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sankaran/Home/STEM Project/"/>
    </mc:Choice>
  </mc:AlternateContent>
  <bookViews>
    <workbookView xWindow="0" yWindow="0" windowWidth="25600" windowHeight="16000" firstSheet="20" activeTab="34"/>
  </bookViews>
  <sheets>
    <sheet name="Summary" sheetId="1" r:id="rId1"/>
    <sheet name="Data" sheetId="2" r:id="rId2"/>
    <sheet name="V1" sheetId="3" r:id="rId3"/>
    <sheet name="V2" sheetId="4" r:id="rId4"/>
    <sheet name="V3" sheetId="5" r:id="rId5"/>
    <sheet name="V4" sheetId="6" r:id="rId6"/>
    <sheet name="V5" sheetId="7" r:id="rId7"/>
    <sheet name="V6" sheetId="8" r:id="rId8"/>
    <sheet name="V7" sheetId="9" r:id="rId9"/>
    <sheet name="V8" sheetId="10" r:id="rId10"/>
    <sheet name="V9" sheetId="11" r:id="rId11"/>
    <sheet name="V10" sheetId="12" r:id="rId12"/>
    <sheet name="V11" sheetId="13" r:id="rId13"/>
    <sheet name="V12" sheetId="14" r:id="rId14"/>
    <sheet name="V13" sheetId="15" r:id="rId15"/>
    <sheet name="V14" sheetId="16" r:id="rId16"/>
    <sheet name="V15" sheetId="17" r:id="rId17"/>
    <sheet name="V16" sheetId="18" r:id="rId18"/>
    <sheet name="V17" sheetId="19" r:id="rId19"/>
    <sheet name="V18" sheetId="20" r:id="rId20"/>
    <sheet name="V19" sheetId="21" r:id="rId21"/>
    <sheet name="V20" sheetId="22" r:id="rId22"/>
    <sheet name="V21" sheetId="23" r:id="rId23"/>
    <sheet name="V22" sheetId="24" r:id="rId24"/>
    <sheet name="V23" sheetId="25" r:id="rId25"/>
    <sheet name="V24" sheetId="26" r:id="rId26"/>
    <sheet name="V25" sheetId="27" r:id="rId27"/>
    <sheet name="V26" sheetId="28" r:id="rId28"/>
    <sheet name="V27" sheetId="29" r:id="rId29"/>
    <sheet name="V28" sheetId="30" r:id="rId30"/>
    <sheet name="V29" sheetId="31" r:id="rId31"/>
    <sheet name="V30" sheetId="32" r:id="rId32"/>
    <sheet name="V31" sheetId="33" r:id="rId33"/>
    <sheet name="V32" sheetId="34" r:id="rId34"/>
    <sheet name="Matrix" sheetId="38" r:id="rId35"/>
  </sheets>
  <definedNames>
    <definedName name="_xlnm._FilterDatabase" localSheetId="1" hidden="1">Data!$A$2:$L$2</definedName>
    <definedName name="_xlnm._FilterDatabase" localSheetId="34" hidden="1">Matrix!$A$1:$F$17</definedName>
    <definedName name="_xlcn.WorksheetConnection_V1A7N216" hidden="1">'V1'!$A$7:$N$216</definedName>
  </definedNames>
  <calcPr calcId="162913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uri="{FCE2AD5D-F65C-4FA6-A056-5C36A1767C68}">
      <x15:dataModel>
        <x15:modelTables>
          <x15:modelTable id="Range" name="Range" connection="WorksheetConnection_V1!$A$7:$N$216"/>
        </x15:modelTables>
      </x15:dataModel>
    </ext>
  </extLst>
</workbook>
</file>

<file path=xl/calcChain.xml><?xml version="1.0" encoding="utf-8"?>
<calcChain xmlns="http://schemas.openxmlformats.org/spreadsheetml/2006/main">
  <c r="M12" i="38" l="1"/>
  <c r="L12" i="38"/>
  <c r="K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J12" i="38"/>
  <c r="N5" i="38"/>
  <c r="U5" i="38"/>
  <c r="T5" i="38"/>
  <c r="S5" i="38"/>
  <c r="R5" i="38"/>
  <c r="M5" i="38"/>
  <c r="O5" i="38"/>
  <c r="P5" i="38"/>
  <c r="Q5" i="38"/>
  <c r="V5" i="38"/>
  <c r="W5" i="38"/>
  <c r="Y5" i="38"/>
  <c r="X5" i="38"/>
  <c r="K5" i="38"/>
  <c r="L5" i="38"/>
  <c r="J5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H33" i="1"/>
  <c r="H17" i="1"/>
  <c r="H11" i="1"/>
  <c r="H10" i="1"/>
  <c r="H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9" i="1"/>
  <c r="H8" i="1"/>
  <c r="H7" i="1"/>
  <c r="H6" i="1"/>
  <c r="H5" i="1"/>
  <c r="H2" i="1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8" i="33"/>
  <c r="G31" i="1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L72" i="32"/>
  <c r="L73" i="32"/>
  <c r="L74" i="32"/>
  <c r="L75" i="32"/>
  <c r="L76" i="32"/>
  <c r="L77" i="32"/>
  <c r="L78" i="32"/>
  <c r="L79" i="32"/>
  <c r="L80" i="32"/>
  <c r="L81" i="32"/>
  <c r="L82" i="32"/>
  <c r="L83" i="32"/>
  <c r="L84" i="32"/>
  <c r="L85" i="32"/>
  <c r="L86" i="32"/>
  <c r="L87" i="32"/>
  <c r="L88" i="32"/>
  <c r="L89" i="32"/>
  <c r="L90" i="32"/>
  <c r="L91" i="32"/>
  <c r="L92" i="32"/>
  <c r="L93" i="32"/>
  <c r="L94" i="32"/>
  <c r="L95" i="32"/>
  <c r="L96" i="32"/>
  <c r="L97" i="32"/>
  <c r="L98" i="32"/>
  <c r="L99" i="32"/>
  <c r="L100" i="32"/>
  <c r="L101" i="32"/>
  <c r="L102" i="32"/>
  <c r="L103" i="32"/>
  <c r="L104" i="32"/>
  <c r="L8" i="32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8" i="31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8" i="30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8" i="29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8" i="28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8" i="26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8" i="25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8" i="24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8" i="23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8" i="22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8" i="21"/>
  <c r="H3" i="1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8" i="20"/>
  <c r="L9" i="19"/>
  <c r="L10" i="19"/>
  <c r="L11" i="19"/>
  <c r="M11" i="19"/>
  <c r="N11" i="19"/>
  <c r="L12" i="19"/>
  <c r="M12" i="19"/>
  <c r="N12" i="19"/>
  <c r="L13" i="19"/>
  <c r="L14" i="19"/>
  <c r="L15" i="19"/>
  <c r="M15" i="19"/>
  <c r="N15" i="19"/>
  <c r="L16" i="19"/>
  <c r="M16" i="19"/>
  <c r="N16" i="19"/>
  <c r="L17" i="19"/>
  <c r="L18" i="19"/>
  <c r="L19" i="19"/>
  <c r="M19" i="19"/>
  <c r="N19" i="19"/>
  <c r="L20" i="19"/>
  <c r="M20" i="19"/>
  <c r="N20" i="19"/>
  <c r="L21" i="19"/>
  <c r="L22" i="19"/>
  <c r="L23" i="19"/>
  <c r="M23" i="19"/>
  <c r="N23" i="19"/>
  <c r="L24" i="19"/>
  <c r="M24" i="19"/>
  <c r="N24" i="19"/>
  <c r="L25" i="19"/>
  <c r="L26" i="19"/>
  <c r="L27" i="19"/>
  <c r="M27" i="19"/>
  <c r="N27" i="19"/>
  <c r="L28" i="19"/>
  <c r="M28" i="19"/>
  <c r="N28" i="19"/>
  <c r="L29" i="19"/>
  <c r="L30" i="19"/>
  <c r="L31" i="19"/>
  <c r="M31" i="19"/>
  <c r="N31" i="19"/>
  <c r="L32" i="19"/>
  <c r="M32" i="19"/>
  <c r="N32" i="19"/>
  <c r="L33" i="19"/>
  <c r="L34" i="19"/>
  <c r="L35" i="19"/>
  <c r="M35" i="19"/>
  <c r="N35" i="19"/>
  <c r="L36" i="19"/>
  <c r="M36" i="19"/>
  <c r="N36" i="19"/>
  <c r="L37" i="19"/>
  <c r="L38" i="19"/>
  <c r="L39" i="19"/>
  <c r="M39" i="19"/>
  <c r="N39" i="19"/>
  <c r="L40" i="19"/>
  <c r="M40" i="19"/>
  <c r="N40" i="19"/>
  <c r="L41" i="19"/>
  <c r="L42" i="19"/>
  <c r="L43" i="19"/>
  <c r="M43" i="19"/>
  <c r="N43" i="19"/>
  <c r="L44" i="19"/>
  <c r="M44" i="19"/>
  <c r="N44" i="19"/>
  <c r="L45" i="19"/>
  <c r="L46" i="19"/>
  <c r="L47" i="19"/>
  <c r="M47" i="19"/>
  <c r="N47" i="19"/>
  <c r="L48" i="19"/>
  <c r="M48" i="19"/>
  <c r="N48" i="19"/>
  <c r="L49" i="19"/>
  <c r="L50" i="19"/>
  <c r="L51" i="19"/>
  <c r="M51" i="19"/>
  <c r="N51" i="19"/>
  <c r="L52" i="19"/>
  <c r="M52" i="19"/>
  <c r="N52" i="19"/>
  <c r="L53" i="19"/>
  <c r="L54" i="19"/>
  <c r="L55" i="19"/>
  <c r="M55" i="19"/>
  <c r="N55" i="19"/>
  <c r="L56" i="19"/>
  <c r="M56" i="19"/>
  <c r="N56" i="19"/>
  <c r="L57" i="19"/>
  <c r="L58" i="19"/>
  <c r="L59" i="19"/>
  <c r="M59" i="19"/>
  <c r="N59" i="19"/>
  <c r="L60" i="19"/>
  <c r="M60" i="19"/>
  <c r="N60" i="19"/>
  <c r="L61" i="19"/>
  <c r="L62" i="19"/>
  <c r="L63" i="19"/>
  <c r="M63" i="19"/>
  <c r="N63" i="19"/>
  <c r="L64" i="19"/>
  <c r="M64" i="19"/>
  <c r="N64" i="19"/>
  <c r="L65" i="19"/>
  <c r="L66" i="19"/>
  <c r="L67" i="19"/>
  <c r="M67" i="19"/>
  <c r="N67" i="19"/>
  <c r="L68" i="19"/>
  <c r="M68" i="19"/>
  <c r="N68" i="19"/>
  <c r="L69" i="19"/>
  <c r="L70" i="19"/>
  <c r="L71" i="19"/>
  <c r="M71" i="19"/>
  <c r="N71" i="19"/>
  <c r="L72" i="19"/>
  <c r="M72" i="19"/>
  <c r="N72" i="19"/>
  <c r="L73" i="19"/>
  <c r="L74" i="19"/>
  <c r="L75" i="19"/>
  <c r="M75" i="19"/>
  <c r="N75" i="19"/>
  <c r="L76" i="19"/>
  <c r="M76" i="19"/>
  <c r="N76" i="19"/>
  <c r="L77" i="19"/>
  <c r="L78" i="19"/>
  <c r="L79" i="19"/>
  <c r="M79" i="19"/>
  <c r="N79" i="19"/>
  <c r="L80" i="19"/>
  <c r="M80" i="19"/>
  <c r="N80" i="19"/>
  <c r="L81" i="19"/>
  <c r="L82" i="19"/>
  <c r="L83" i="19"/>
  <c r="M83" i="19"/>
  <c r="N83" i="19"/>
  <c r="L84" i="19"/>
  <c r="M84" i="19"/>
  <c r="N84" i="19"/>
  <c r="L85" i="19"/>
  <c r="L86" i="19"/>
  <c r="L87" i="19"/>
  <c r="M87" i="19"/>
  <c r="N87" i="19"/>
  <c r="L88" i="19"/>
  <c r="M88" i="19"/>
  <c r="N88" i="19"/>
  <c r="L89" i="19"/>
  <c r="L90" i="19"/>
  <c r="L91" i="19"/>
  <c r="M91" i="19"/>
  <c r="N91" i="19"/>
  <c r="L92" i="19"/>
  <c r="M92" i="19"/>
  <c r="N92" i="19"/>
  <c r="L93" i="19"/>
  <c r="L94" i="19"/>
  <c r="L95" i="19"/>
  <c r="M95" i="19"/>
  <c r="N95" i="19"/>
  <c r="L96" i="19"/>
  <c r="M96" i="19"/>
  <c r="N96" i="19"/>
  <c r="L97" i="19"/>
  <c r="L98" i="19"/>
  <c r="L99" i="19"/>
  <c r="M99" i="19"/>
  <c r="N99" i="19"/>
  <c r="L100" i="19"/>
  <c r="M100" i="19"/>
  <c r="N100" i="19"/>
  <c r="L101" i="19"/>
  <c r="L102" i="19"/>
  <c r="L103" i="19"/>
  <c r="M103" i="19"/>
  <c r="N103" i="19"/>
  <c r="L104" i="19"/>
  <c r="M104" i="19"/>
  <c r="N104" i="19"/>
  <c r="L8" i="19"/>
  <c r="M104" i="33"/>
  <c r="N104" i="33"/>
  <c r="M103" i="33"/>
  <c r="N103" i="33"/>
  <c r="M102" i="33"/>
  <c r="N102" i="33"/>
  <c r="M101" i="33"/>
  <c r="N101" i="33"/>
  <c r="M100" i="33"/>
  <c r="N100" i="33"/>
  <c r="M99" i="33"/>
  <c r="N99" i="33"/>
  <c r="M98" i="33"/>
  <c r="N98" i="33"/>
  <c r="M97" i="33"/>
  <c r="N97" i="33"/>
  <c r="M96" i="33"/>
  <c r="N96" i="33"/>
  <c r="M95" i="33"/>
  <c r="N95" i="33"/>
  <c r="M94" i="33"/>
  <c r="N94" i="33"/>
  <c r="M93" i="33"/>
  <c r="N93" i="33"/>
  <c r="M92" i="33"/>
  <c r="N92" i="33"/>
  <c r="M91" i="33"/>
  <c r="N91" i="33"/>
  <c r="M90" i="33"/>
  <c r="N90" i="33"/>
  <c r="M89" i="33"/>
  <c r="N89" i="33"/>
  <c r="M88" i="33"/>
  <c r="N88" i="33"/>
  <c r="M87" i="33"/>
  <c r="N87" i="33"/>
  <c r="M86" i="33"/>
  <c r="N86" i="33"/>
  <c r="M85" i="33"/>
  <c r="N85" i="33"/>
  <c r="M84" i="33"/>
  <c r="N84" i="33"/>
  <c r="M83" i="33"/>
  <c r="N83" i="33"/>
  <c r="M82" i="33"/>
  <c r="N82" i="33"/>
  <c r="M81" i="33"/>
  <c r="N81" i="33"/>
  <c r="M80" i="33"/>
  <c r="N80" i="33"/>
  <c r="M79" i="33"/>
  <c r="N79" i="33"/>
  <c r="M78" i="33"/>
  <c r="N78" i="33"/>
  <c r="M77" i="33"/>
  <c r="N77" i="33"/>
  <c r="M76" i="33"/>
  <c r="N76" i="33"/>
  <c r="M75" i="33"/>
  <c r="N75" i="33"/>
  <c r="M74" i="33"/>
  <c r="N74" i="33"/>
  <c r="M73" i="33"/>
  <c r="N73" i="33"/>
  <c r="M72" i="33"/>
  <c r="N72" i="33"/>
  <c r="M71" i="33"/>
  <c r="N71" i="33"/>
  <c r="M70" i="33"/>
  <c r="N70" i="33"/>
  <c r="M69" i="33"/>
  <c r="N69" i="33"/>
  <c r="M68" i="33"/>
  <c r="N68" i="33"/>
  <c r="M67" i="33"/>
  <c r="N67" i="33"/>
  <c r="M66" i="33"/>
  <c r="N66" i="33"/>
  <c r="M65" i="33"/>
  <c r="N65" i="33"/>
  <c r="M64" i="33"/>
  <c r="N64" i="33"/>
  <c r="M63" i="33"/>
  <c r="N63" i="33"/>
  <c r="M62" i="33"/>
  <c r="N62" i="33"/>
  <c r="M61" i="33"/>
  <c r="N61" i="33"/>
  <c r="M60" i="33"/>
  <c r="N60" i="33"/>
  <c r="M59" i="33"/>
  <c r="N59" i="33"/>
  <c r="M58" i="33"/>
  <c r="N58" i="33"/>
  <c r="M57" i="33"/>
  <c r="N57" i="33"/>
  <c r="M56" i="33"/>
  <c r="N56" i="33"/>
  <c r="M55" i="33"/>
  <c r="N55" i="33"/>
  <c r="M54" i="33"/>
  <c r="N54" i="33"/>
  <c r="M53" i="33"/>
  <c r="N53" i="33"/>
  <c r="M52" i="33"/>
  <c r="N52" i="33"/>
  <c r="M51" i="33"/>
  <c r="N51" i="33"/>
  <c r="M50" i="33"/>
  <c r="N50" i="33"/>
  <c r="M49" i="33"/>
  <c r="N49" i="33"/>
  <c r="M48" i="33"/>
  <c r="N48" i="33"/>
  <c r="M47" i="33"/>
  <c r="N47" i="33"/>
  <c r="M46" i="33"/>
  <c r="N46" i="33"/>
  <c r="M45" i="33"/>
  <c r="N45" i="33"/>
  <c r="M44" i="33"/>
  <c r="N44" i="33"/>
  <c r="M43" i="33"/>
  <c r="N43" i="33"/>
  <c r="M42" i="33"/>
  <c r="N42" i="33"/>
  <c r="M41" i="33"/>
  <c r="N41" i="33"/>
  <c r="M40" i="33"/>
  <c r="N40" i="33"/>
  <c r="M39" i="33"/>
  <c r="N39" i="33"/>
  <c r="M38" i="33"/>
  <c r="N38" i="33"/>
  <c r="M37" i="33"/>
  <c r="N37" i="33"/>
  <c r="M36" i="33"/>
  <c r="N36" i="33"/>
  <c r="M35" i="33"/>
  <c r="N35" i="33"/>
  <c r="M34" i="33"/>
  <c r="N34" i="33"/>
  <c r="M33" i="33"/>
  <c r="N33" i="33"/>
  <c r="M32" i="33"/>
  <c r="N32" i="33"/>
  <c r="M31" i="33"/>
  <c r="N31" i="33"/>
  <c r="M30" i="33"/>
  <c r="N30" i="33"/>
  <c r="M29" i="33"/>
  <c r="N29" i="33"/>
  <c r="M28" i="33"/>
  <c r="N28" i="33"/>
  <c r="M27" i="33"/>
  <c r="N27" i="33"/>
  <c r="M26" i="33"/>
  <c r="N26" i="33"/>
  <c r="M25" i="33"/>
  <c r="N25" i="33"/>
  <c r="M24" i="33"/>
  <c r="N24" i="33"/>
  <c r="M23" i="33"/>
  <c r="N23" i="33"/>
  <c r="M22" i="33"/>
  <c r="N22" i="33"/>
  <c r="M21" i="33"/>
  <c r="N21" i="33"/>
  <c r="M20" i="33"/>
  <c r="N20" i="33"/>
  <c r="M19" i="33"/>
  <c r="N19" i="33"/>
  <c r="M18" i="33"/>
  <c r="N18" i="33"/>
  <c r="M17" i="33"/>
  <c r="N17" i="33"/>
  <c r="M16" i="33"/>
  <c r="N16" i="33"/>
  <c r="M15" i="33"/>
  <c r="N15" i="33"/>
  <c r="M14" i="33"/>
  <c r="N14" i="33"/>
  <c r="M13" i="33"/>
  <c r="N13" i="33"/>
  <c r="M12" i="33"/>
  <c r="N12" i="33"/>
  <c r="M11" i="33"/>
  <c r="N11" i="33"/>
  <c r="M10" i="33"/>
  <c r="N10" i="33"/>
  <c r="M9" i="33"/>
  <c r="N9" i="33"/>
  <c r="M8" i="33"/>
  <c r="N8" i="33"/>
  <c r="M104" i="32"/>
  <c r="N104" i="32"/>
  <c r="M103" i="32"/>
  <c r="N103" i="32"/>
  <c r="M102" i="32"/>
  <c r="N102" i="32"/>
  <c r="M101" i="32"/>
  <c r="N101" i="32"/>
  <c r="M100" i="32"/>
  <c r="N100" i="32"/>
  <c r="M99" i="32"/>
  <c r="N99" i="32"/>
  <c r="M98" i="32"/>
  <c r="N98" i="32"/>
  <c r="M97" i="32"/>
  <c r="N97" i="32"/>
  <c r="M96" i="32"/>
  <c r="N96" i="32"/>
  <c r="M95" i="32"/>
  <c r="N95" i="32"/>
  <c r="M94" i="32"/>
  <c r="N94" i="32"/>
  <c r="M93" i="32"/>
  <c r="N93" i="32"/>
  <c r="M92" i="32"/>
  <c r="N92" i="32"/>
  <c r="M91" i="32"/>
  <c r="N91" i="32"/>
  <c r="M90" i="32"/>
  <c r="N90" i="32"/>
  <c r="M89" i="32"/>
  <c r="N89" i="32"/>
  <c r="M88" i="32"/>
  <c r="N88" i="32"/>
  <c r="M87" i="32"/>
  <c r="N87" i="32"/>
  <c r="M86" i="32"/>
  <c r="N86" i="32"/>
  <c r="M85" i="32"/>
  <c r="N85" i="32"/>
  <c r="M84" i="32"/>
  <c r="N84" i="32"/>
  <c r="M83" i="32"/>
  <c r="N83" i="32"/>
  <c r="M82" i="32"/>
  <c r="N82" i="32"/>
  <c r="M81" i="32"/>
  <c r="N81" i="32"/>
  <c r="M80" i="32"/>
  <c r="N80" i="32"/>
  <c r="M79" i="32"/>
  <c r="N79" i="32"/>
  <c r="M78" i="32"/>
  <c r="N78" i="32"/>
  <c r="M77" i="32"/>
  <c r="N77" i="32"/>
  <c r="M76" i="32"/>
  <c r="N76" i="32"/>
  <c r="M75" i="32"/>
  <c r="N75" i="32"/>
  <c r="M74" i="32"/>
  <c r="N74" i="32"/>
  <c r="M73" i="32"/>
  <c r="N73" i="32"/>
  <c r="M72" i="32"/>
  <c r="N72" i="32"/>
  <c r="M71" i="32"/>
  <c r="N71" i="32"/>
  <c r="M70" i="32"/>
  <c r="N70" i="32"/>
  <c r="M69" i="32"/>
  <c r="N69" i="32"/>
  <c r="M68" i="32"/>
  <c r="N68" i="32"/>
  <c r="M67" i="32"/>
  <c r="N67" i="32"/>
  <c r="M66" i="32"/>
  <c r="N66" i="32"/>
  <c r="M65" i="32"/>
  <c r="N65" i="32"/>
  <c r="M64" i="32"/>
  <c r="N64" i="32"/>
  <c r="M63" i="32"/>
  <c r="N63" i="32"/>
  <c r="M62" i="32"/>
  <c r="N62" i="32"/>
  <c r="M61" i="32"/>
  <c r="N61" i="32"/>
  <c r="M60" i="32"/>
  <c r="N60" i="32"/>
  <c r="M59" i="32"/>
  <c r="N59" i="32"/>
  <c r="M58" i="32"/>
  <c r="N58" i="32"/>
  <c r="M57" i="32"/>
  <c r="N57" i="32"/>
  <c r="M56" i="32"/>
  <c r="N56" i="32"/>
  <c r="M55" i="32"/>
  <c r="N55" i="32"/>
  <c r="M54" i="32"/>
  <c r="N54" i="32"/>
  <c r="M53" i="32"/>
  <c r="N53" i="32"/>
  <c r="M52" i="32"/>
  <c r="N52" i="32"/>
  <c r="M51" i="32"/>
  <c r="N51" i="32"/>
  <c r="M50" i="32"/>
  <c r="N50" i="32"/>
  <c r="M49" i="32"/>
  <c r="N49" i="32"/>
  <c r="M48" i="32"/>
  <c r="N48" i="32"/>
  <c r="M47" i="32"/>
  <c r="N47" i="32"/>
  <c r="M46" i="32"/>
  <c r="N46" i="32"/>
  <c r="M45" i="32"/>
  <c r="N45" i="32"/>
  <c r="M44" i="32"/>
  <c r="N44" i="32"/>
  <c r="M43" i="32"/>
  <c r="N43" i="32"/>
  <c r="M42" i="32"/>
  <c r="N42" i="32"/>
  <c r="M41" i="32"/>
  <c r="N41" i="32"/>
  <c r="M40" i="32"/>
  <c r="N40" i="32"/>
  <c r="M39" i="32"/>
  <c r="N39" i="32"/>
  <c r="M38" i="32"/>
  <c r="N38" i="32"/>
  <c r="M37" i="32"/>
  <c r="N37" i="32"/>
  <c r="M36" i="32"/>
  <c r="N36" i="32"/>
  <c r="M35" i="32"/>
  <c r="N35" i="32"/>
  <c r="M34" i="32"/>
  <c r="N34" i="32"/>
  <c r="M33" i="32"/>
  <c r="N33" i="32"/>
  <c r="M32" i="32"/>
  <c r="N32" i="32"/>
  <c r="M31" i="32"/>
  <c r="N31" i="32"/>
  <c r="M30" i="32"/>
  <c r="N30" i="32"/>
  <c r="M29" i="32"/>
  <c r="N29" i="32"/>
  <c r="M28" i="32"/>
  <c r="N28" i="32"/>
  <c r="M27" i="32"/>
  <c r="N27" i="32"/>
  <c r="M26" i="32"/>
  <c r="N26" i="32"/>
  <c r="M25" i="32"/>
  <c r="N25" i="32"/>
  <c r="M24" i="32"/>
  <c r="N24" i="32"/>
  <c r="M23" i="32"/>
  <c r="N23" i="32"/>
  <c r="M22" i="32"/>
  <c r="N22" i="32"/>
  <c r="M21" i="32"/>
  <c r="N21" i="32"/>
  <c r="M20" i="32"/>
  <c r="N20" i="32"/>
  <c r="M19" i="32"/>
  <c r="N19" i="32"/>
  <c r="M18" i="32"/>
  <c r="N18" i="32"/>
  <c r="M17" i="32"/>
  <c r="N17" i="32"/>
  <c r="M16" i="32"/>
  <c r="N16" i="32"/>
  <c r="M15" i="32"/>
  <c r="N15" i="32"/>
  <c r="M14" i="32"/>
  <c r="N14" i="32"/>
  <c r="M13" i="32"/>
  <c r="N13" i="32"/>
  <c r="M12" i="32"/>
  <c r="N12" i="32"/>
  <c r="M11" i="32"/>
  <c r="N11" i="32"/>
  <c r="M10" i="32"/>
  <c r="N10" i="32"/>
  <c r="M9" i="32"/>
  <c r="N9" i="32"/>
  <c r="M8" i="32"/>
  <c r="N8" i="32"/>
  <c r="M104" i="31"/>
  <c r="N104" i="31"/>
  <c r="M103" i="31"/>
  <c r="N103" i="31"/>
  <c r="M102" i="31"/>
  <c r="N102" i="31"/>
  <c r="M101" i="31"/>
  <c r="N101" i="31"/>
  <c r="M100" i="31"/>
  <c r="N100" i="31"/>
  <c r="M99" i="31"/>
  <c r="N99" i="31"/>
  <c r="M98" i="31"/>
  <c r="N98" i="31"/>
  <c r="M97" i="31"/>
  <c r="N97" i="31"/>
  <c r="M96" i="31"/>
  <c r="N96" i="31"/>
  <c r="M95" i="31"/>
  <c r="N95" i="31"/>
  <c r="M94" i="31"/>
  <c r="N94" i="31"/>
  <c r="M93" i="31"/>
  <c r="N93" i="31"/>
  <c r="M92" i="31"/>
  <c r="N92" i="31"/>
  <c r="M91" i="31"/>
  <c r="N91" i="31"/>
  <c r="M90" i="31"/>
  <c r="N90" i="31"/>
  <c r="M89" i="31"/>
  <c r="N89" i="31"/>
  <c r="M88" i="31"/>
  <c r="N88" i="31"/>
  <c r="M87" i="31"/>
  <c r="N87" i="31"/>
  <c r="M86" i="31"/>
  <c r="N86" i="31"/>
  <c r="M85" i="31"/>
  <c r="N85" i="31"/>
  <c r="M84" i="31"/>
  <c r="N84" i="31"/>
  <c r="M83" i="31"/>
  <c r="N83" i="31"/>
  <c r="M82" i="31"/>
  <c r="N82" i="31"/>
  <c r="M81" i="31"/>
  <c r="N81" i="31"/>
  <c r="M80" i="31"/>
  <c r="N80" i="31"/>
  <c r="M79" i="31"/>
  <c r="N79" i="31"/>
  <c r="M78" i="31"/>
  <c r="N78" i="31"/>
  <c r="M77" i="31"/>
  <c r="N77" i="31"/>
  <c r="M76" i="31"/>
  <c r="N76" i="31"/>
  <c r="M75" i="31"/>
  <c r="N75" i="31"/>
  <c r="M74" i="31"/>
  <c r="N74" i="31"/>
  <c r="M73" i="31"/>
  <c r="N73" i="31"/>
  <c r="M72" i="31"/>
  <c r="N72" i="31"/>
  <c r="M71" i="31"/>
  <c r="N71" i="31"/>
  <c r="M70" i="31"/>
  <c r="N70" i="31"/>
  <c r="M69" i="31"/>
  <c r="N69" i="31"/>
  <c r="M68" i="31"/>
  <c r="N68" i="31"/>
  <c r="M67" i="31"/>
  <c r="N67" i="31"/>
  <c r="M66" i="31"/>
  <c r="N66" i="31"/>
  <c r="M65" i="31"/>
  <c r="N65" i="31"/>
  <c r="M64" i="31"/>
  <c r="N64" i="31"/>
  <c r="M63" i="31"/>
  <c r="N63" i="31"/>
  <c r="M62" i="31"/>
  <c r="N62" i="31"/>
  <c r="M61" i="31"/>
  <c r="N61" i="31"/>
  <c r="M60" i="31"/>
  <c r="N60" i="31"/>
  <c r="M59" i="31"/>
  <c r="N59" i="31"/>
  <c r="M58" i="31"/>
  <c r="N58" i="31"/>
  <c r="M57" i="31"/>
  <c r="N57" i="31"/>
  <c r="M56" i="31"/>
  <c r="N56" i="31"/>
  <c r="M55" i="31"/>
  <c r="N55" i="31"/>
  <c r="M54" i="31"/>
  <c r="N54" i="31"/>
  <c r="M53" i="31"/>
  <c r="N53" i="31"/>
  <c r="M52" i="31"/>
  <c r="N52" i="31"/>
  <c r="M51" i="31"/>
  <c r="N51" i="31"/>
  <c r="M50" i="31"/>
  <c r="N50" i="31"/>
  <c r="M49" i="31"/>
  <c r="N49" i="31"/>
  <c r="M48" i="31"/>
  <c r="N48" i="31"/>
  <c r="M47" i="31"/>
  <c r="N47" i="31"/>
  <c r="M46" i="31"/>
  <c r="N46" i="31"/>
  <c r="M45" i="31"/>
  <c r="N45" i="31"/>
  <c r="M44" i="31"/>
  <c r="N44" i="31"/>
  <c r="M43" i="31"/>
  <c r="N43" i="31"/>
  <c r="M42" i="31"/>
  <c r="N42" i="31"/>
  <c r="M41" i="31"/>
  <c r="N41" i="31"/>
  <c r="M40" i="31"/>
  <c r="N40" i="31"/>
  <c r="M39" i="31"/>
  <c r="N39" i="31"/>
  <c r="M38" i="31"/>
  <c r="N38" i="31"/>
  <c r="M37" i="31"/>
  <c r="N37" i="31"/>
  <c r="M36" i="31"/>
  <c r="N36" i="31"/>
  <c r="M35" i="31"/>
  <c r="N35" i="31"/>
  <c r="M34" i="31"/>
  <c r="N34" i="31"/>
  <c r="M33" i="31"/>
  <c r="N33" i="31"/>
  <c r="M32" i="31"/>
  <c r="N32" i="31"/>
  <c r="M31" i="31"/>
  <c r="N31" i="31"/>
  <c r="M30" i="31"/>
  <c r="N30" i="31"/>
  <c r="M29" i="31"/>
  <c r="N29" i="31"/>
  <c r="M28" i="31"/>
  <c r="N28" i="31"/>
  <c r="M27" i="31"/>
  <c r="N27" i="31"/>
  <c r="M26" i="31"/>
  <c r="N26" i="31"/>
  <c r="M25" i="31"/>
  <c r="N25" i="31"/>
  <c r="M24" i="31"/>
  <c r="N24" i="31"/>
  <c r="M23" i="31"/>
  <c r="N23" i="31"/>
  <c r="M22" i="31"/>
  <c r="N22" i="31"/>
  <c r="M21" i="31"/>
  <c r="N21" i="31"/>
  <c r="M20" i="31"/>
  <c r="N20" i="31"/>
  <c r="M19" i="31"/>
  <c r="N19" i="31"/>
  <c r="M18" i="31"/>
  <c r="N18" i="31"/>
  <c r="M17" i="31"/>
  <c r="N17" i="31"/>
  <c r="M16" i="31"/>
  <c r="N16" i="31"/>
  <c r="M15" i="31"/>
  <c r="N15" i="31"/>
  <c r="M14" i="31"/>
  <c r="N14" i="31"/>
  <c r="M13" i="31"/>
  <c r="N13" i="31"/>
  <c r="M12" i="31"/>
  <c r="N12" i="31"/>
  <c r="M11" i="31"/>
  <c r="N11" i="31"/>
  <c r="M10" i="31"/>
  <c r="N10" i="31"/>
  <c r="M9" i="31"/>
  <c r="N9" i="31"/>
  <c r="M8" i="31"/>
  <c r="N8" i="31"/>
  <c r="M104" i="30"/>
  <c r="N104" i="30"/>
  <c r="M103" i="30"/>
  <c r="N103" i="30"/>
  <c r="M102" i="30"/>
  <c r="N102" i="30"/>
  <c r="M101" i="30"/>
  <c r="N101" i="30"/>
  <c r="M100" i="30"/>
  <c r="N100" i="30"/>
  <c r="M99" i="30"/>
  <c r="N99" i="30"/>
  <c r="M98" i="30"/>
  <c r="N98" i="30"/>
  <c r="M97" i="30"/>
  <c r="N97" i="30"/>
  <c r="M96" i="30"/>
  <c r="N96" i="30"/>
  <c r="M95" i="30"/>
  <c r="N95" i="30"/>
  <c r="M94" i="30"/>
  <c r="N94" i="30"/>
  <c r="M93" i="30"/>
  <c r="N93" i="30"/>
  <c r="M92" i="30"/>
  <c r="N92" i="30"/>
  <c r="M91" i="30"/>
  <c r="N91" i="30"/>
  <c r="M90" i="30"/>
  <c r="N90" i="30"/>
  <c r="M89" i="30"/>
  <c r="N89" i="30"/>
  <c r="M88" i="30"/>
  <c r="N88" i="30"/>
  <c r="M87" i="30"/>
  <c r="N87" i="30"/>
  <c r="M86" i="30"/>
  <c r="N86" i="30"/>
  <c r="M85" i="30"/>
  <c r="N85" i="30"/>
  <c r="M84" i="30"/>
  <c r="N84" i="30"/>
  <c r="M83" i="30"/>
  <c r="N83" i="30"/>
  <c r="M82" i="30"/>
  <c r="N82" i="30"/>
  <c r="M81" i="30"/>
  <c r="N81" i="30"/>
  <c r="M80" i="30"/>
  <c r="N80" i="30"/>
  <c r="M79" i="30"/>
  <c r="N79" i="30"/>
  <c r="M78" i="30"/>
  <c r="N78" i="30"/>
  <c r="M77" i="30"/>
  <c r="N77" i="30"/>
  <c r="M76" i="30"/>
  <c r="N76" i="30"/>
  <c r="M75" i="30"/>
  <c r="N75" i="30"/>
  <c r="M74" i="30"/>
  <c r="N74" i="30"/>
  <c r="M73" i="30"/>
  <c r="N73" i="30"/>
  <c r="M72" i="30"/>
  <c r="N72" i="30"/>
  <c r="M71" i="30"/>
  <c r="N71" i="30"/>
  <c r="M70" i="30"/>
  <c r="N70" i="30"/>
  <c r="M69" i="30"/>
  <c r="N69" i="30"/>
  <c r="M68" i="30"/>
  <c r="N68" i="30"/>
  <c r="M67" i="30"/>
  <c r="N67" i="30"/>
  <c r="M66" i="30"/>
  <c r="N66" i="30"/>
  <c r="M65" i="30"/>
  <c r="N65" i="30"/>
  <c r="M64" i="30"/>
  <c r="N64" i="30"/>
  <c r="M63" i="30"/>
  <c r="N63" i="30"/>
  <c r="M62" i="30"/>
  <c r="N62" i="30"/>
  <c r="M61" i="30"/>
  <c r="N61" i="30"/>
  <c r="M60" i="30"/>
  <c r="N60" i="30"/>
  <c r="M59" i="30"/>
  <c r="N59" i="30"/>
  <c r="M58" i="30"/>
  <c r="N58" i="30"/>
  <c r="M57" i="30"/>
  <c r="N57" i="30"/>
  <c r="M56" i="30"/>
  <c r="N56" i="30"/>
  <c r="M55" i="30"/>
  <c r="N55" i="30"/>
  <c r="M54" i="30"/>
  <c r="N54" i="30"/>
  <c r="M53" i="30"/>
  <c r="N53" i="30"/>
  <c r="M52" i="30"/>
  <c r="N52" i="30"/>
  <c r="M51" i="30"/>
  <c r="N51" i="30"/>
  <c r="M50" i="30"/>
  <c r="N50" i="30"/>
  <c r="M49" i="30"/>
  <c r="N49" i="30"/>
  <c r="M48" i="30"/>
  <c r="N48" i="30"/>
  <c r="M47" i="30"/>
  <c r="N47" i="30"/>
  <c r="M46" i="30"/>
  <c r="N46" i="30"/>
  <c r="M45" i="30"/>
  <c r="N45" i="30"/>
  <c r="M44" i="30"/>
  <c r="N44" i="30"/>
  <c r="M43" i="30"/>
  <c r="N43" i="30"/>
  <c r="M42" i="30"/>
  <c r="N42" i="30"/>
  <c r="M41" i="30"/>
  <c r="N41" i="30"/>
  <c r="M40" i="30"/>
  <c r="N40" i="30"/>
  <c r="M39" i="30"/>
  <c r="N39" i="30"/>
  <c r="M38" i="30"/>
  <c r="N38" i="30"/>
  <c r="M37" i="30"/>
  <c r="N37" i="30"/>
  <c r="M36" i="30"/>
  <c r="N36" i="30"/>
  <c r="M35" i="30"/>
  <c r="N35" i="30"/>
  <c r="M34" i="30"/>
  <c r="N34" i="30"/>
  <c r="M33" i="30"/>
  <c r="N33" i="30"/>
  <c r="M32" i="30"/>
  <c r="N32" i="30"/>
  <c r="M31" i="30"/>
  <c r="N31" i="30"/>
  <c r="M30" i="30"/>
  <c r="N30" i="30"/>
  <c r="M29" i="30"/>
  <c r="N29" i="30"/>
  <c r="M28" i="30"/>
  <c r="N28" i="30"/>
  <c r="M27" i="30"/>
  <c r="N27" i="30"/>
  <c r="M26" i="30"/>
  <c r="N26" i="30"/>
  <c r="M25" i="30"/>
  <c r="N25" i="30"/>
  <c r="M24" i="30"/>
  <c r="N24" i="30"/>
  <c r="M23" i="30"/>
  <c r="N23" i="30"/>
  <c r="M22" i="30"/>
  <c r="N22" i="30"/>
  <c r="M21" i="30"/>
  <c r="N21" i="30"/>
  <c r="M20" i="30"/>
  <c r="N20" i="30"/>
  <c r="M19" i="30"/>
  <c r="N19" i="30"/>
  <c r="M18" i="30"/>
  <c r="N18" i="30"/>
  <c r="M17" i="30"/>
  <c r="N17" i="30"/>
  <c r="M16" i="30"/>
  <c r="N16" i="30"/>
  <c r="M15" i="30"/>
  <c r="N15" i="30"/>
  <c r="M14" i="30"/>
  <c r="N14" i="30"/>
  <c r="M13" i="30"/>
  <c r="N13" i="30"/>
  <c r="M12" i="30"/>
  <c r="N12" i="30"/>
  <c r="M11" i="30"/>
  <c r="N11" i="30"/>
  <c r="M10" i="30"/>
  <c r="N10" i="30"/>
  <c r="M9" i="30"/>
  <c r="N9" i="30"/>
  <c r="M8" i="30"/>
  <c r="N8" i="30"/>
  <c r="M104" i="29"/>
  <c r="N104" i="29"/>
  <c r="M103" i="29"/>
  <c r="N103" i="29"/>
  <c r="M102" i="29"/>
  <c r="N102" i="29"/>
  <c r="M101" i="29"/>
  <c r="N101" i="29"/>
  <c r="M100" i="29"/>
  <c r="N100" i="29"/>
  <c r="M99" i="29"/>
  <c r="N99" i="29"/>
  <c r="M98" i="29"/>
  <c r="N98" i="29"/>
  <c r="M97" i="29"/>
  <c r="N97" i="29"/>
  <c r="M96" i="29"/>
  <c r="N96" i="29"/>
  <c r="M95" i="29"/>
  <c r="N95" i="29"/>
  <c r="M94" i="29"/>
  <c r="N94" i="29"/>
  <c r="M93" i="29"/>
  <c r="N93" i="29"/>
  <c r="M92" i="29"/>
  <c r="N92" i="29"/>
  <c r="M91" i="29"/>
  <c r="N91" i="29"/>
  <c r="M90" i="29"/>
  <c r="N90" i="29"/>
  <c r="M89" i="29"/>
  <c r="N89" i="29"/>
  <c r="M88" i="29"/>
  <c r="N88" i="29"/>
  <c r="M87" i="29"/>
  <c r="N87" i="29"/>
  <c r="M86" i="29"/>
  <c r="N86" i="29"/>
  <c r="M85" i="29"/>
  <c r="N85" i="29"/>
  <c r="M84" i="29"/>
  <c r="N84" i="29"/>
  <c r="M83" i="29"/>
  <c r="N83" i="29"/>
  <c r="M82" i="29"/>
  <c r="N82" i="29"/>
  <c r="M81" i="29"/>
  <c r="N81" i="29"/>
  <c r="M80" i="29"/>
  <c r="N80" i="29"/>
  <c r="M79" i="29"/>
  <c r="N79" i="29"/>
  <c r="M78" i="29"/>
  <c r="N78" i="29"/>
  <c r="M77" i="29"/>
  <c r="N77" i="29"/>
  <c r="M76" i="29"/>
  <c r="N76" i="29"/>
  <c r="M75" i="29"/>
  <c r="N75" i="29"/>
  <c r="M74" i="29"/>
  <c r="N74" i="29"/>
  <c r="M73" i="29"/>
  <c r="N73" i="29"/>
  <c r="M72" i="29"/>
  <c r="N72" i="29"/>
  <c r="M71" i="29"/>
  <c r="N71" i="29"/>
  <c r="M70" i="29"/>
  <c r="N70" i="29"/>
  <c r="M69" i="29"/>
  <c r="N69" i="29"/>
  <c r="M68" i="29"/>
  <c r="N68" i="29"/>
  <c r="M67" i="29"/>
  <c r="N67" i="29"/>
  <c r="M66" i="29"/>
  <c r="N66" i="29"/>
  <c r="M65" i="29"/>
  <c r="N65" i="29"/>
  <c r="M64" i="29"/>
  <c r="N64" i="29"/>
  <c r="M63" i="29"/>
  <c r="N63" i="29"/>
  <c r="M62" i="29"/>
  <c r="N62" i="29"/>
  <c r="M61" i="29"/>
  <c r="N61" i="29"/>
  <c r="M60" i="29"/>
  <c r="N60" i="29"/>
  <c r="M59" i="29"/>
  <c r="N59" i="29"/>
  <c r="M58" i="29"/>
  <c r="N58" i="29"/>
  <c r="M57" i="29"/>
  <c r="N57" i="29"/>
  <c r="M56" i="29"/>
  <c r="N56" i="29"/>
  <c r="M55" i="29"/>
  <c r="N55" i="29"/>
  <c r="M54" i="29"/>
  <c r="N54" i="29"/>
  <c r="M53" i="29"/>
  <c r="N53" i="29"/>
  <c r="M52" i="29"/>
  <c r="N52" i="29"/>
  <c r="M51" i="29"/>
  <c r="N51" i="29"/>
  <c r="M50" i="29"/>
  <c r="N50" i="29"/>
  <c r="M49" i="29"/>
  <c r="N49" i="29"/>
  <c r="M48" i="29"/>
  <c r="N48" i="29"/>
  <c r="M47" i="29"/>
  <c r="N47" i="29"/>
  <c r="M46" i="29"/>
  <c r="N46" i="29"/>
  <c r="M45" i="29"/>
  <c r="N45" i="29"/>
  <c r="M44" i="29"/>
  <c r="N44" i="29"/>
  <c r="M43" i="29"/>
  <c r="N43" i="29"/>
  <c r="M42" i="29"/>
  <c r="N42" i="29"/>
  <c r="M41" i="29"/>
  <c r="N41" i="29"/>
  <c r="M40" i="29"/>
  <c r="N40" i="29"/>
  <c r="M39" i="29"/>
  <c r="N39" i="29"/>
  <c r="M38" i="29"/>
  <c r="N38" i="29"/>
  <c r="M37" i="29"/>
  <c r="N37" i="29"/>
  <c r="M36" i="29"/>
  <c r="N36" i="29"/>
  <c r="M35" i="29"/>
  <c r="N35" i="29"/>
  <c r="M34" i="29"/>
  <c r="N34" i="29"/>
  <c r="M33" i="29"/>
  <c r="N33" i="29"/>
  <c r="M32" i="29"/>
  <c r="N32" i="29"/>
  <c r="M31" i="29"/>
  <c r="N31" i="29"/>
  <c r="M30" i="29"/>
  <c r="N30" i="29"/>
  <c r="M29" i="29"/>
  <c r="N29" i="29"/>
  <c r="M28" i="29"/>
  <c r="N28" i="29"/>
  <c r="M27" i="29"/>
  <c r="N27" i="29"/>
  <c r="M26" i="29"/>
  <c r="N26" i="29"/>
  <c r="M25" i="29"/>
  <c r="N25" i="29"/>
  <c r="M24" i="29"/>
  <c r="N24" i="29"/>
  <c r="M23" i="29"/>
  <c r="N23" i="29"/>
  <c r="M22" i="29"/>
  <c r="N22" i="29"/>
  <c r="M21" i="29"/>
  <c r="N21" i="29"/>
  <c r="M20" i="29"/>
  <c r="N20" i="29"/>
  <c r="M19" i="29"/>
  <c r="N19" i="29"/>
  <c r="M18" i="29"/>
  <c r="N18" i="29"/>
  <c r="M17" i="29"/>
  <c r="N17" i="29"/>
  <c r="M16" i="29"/>
  <c r="N16" i="29"/>
  <c r="M15" i="29"/>
  <c r="N15" i="29"/>
  <c r="M14" i="29"/>
  <c r="N14" i="29"/>
  <c r="M13" i="29"/>
  <c r="N13" i="29"/>
  <c r="M12" i="29"/>
  <c r="N12" i="29"/>
  <c r="M11" i="29"/>
  <c r="N11" i="29"/>
  <c r="M10" i="29"/>
  <c r="N10" i="29"/>
  <c r="M9" i="29"/>
  <c r="N9" i="29"/>
  <c r="M8" i="29"/>
  <c r="N8" i="29"/>
  <c r="M104" i="28"/>
  <c r="N104" i="28"/>
  <c r="M103" i="28"/>
  <c r="N103" i="28"/>
  <c r="M102" i="28"/>
  <c r="N102" i="28"/>
  <c r="M101" i="28"/>
  <c r="N101" i="28"/>
  <c r="M100" i="28"/>
  <c r="N100" i="28"/>
  <c r="M99" i="28"/>
  <c r="N99" i="28"/>
  <c r="M98" i="28"/>
  <c r="N98" i="28"/>
  <c r="M97" i="28"/>
  <c r="N97" i="28"/>
  <c r="M96" i="28"/>
  <c r="N96" i="28"/>
  <c r="M95" i="28"/>
  <c r="N95" i="28"/>
  <c r="M94" i="28"/>
  <c r="N94" i="28"/>
  <c r="M93" i="28"/>
  <c r="N93" i="28"/>
  <c r="M92" i="28"/>
  <c r="N92" i="28"/>
  <c r="M91" i="28"/>
  <c r="N91" i="28"/>
  <c r="M90" i="28"/>
  <c r="N90" i="28"/>
  <c r="M89" i="28"/>
  <c r="N89" i="28"/>
  <c r="M88" i="28"/>
  <c r="N88" i="28"/>
  <c r="M87" i="28"/>
  <c r="N87" i="28"/>
  <c r="M86" i="28"/>
  <c r="N86" i="28"/>
  <c r="M85" i="28"/>
  <c r="N85" i="28"/>
  <c r="M84" i="28"/>
  <c r="N84" i="28"/>
  <c r="M83" i="28"/>
  <c r="N83" i="28"/>
  <c r="M82" i="28"/>
  <c r="N82" i="28"/>
  <c r="M81" i="28"/>
  <c r="N81" i="28"/>
  <c r="M80" i="28"/>
  <c r="N80" i="28"/>
  <c r="M79" i="28"/>
  <c r="N79" i="28"/>
  <c r="M78" i="28"/>
  <c r="N78" i="28"/>
  <c r="M77" i="28"/>
  <c r="N77" i="28"/>
  <c r="M76" i="28"/>
  <c r="N76" i="28"/>
  <c r="M75" i="28"/>
  <c r="N75" i="28"/>
  <c r="M74" i="28"/>
  <c r="N74" i="28"/>
  <c r="M73" i="28"/>
  <c r="N73" i="28"/>
  <c r="M72" i="28"/>
  <c r="N72" i="28"/>
  <c r="M71" i="28"/>
  <c r="N71" i="28"/>
  <c r="M70" i="28"/>
  <c r="N70" i="28"/>
  <c r="M69" i="28"/>
  <c r="N69" i="28"/>
  <c r="M68" i="28"/>
  <c r="N68" i="28"/>
  <c r="M67" i="28"/>
  <c r="N67" i="28"/>
  <c r="M66" i="28"/>
  <c r="N66" i="28"/>
  <c r="M65" i="28"/>
  <c r="N65" i="28"/>
  <c r="M64" i="28"/>
  <c r="N64" i="28"/>
  <c r="M63" i="28"/>
  <c r="N63" i="28"/>
  <c r="M62" i="28"/>
  <c r="N62" i="28"/>
  <c r="M61" i="28"/>
  <c r="N61" i="28"/>
  <c r="M60" i="28"/>
  <c r="N60" i="28"/>
  <c r="M59" i="28"/>
  <c r="N59" i="28"/>
  <c r="M58" i="28"/>
  <c r="N58" i="28"/>
  <c r="M57" i="28"/>
  <c r="N57" i="28"/>
  <c r="M56" i="28"/>
  <c r="N56" i="28"/>
  <c r="M55" i="28"/>
  <c r="N55" i="28"/>
  <c r="M54" i="28"/>
  <c r="N54" i="28"/>
  <c r="M53" i="28"/>
  <c r="N53" i="28"/>
  <c r="M52" i="28"/>
  <c r="N52" i="28"/>
  <c r="M51" i="28"/>
  <c r="N51" i="28"/>
  <c r="M50" i="28"/>
  <c r="N50" i="28"/>
  <c r="M49" i="28"/>
  <c r="N49" i="28"/>
  <c r="M48" i="28"/>
  <c r="N48" i="28"/>
  <c r="M47" i="28"/>
  <c r="N47" i="28"/>
  <c r="M46" i="28"/>
  <c r="N46" i="28"/>
  <c r="M45" i="28"/>
  <c r="N45" i="28"/>
  <c r="M44" i="28"/>
  <c r="N44" i="28"/>
  <c r="M43" i="28"/>
  <c r="N43" i="28"/>
  <c r="M42" i="28"/>
  <c r="N42" i="28"/>
  <c r="M41" i="28"/>
  <c r="N41" i="28"/>
  <c r="M40" i="28"/>
  <c r="N40" i="28"/>
  <c r="M39" i="28"/>
  <c r="N39" i="28"/>
  <c r="M38" i="28"/>
  <c r="N38" i="28"/>
  <c r="M37" i="28"/>
  <c r="N37" i="28"/>
  <c r="M36" i="28"/>
  <c r="N36" i="28"/>
  <c r="M35" i="28"/>
  <c r="N35" i="28"/>
  <c r="M34" i="28"/>
  <c r="N34" i="28"/>
  <c r="M33" i="28"/>
  <c r="N33" i="28"/>
  <c r="M32" i="28"/>
  <c r="N32" i="28"/>
  <c r="M31" i="28"/>
  <c r="N31" i="28"/>
  <c r="M30" i="28"/>
  <c r="N30" i="28"/>
  <c r="M29" i="28"/>
  <c r="N29" i="28"/>
  <c r="M28" i="28"/>
  <c r="N28" i="28"/>
  <c r="M27" i="28"/>
  <c r="N27" i="28"/>
  <c r="M26" i="28"/>
  <c r="N26" i="28"/>
  <c r="M25" i="28"/>
  <c r="N25" i="28"/>
  <c r="M24" i="28"/>
  <c r="N24" i="28"/>
  <c r="M23" i="28"/>
  <c r="N23" i="28"/>
  <c r="M22" i="28"/>
  <c r="N22" i="28"/>
  <c r="M21" i="28"/>
  <c r="N21" i="28"/>
  <c r="M20" i="28"/>
  <c r="N20" i="28"/>
  <c r="M19" i="28"/>
  <c r="N19" i="28"/>
  <c r="M18" i="28"/>
  <c r="N18" i="28"/>
  <c r="M17" i="28"/>
  <c r="N17" i="28"/>
  <c r="M16" i="28"/>
  <c r="N16" i="28"/>
  <c r="M15" i="28"/>
  <c r="N15" i="28"/>
  <c r="M14" i="28"/>
  <c r="N14" i="28"/>
  <c r="M13" i="28"/>
  <c r="N13" i="28"/>
  <c r="M12" i="28"/>
  <c r="N12" i="28"/>
  <c r="M11" i="28"/>
  <c r="N11" i="28"/>
  <c r="M10" i="28"/>
  <c r="N10" i="28"/>
  <c r="M9" i="28"/>
  <c r="N9" i="28"/>
  <c r="M8" i="28"/>
  <c r="N8" i="28"/>
  <c r="M104" i="27"/>
  <c r="N104" i="27"/>
  <c r="M103" i="27"/>
  <c r="N103" i="27"/>
  <c r="M102" i="27"/>
  <c r="N102" i="27"/>
  <c r="M101" i="27"/>
  <c r="N101" i="27"/>
  <c r="M100" i="27"/>
  <c r="N100" i="27"/>
  <c r="M99" i="27"/>
  <c r="N99" i="27"/>
  <c r="M98" i="27"/>
  <c r="N98" i="27"/>
  <c r="M97" i="27"/>
  <c r="N97" i="27"/>
  <c r="M96" i="27"/>
  <c r="N96" i="27"/>
  <c r="M95" i="27"/>
  <c r="N95" i="27"/>
  <c r="M94" i="27"/>
  <c r="N94" i="27"/>
  <c r="M93" i="27"/>
  <c r="N93" i="27"/>
  <c r="M92" i="27"/>
  <c r="N92" i="27"/>
  <c r="M91" i="27"/>
  <c r="N91" i="27"/>
  <c r="M90" i="27"/>
  <c r="N90" i="27"/>
  <c r="M89" i="27"/>
  <c r="N89" i="27"/>
  <c r="M88" i="27"/>
  <c r="N88" i="27"/>
  <c r="M87" i="27"/>
  <c r="N87" i="27"/>
  <c r="M86" i="27"/>
  <c r="N86" i="27"/>
  <c r="M85" i="27"/>
  <c r="N85" i="27"/>
  <c r="M84" i="27"/>
  <c r="N84" i="27"/>
  <c r="M83" i="27"/>
  <c r="N83" i="27"/>
  <c r="M82" i="27"/>
  <c r="N82" i="27"/>
  <c r="M81" i="27"/>
  <c r="N81" i="27"/>
  <c r="M80" i="27"/>
  <c r="N80" i="27"/>
  <c r="M79" i="27"/>
  <c r="N79" i="27"/>
  <c r="M78" i="27"/>
  <c r="N78" i="27"/>
  <c r="M77" i="27"/>
  <c r="N77" i="27"/>
  <c r="M76" i="27"/>
  <c r="N76" i="27"/>
  <c r="M75" i="27"/>
  <c r="N75" i="27"/>
  <c r="M74" i="27"/>
  <c r="N74" i="27"/>
  <c r="M73" i="27"/>
  <c r="N73" i="27"/>
  <c r="M72" i="27"/>
  <c r="N72" i="27"/>
  <c r="M71" i="27"/>
  <c r="N71" i="27"/>
  <c r="M70" i="27"/>
  <c r="N70" i="27"/>
  <c r="M69" i="27"/>
  <c r="N69" i="27"/>
  <c r="M68" i="27"/>
  <c r="N68" i="27"/>
  <c r="M67" i="27"/>
  <c r="N67" i="27"/>
  <c r="M66" i="27"/>
  <c r="N66" i="27"/>
  <c r="M65" i="27"/>
  <c r="N65" i="27"/>
  <c r="M64" i="27"/>
  <c r="N64" i="27"/>
  <c r="M63" i="27"/>
  <c r="N63" i="27"/>
  <c r="M62" i="27"/>
  <c r="N62" i="27"/>
  <c r="M61" i="27"/>
  <c r="N61" i="27"/>
  <c r="M60" i="27"/>
  <c r="N60" i="27"/>
  <c r="M59" i="27"/>
  <c r="N59" i="27"/>
  <c r="M58" i="27"/>
  <c r="N58" i="27"/>
  <c r="M57" i="27"/>
  <c r="N57" i="27"/>
  <c r="M56" i="27"/>
  <c r="N56" i="27"/>
  <c r="M55" i="27"/>
  <c r="N55" i="27"/>
  <c r="M54" i="27"/>
  <c r="N54" i="27"/>
  <c r="M53" i="27"/>
  <c r="N53" i="27"/>
  <c r="M52" i="27"/>
  <c r="N52" i="27"/>
  <c r="M51" i="27"/>
  <c r="N51" i="27"/>
  <c r="M50" i="27"/>
  <c r="N50" i="27"/>
  <c r="M49" i="27"/>
  <c r="N49" i="27"/>
  <c r="M48" i="27"/>
  <c r="N48" i="27"/>
  <c r="M47" i="27"/>
  <c r="N47" i="27"/>
  <c r="M46" i="27"/>
  <c r="N46" i="27"/>
  <c r="M45" i="27"/>
  <c r="N45" i="27"/>
  <c r="M44" i="27"/>
  <c r="N44" i="27"/>
  <c r="M43" i="27"/>
  <c r="N43" i="27"/>
  <c r="M42" i="27"/>
  <c r="N42" i="27"/>
  <c r="M41" i="27"/>
  <c r="N41" i="27"/>
  <c r="M40" i="27"/>
  <c r="N40" i="27"/>
  <c r="M39" i="27"/>
  <c r="N39" i="27"/>
  <c r="M38" i="27"/>
  <c r="N38" i="27"/>
  <c r="M37" i="27"/>
  <c r="N37" i="27"/>
  <c r="M36" i="27"/>
  <c r="N36" i="27"/>
  <c r="M35" i="27"/>
  <c r="N35" i="27"/>
  <c r="M34" i="27"/>
  <c r="N34" i="27"/>
  <c r="M33" i="27"/>
  <c r="N33" i="27"/>
  <c r="M32" i="27"/>
  <c r="N32" i="27"/>
  <c r="M31" i="27"/>
  <c r="N31" i="27"/>
  <c r="M30" i="27"/>
  <c r="N30" i="27"/>
  <c r="M29" i="27"/>
  <c r="N29" i="27"/>
  <c r="M28" i="27"/>
  <c r="N28" i="27"/>
  <c r="M27" i="27"/>
  <c r="N27" i="27"/>
  <c r="M26" i="27"/>
  <c r="N26" i="27"/>
  <c r="M25" i="27"/>
  <c r="N25" i="27"/>
  <c r="M24" i="27"/>
  <c r="N24" i="27"/>
  <c r="M23" i="27"/>
  <c r="N23" i="27"/>
  <c r="M22" i="27"/>
  <c r="N22" i="27"/>
  <c r="M21" i="27"/>
  <c r="N21" i="27"/>
  <c r="M20" i="27"/>
  <c r="N20" i="27"/>
  <c r="M19" i="27"/>
  <c r="N19" i="27"/>
  <c r="M18" i="27"/>
  <c r="N18" i="27"/>
  <c r="M17" i="27"/>
  <c r="N17" i="27"/>
  <c r="M16" i="27"/>
  <c r="N16" i="27"/>
  <c r="M15" i="27"/>
  <c r="N15" i="27"/>
  <c r="M14" i="27"/>
  <c r="N14" i="27"/>
  <c r="M13" i="27"/>
  <c r="N13" i="27"/>
  <c r="M12" i="27"/>
  <c r="N12" i="27"/>
  <c r="M11" i="27"/>
  <c r="N11" i="27"/>
  <c r="M10" i="27"/>
  <c r="N10" i="27"/>
  <c r="M9" i="27"/>
  <c r="N9" i="27"/>
  <c r="M8" i="27"/>
  <c r="N8" i="27"/>
  <c r="M104" i="26"/>
  <c r="N104" i="26"/>
  <c r="M103" i="26"/>
  <c r="N103" i="26"/>
  <c r="M102" i="26"/>
  <c r="N102" i="26"/>
  <c r="M101" i="26"/>
  <c r="N101" i="26"/>
  <c r="M100" i="26"/>
  <c r="N100" i="26"/>
  <c r="M99" i="26"/>
  <c r="N99" i="26"/>
  <c r="M98" i="26"/>
  <c r="N98" i="26"/>
  <c r="M97" i="26"/>
  <c r="N97" i="26"/>
  <c r="M96" i="26"/>
  <c r="N96" i="26"/>
  <c r="M95" i="26"/>
  <c r="N95" i="26"/>
  <c r="M94" i="26"/>
  <c r="N94" i="26"/>
  <c r="M93" i="26"/>
  <c r="N93" i="26"/>
  <c r="M92" i="26"/>
  <c r="N92" i="26"/>
  <c r="M91" i="26"/>
  <c r="N91" i="26"/>
  <c r="M90" i="26"/>
  <c r="N90" i="26"/>
  <c r="M89" i="26"/>
  <c r="N89" i="26"/>
  <c r="M88" i="26"/>
  <c r="N88" i="26"/>
  <c r="M87" i="26"/>
  <c r="N87" i="26"/>
  <c r="M86" i="26"/>
  <c r="N86" i="26"/>
  <c r="M85" i="26"/>
  <c r="N85" i="26"/>
  <c r="M84" i="26"/>
  <c r="N84" i="26"/>
  <c r="M83" i="26"/>
  <c r="N83" i="26"/>
  <c r="M82" i="26"/>
  <c r="N82" i="26"/>
  <c r="M81" i="26"/>
  <c r="N81" i="26"/>
  <c r="M80" i="26"/>
  <c r="N80" i="26"/>
  <c r="M79" i="26"/>
  <c r="N79" i="26"/>
  <c r="M78" i="26"/>
  <c r="N78" i="26"/>
  <c r="M77" i="26"/>
  <c r="N77" i="26"/>
  <c r="M76" i="26"/>
  <c r="N76" i="26"/>
  <c r="M75" i="26"/>
  <c r="N75" i="26"/>
  <c r="M74" i="26"/>
  <c r="N74" i="26"/>
  <c r="M73" i="26"/>
  <c r="N73" i="26"/>
  <c r="M72" i="26"/>
  <c r="N72" i="26"/>
  <c r="M71" i="26"/>
  <c r="N71" i="26"/>
  <c r="M70" i="26"/>
  <c r="N70" i="26"/>
  <c r="M69" i="26"/>
  <c r="N69" i="26"/>
  <c r="M68" i="26"/>
  <c r="N68" i="26"/>
  <c r="M67" i="26"/>
  <c r="N67" i="26"/>
  <c r="M66" i="26"/>
  <c r="N66" i="26"/>
  <c r="M65" i="26"/>
  <c r="N65" i="26"/>
  <c r="M64" i="26"/>
  <c r="N64" i="26"/>
  <c r="M63" i="26"/>
  <c r="N63" i="26"/>
  <c r="M62" i="26"/>
  <c r="N62" i="26"/>
  <c r="M61" i="26"/>
  <c r="N61" i="26"/>
  <c r="M60" i="26"/>
  <c r="N60" i="26"/>
  <c r="M59" i="26"/>
  <c r="N59" i="26"/>
  <c r="M58" i="26"/>
  <c r="N58" i="26"/>
  <c r="M57" i="26"/>
  <c r="N57" i="26"/>
  <c r="M56" i="26"/>
  <c r="N56" i="26"/>
  <c r="M55" i="26"/>
  <c r="N55" i="26"/>
  <c r="M54" i="26"/>
  <c r="N54" i="26"/>
  <c r="M53" i="26"/>
  <c r="N53" i="26"/>
  <c r="M52" i="26"/>
  <c r="N52" i="26"/>
  <c r="M51" i="26"/>
  <c r="N51" i="26"/>
  <c r="M50" i="26"/>
  <c r="N50" i="26"/>
  <c r="M49" i="26"/>
  <c r="N49" i="26"/>
  <c r="M48" i="26"/>
  <c r="N48" i="26"/>
  <c r="M47" i="26"/>
  <c r="N47" i="26"/>
  <c r="M46" i="26"/>
  <c r="N46" i="26"/>
  <c r="M45" i="26"/>
  <c r="N45" i="26"/>
  <c r="M44" i="26"/>
  <c r="N44" i="26"/>
  <c r="M43" i="26"/>
  <c r="N43" i="26"/>
  <c r="M42" i="26"/>
  <c r="N42" i="26"/>
  <c r="M41" i="26"/>
  <c r="N41" i="26"/>
  <c r="M40" i="26"/>
  <c r="N40" i="26"/>
  <c r="M39" i="26"/>
  <c r="N39" i="26"/>
  <c r="M38" i="26"/>
  <c r="N38" i="26"/>
  <c r="M37" i="26"/>
  <c r="N37" i="26"/>
  <c r="M36" i="26"/>
  <c r="N36" i="26"/>
  <c r="M35" i="26"/>
  <c r="N35" i="26"/>
  <c r="M34" i="26"/>
  <c r="N34" i="26"/>
  <c r="M33" i="26"/>
  <c r="N33" i="26"/>
  <c r="M32" i="26"/>
  <c r="N32" i="26"/>
  <c r="M31" i="26"/>
  <c r="N31" i="26"/>
  <c r="M30" i="26"/>
  <c r="N30" i="26"/>
  <c r="M29" i="26"/>
  <c r="N29" i="26"/>
  <c r="M28" i="26"/>
  <c r="N28" i="26"/>
  <c r="M27" i="26"/>
  <c r="N27" i="26"/>
  <c r="M26" i="26"/>
  <c r="N26" i="26"/>
  <c r="M25" i="26"/>
  <c r="N25" i="26"/>
  <c r="M24" i="26"/>
  <c r="N24" i="26"/>
  <c r="M23" i="26"/>
  <c r="N23" i="26"/>
  <c r="M22" i="26"/>
  <c r="N22" i="26"/>
  <c r="M21" i="26"/>
  <c r="N21" i="26"/>
  <c r="M20" i="26"/>
  <c r="N20" i="26"/>
  <c r="M19" i="26"/>
  <c r="N19" i="26"/>
  <c r="M18" i="26"/>
  <c r="N18" i="26"/>
  <c r="M17" i="26"/>
  <c r="N17" i="26"/>
  <c r="M16" i="26"/>
  <c r="N16" i="26"/>
  <c r="M15" i="26"/>
  <c r="N15" i="26"/>
  <c r="M14" i="26"/>
  <c r="N14" i="26"/>
  <c r="M13" i="26"/>
  <c r="N13" i="26"/>
  <c r="M12" i="26"/>
  <c r="N12" i="26"/>
  <c r="M11" i="26"/>
  <c r="N11" i="26"/>
  <c r="M10" i="26"/>
  <c r="N10" i="26"/>
  <c r="M9" i="26"/>
  <c r="N9" i="26"/>
  <c r="M8" i="26"/>
  <c r="N8" i="26"/>
  <c r="M104" i="25"/>
  <c r="N104" i="25"/>
  <c r="M103" i="25"/>
  <c r="N103" i="25"/>
  <c r="M102" i="25"/>
  <c r="N102" i="25"/>
  <c r="M101" i="25"/>
  <c r="N101" i="25"/>
  <c r="M100" i="25"/>
  <c r="N100" i="25"/>
  <c r="M99" i="25"/>
  <c r="N99" i="25"/>
  <c r="M98" i="25"/>
  <c r="N98" i="25"/>
  <c r="M97" i="25"/>
  <c r="N97" i="25"/>
  <c r="M96" i="25"/>
  <c r="N96" i="25"/>
  <c r="M95" i="25"/>
  <c r="N95" i="25"/>
  <c r="M94" i="25"/>
  <c r="N94" i="25"/>
  <c r="M93" i="25"/>
  <c r="N93" i="25"/>
  <c r="M92" i="25"/>
  <c r="N92" i="25"/>
  <c r="M91" i="25"/>
  <c r="N91" i="25"/>
  <c r="M90" i="25"/>
  <c r="N90" i="25"/>
  <c r="M89" i="25"/>
  <c r="N89" i="25"/>
  <c r="M88" i="25"/>
  <c r="N88" i="25"/>
  <c r="M87" i="25"/>
  <c r="N87" i="25"/>
  <c r="M86" i="25"/>
  <c r="N86" i="25"/>
  <c r="M85" i="25"/>
  <c r="N85" i="25"/>
  <c r="M84" i="25"/>
  <c r="N84" i="25"/>
  <c r="M83" i="25"/>
  <c r="N83" i="25"/>
  <c r="M82" i="25"/>
  <c r="N82" i="25"/>
  <c r="M81" i="25"/>
  <c r="N81" i="25"/>
  <c r="M80" i="25"/>
  <c r="N80" i="25"/>
  <c r="M79" i="25"/>
  <c r="N79" i="25"/>
  <c r="M78" i="25"/>
  <c r="N78" i="25"/>
  <c r="M77" i="25"/>
  <c r="N77" i="25"/>
  <c r="M76" i="25"/>
  <c r="N76" i="25"/>
  <c r="M75" i="25"/>
  <c r="N75" i="25"/>
  <c r="M74" i="25"/>
  <c r="N74" i="25"/>
  <c r="M73" i="25"/>
  <c r="N73" i="25"/>
  <c r="M72" i="25"/>
  <c r="N72" i="25"/>
  <c r="M71" i="25"/>
  <c r="N71" i="25"/>
  <c r="M70" i="25"/>
  <c r="N70" i="25"/>
  <c r="M69" i="25"/>
  <c r="N69" i="25"/>
  <c r="M68" i="25"/>
  <c r="N68" i="25"/>
  <c r="M67" i="25"/>
  <c r="N67" i="25"/>
  <c r="M66" i="25"/>
  <c r="N66" i="25"/>
  <c r="M65" i="25"/>
  <c r="N65" i="25"/>
  <c r="M64" i="25"/>
  <c r="N64" i="25"/>
  <c r="M63" i="25"/>
  <c r="N63" i="25"/>
  <c r="M62" i="25"/>
  <c r="N62" i="25"/>
  <c r="M61" i="25"/>
  <c r="N61" i="25"/>
  <c r="M60" i="25"/>
  <c r="N60" i="25"/>
  <c r="M59" i="25"/>
  <c r="N59" i="25"/>
  <c r="M58" i="25"/>
  <c r="N58" i="25"/>
  <c r="M57" i="25"/>
  <c r="N57" i="25"/>
  <c r="M56" i="25"/>
  <c r="N56" i="25"/>
  <c r="M55" i="25"/>
  <c r="N55" i="25"/>
  <c r="M54" i="25"/>
  <c r="N54" i="25"/>
  <c r="M53" i="25"/>
  <c r="N53" i="25"/>
  <c r="M52" i="25"/>
  <c r="N52" i="25"/>
  <c r="M51" i="25"/>
  <c r="N51" i="25"/>
  <c r="M50" i="25"/>
  <c r="N50" i="25"/>
  <c r="M49" i="25"/>
  <c r="N49" i="25"/>
  <c r="M48" i="25"/>
  <c r="N48" i="25"/>
  <c r="M47" i="25"/>
  <c r="N47" i="25"/>
  <c r="M46" i="25"/>
  <c r="N46" i="25"/>
  <c r="M45" i="25"/>
  <c r="N45" i="25"/>
  <c r="M44" i="25"/>
  <c r="N44" i="25"/>
  <c r="M43" i="25"/>
  <c r="N43" i="25"/>
  <c r="M42" i="25"/>
  <c r="N42" i="25"/>
  <c r="M41" i="25"/>
  <c r="N41" i="25"/>
  <c r="M40" i="25"/>
  <c r="N40" i="25"/>
  <c r="M39" i="25"/>
  <c r="N39" i="25"/>
  <c r="M38" i="25"/>
  <c r="N38" i="25"/>
  <c r="M37" i="25"/>
  <c r="N37" i="25"/>
  <c r="M36" i="25"/>
  <c r="N36" i="25"/>
  <c r="M35" i="25"/>
  <c r="N35" i="25"/>
  <c r="M34" i="25"/>
  <c r="N34" i="25"/>
  <c r="M33" i="25"/>
  <c r="N33" i="25"/>
  <c r="M32" i="25"/>
  <c r="N32" i="25"/>
  <c r="M31" i="25"/>
  <c r="N31" i="25"/>
  <c r="M30" i="25"/>
  <c r="N30" i="25"/>
  <c r="M29" i="25"/>
  <c r="N29" i="25"/>
  <c r="M28" i="25"/>
  <c r="N28" i="25"/>
  <c r="M27" i="25"/>
  <c r="N27" i="25"/>
  <c r="M26" i="25"/>
  <c r="N26" i="25"/>
  <c r="M25" i="25"/>
  <c r="N25" i="25"/>
  <c r="M24" i="25"/>
  <c r="N24" i="25"/>
  <c r="M23" i="25"/>
  <c r="N23" i="25"/>
  <c r="M22" i="25"/>
  <c r="N22" i="25"/>
  <c r="M21" i="25"/>
  <c r="N21" i="25"/>
  <c r="M20" i="25"/>
  <c r="N20" i="25"/>
  <c r="M19" i="25"/>
  <c r="N19" i="25"/>
  <c r="M18" i="25"/>
  <c r="N18" i="25"/>
  <c r="M17" i="25"/>
  <c r="N17" i="25"/>
  <c r="M16" i="25"/>
  <c r="N16" i="25"/>
  <c r="M15" i="25"/>
  <c r="N15" i="25"/>
  <c r="M14" i="25"/>
  <c r="N14" i="25"/>
  <c r="M13" i="25"/>
  <c r="N13" i="25"/>
  <c r="M12" i="25"/>
  <c r="N12" i="25"/>
  <c r="M11" i="25"/>
  <c r="N11" i="25"/>
  <c r="M10" i="25"/>
  <c r="N10" i="25"/>
  <c r="M9" i="25"/>
  <c r="N9" i="25"/>
  <c r="M8" i="25"/>
  <c r="N8" i="25"/>
  <c r="M104" i="24"/>
  <c r="N104" i="24"/>
  <c r="M103" i="24"/>
  <c r="N103" i="24"/>
  <c r="M102" i="24"/>
  <c r="N102" i="24"/>
  <c r="M101" i="24"/>
  <c r="N101" i="24"/>
  <c r="M100" i="24"/>
  <c r="N100" i="24"/>
  <c r="M99" i="24"/>
  <c r="N99" i="24"/>
  <c r="M98" i="24"/>
  <c r="N98" i="24"/>
  <c r="M97" i="24"/>
  <c r="N97" i="24"/>
  <c r="M96" i="24"/>
  <c r="N96" i="24"/>
  <c r="M95" i="24"/>
  <c r="N95" i="24"/>
  <c r="M94" i="24"/>
  <c r="N94" i="24"/>
  <c r="M93" i="24"/>
  <c r="N93" i="24"/>
  <c r="M92" i="24"/>
  <c r="N92" i="24"/>
  <c r="M91" i="24"/>
  <c r="N91" i="24"/>
  <c r="M90" i="24"/>
  <c r="N90" i="24"/>
  <c r="M89" i="24"/>
  <c r="N89" i="24"/>
  <c r="M88" i="24"/>
  <c r="N88" i="24"/>
  <c r="M87" i="24"/>
  <c r="N87" i="24"/>
  <c r="M86" i="24"/>
  <c r="N86" i="24"/>
  <c r="M85" i="24"/>
  <c r="N85" i="24"/>
  <c r="M84" i="24"/>
  <c r="N84" i="24"/>
  <c r="M83" i="24"/>
  <c r="N83" i="24"/>
  <c r="M82" i="24"/>
  <c r="N82" i="24"/>
  <c r="M81" i="24"/>
  <c r="N81" i="24"/>
  <c r="M80" i="24"/>
  <c r="N80" i="24"/>
  <c r="M79" i="24"/>
  <c r="N79" i="24"/>
  <c r="M78" i="24"/>
  <c r="N78" i="24"/>
  <c r="M77" i="24"/>
  <c r="N77" i="24"/>
  <c r="M76" i="24"/>
  <c r="N76" i="24"/>
  <c r="M75" i="24"/>
  <c r="N75" i="24"/>
  <c r="M74" i="24"/>
  <c r="N74" i="24"/>
  <c r="M73" i="24"/>
  <c r="N73" i="24"/>
  <c r="M72" i="24"/>
  <c r="N72" i="24"/>
  <c r="M71" i="24"/>
  <c r="N71" i="24"/>
  <c r="M70" i="24"/>
  <c r="N70" i="24"/>
  <c r="M69" i="24"/>
  <c r="N69" i="24"/>
  <c r="M68" i="24"/>
  <c r="N68" i="24"/>
  <c r="M67" i="24"/>
  <c r="N67" i="24"/>
  <c r="M66" i="24"/>
  <c r="N66" i="24"/>
  <c r="M65" i="24"/>
  <c r="N65" i="24"/>
  <c r="M64" i="24"/>
  <c r="N64" i="24"/>
  <c r="M63" i="24"/>
  <c r="N63" i="24"/>
  <c r="M62" i="24"/>
  <c r="N62" i="24"/>
  <c r="M61" i="24"/>
  <c r="N61" i="24"/>
  <c r="M60" i="24"/>
  <c r="N60" i="24"/>
  <c r="M59" i="24"/>
  <c r="N59" i="24"/>
  <c r="M58" i="24"/>
  <c r="N58" i="24"/>
  <c r="M57" i="24"/>
  <c r="N57" i="24"/>
  <c r="M56" i="24"/>
  <c r="N56" i="24"/>
  <c r="M55" i="24"/>
  <c r="N55" i="24"/>
  <c r="M54" i="24"/>
  <c r="N54" i="24"/>
  <c r="M53" i="24"/>
  <c r="N53" i="24"/>
  <c r="M52" i="24"/>
  <c r="N52" i="24"/>
  <c r="M51" i="24"/>
  <c r="N51" i="24"/>
  <c r="M50" i="24"/>
  <c r="N50" i="24"/>
  <c r="M49" i="24"/>
  <c r="N49" i="24"/>
  <c r="M48" i="24"/>
  <c r="N48" i="24"/>
  <c r="M47" i="24"/>
  <c r="N47" i="24"/>
  <c r="M46" i="24"/>
  <c r="N46" i="24"/>
  <c r="M45" i="24"/>
  <c r="N45" i="24"/>
  <c r="M44" i="24"/>
  <c r="N44" i="24"/>
  <c r="M43" i="24"/>
  <c r="N43" i="24"/>
  <c r="M42" i="24"/>
  <c r="N42" i="24"/>
  <c r="M41" i="24"/>
  <c r="N41" i="24"/>
  <c r="M40" i="24"/>
  <c r="N40" i="24"/>
  <c r="M39" i="24"/>
  <c r="N39" i="24"/>
  <c r="M38" i="24"/>
  <c r="N38" i="24"/>
  <c r="M37" i="24"/>
  <c r="N37" i="24"/>
  <c r="M36" i="24"/>
  <c r="N36" i="24"/>
  <c r="M35" i="24"/>
  <c r="N35" i="24"/>
  <c r="M34" i="24"/>
  <c r="N34" i="24"/>
  <c r="M33" i="24"/>
  <c r="N33" i="24"/>
  <c r="M32" i="24"/>
  <c r="N32" i="24"/>
  <c r="M31" i="24"/>
  <c r="N31" i="24"/>
  <c r="M30" i="24"/>
  <c r="N30" i="24"/>
  <c r="M29" i="24"/>
  <c r="N29" i="24"/>
  <c r="M28" i="24"/>
  <c r="N28" i="24"/>
  <c r="M27" i="24"/>
  <c r="N27" i="24"/>
  <c r="M26" i="24"/>
  <c r="N26" i="24"/>
  <c r="M25" i="24"/>
  <c r="N25" i="24"/>
  <c r="M24" i="24"/>
  <c r="N24" i="24"/>
  <c r="M23" i="24"/>
  <c r="N23" i="24"/>
  <c r="M22" i="24"/>
  <c r="N22" i="24"/>
  <c r="M21" i="24"/>
  <c r="N21" i="24"/>
  <c r="M20" i="24"/>
  <c r="N20" i="24"/>
  <c r="M19" i="24"/>
  <c r="N19" i="24"/>
  <c r="M18" i="24"/>
  <c r="N18" i="24"/>
  <c r="M17" i="24"/>
  <c r="N17" i="24"/>
  <c r="M16" i="24"/>
  <c r="N16" i="24"/>
  <c r="M15" i="24"/>
  <c r="N15" i="24"/>
  <c r="M14" i="24"/>
  <c r="N14" i="24"/>
  <c r="M13" i="24"/>
  <c r="N13" i="24"/>
  <c r="M12" i="24"/>
  <c r="N12" i="24"/>
  <c r="M11" i="24"/>
  <c r="N11" i="24"/>
  <c r="M10" i="24"/>
  <c r="N10" i="24"/>
  <c r="M9" i="24"/>
  <c r="N9" i="24"/>
  <c r="M8" i="24"/>
  <c r="N8" i="24"/>
  <c r="M104" i="23"/>
  <c r="N104" i="23"/>
  <c r="M103" i="23"/>
  <c r="N103" i="23"/>
  <c r="M102" i="23"/>
  <c r="N102" i="23"/>
  <c r="M101" i="23"/>
  <c r="N101" i="23"/>
  <c r="M100" i="23"/>
  <c r="N100" i="23"/>
  <c r="M99" i="23"/>
  <c r="N99" i="23"/>
  <c r="M98" i="23"/>
  <c r="N98" i="23"/>
  <c r="M97" i="23"/>
  <c r="N97" i="23"/>
  <c r="M96" i="23"/>
  <c r="N96" i="23"/>
  <c r="M95" i="23"/>
  <c r="N95" i="23"/>
  <c r="M94" i="23"/>
  <c r="N94" i="23"/>
  <c r="M93" i="23"/>
  <c r="N93" i="23"/>
  <c r="M92" i="23"/>
  <c r="N92" i="23"/>
  <c r="M91" i="23"/>
  <c r="N91" i="23"/>
  <c r="M90" i="23"/>
  <c r="N90" i="23"/>
  <c r="M89" i="23"/>
  <c r="N89" i="23"/>
  <c r="M88" i="23"/>
  <c r="N88" i="23"/>
  <c r="M87" i="23"/>
  <c r="N87" i="23"/>
  <c r="M86" i="23"/>
  <c r="N86" i="23"/>
  <c r="M85" i="23"/>
  <c r="N85" i="23"/>
  <c r="M84" i="23"/>
  <c r="N84" i="23"/>
  <c r="M83" i="23"/>
  <c r="N83" i="23"/>
  <c r="M82" i="23"/>
  <c r="N82" i="23"/>
  <c r="M81" i="23"/>
  <c r="N81" i="23"/>
  <c r="M80" i="23"/>
  <c r="N80" i="23"/>
  <c r="M79" i="23"/>
  <c r="N79" i="23"/>
  <c r="M78" i="23"/>
  <c r="N78" i="23"/>
  <c r="M77" i="23"/>
  <c r="N77" i="23"/>
  <c r="M76" i="23"/>
  <c r="N76" i="23"/>
  <c r="M75" i="23"/>
  <c r="N75" i="23"/>
  <c r="M74" i="23"/>
  <c r="N74" i="23"/>
  <c r="M73" i="23"/>
  <c r="N73" i="23"/>
  <c r="M72" i="23"/>
  <c r="N72" i="23"/>
  <c r="M71" i="23"/>
  <c r="N71" i="23"/>
  <c r="M70" i="23"/>
  <c r="N70" i="23"/>
  <c r="M69" i="23"/>
  <c r="N69" i="23"/>
  <c r="M68" i="23"/>
  <c r="N68" i="23"/>
  <c r="M67" i="23"/>
  <c r="N67" i="23"/>
  <c r="M66" i="23"/>
  <c r="N66" i="23"/>
  <c r="M65" i="23"/>
  <c r="N65" i="23"/>
  <c r="M64" i="23"/>
  <c r="N64" i="23"/>
  <c r="M63" i="23"/>
  <c r="N63" i="23"/>
  <c r="M62" i="23"/>
  <c r="N62" i="23"/>
  <c r="M61" i="23"/>
  <c r="N61" i="23"/>
  <c r="M60" i="23"/>
  <c r="N60" i="23"/>
  <c r="M59" i="23"/>
  <c r="N59" i="23"/>
  <c r="M58" i="23"/>
  <c r="N58" i="23"/>
  <c r="M57" i="23"/>
  <c r="N57" i="23"/>
  <c r="M56" i="23"/>
  <c r="N56" i="23"/>
  <c r="M55" i="23"/>
  <c r="N55" i="23"/>
  <c r="M54" i="23"/>
  <c r="N54" i="23"/>
  <c r="M53" i="23"/>
  <c r="N53" i="23"/>
  <c r="M52" i="23"/>
  <c r="N52" i="23"/>
  <c r="M51" i="23"/>
  <c r="N51" i="23"/>
  <c r="M50" i="23"/>
  <c r="N50" i="23"/>
  <c r="M49" i="23"/>
  <c r="N49" i="23"/>
  <c r="M48" i="23"/>
  <c r="N48" i="23"/>
  <c r="M47" i="23"/>
  <c r="N47" i="23"/>
  <c r="M46" i="23"/>
  <c r="N46" i="23"/>
  <c r="M45" i="23"/>
  <c r="N45" i="23"/>
  <c r="M44" i="23"/>
  <c r="N44" i="23"/>
  <c r="M43" i="23"/>
  <c r="N43" i="23"/>
  <c r="M42" i="23"/>
  <c r="N42" i="23"/>
  <c r="M41" i="23"/>
  <c r="N41" i="23"/>
  <c r="M40" i="23"/>
  <c r="N40" i="23"/>
  <c r="M39" i="23"/>
  <c r="N39" i="23"/>
  <c r="M38" i="23"/>
  <c r="N38" i="23"/>
  <c r="M37" i="23"/>
  <c r="N37" i="23"/>
  <c r="M36" i="23"/>
  <c r="N36" i="23"/>
  <c r="M35" i="23"/>
  <c r="N35" i="23"/>
  <c r="M34" i="23"/>
  <c r="N34" i="23"/>
  <c r="M33" i="23"/>
  <c r="N33" i="23"/>
  <c r="M32" i="23"/>
  <c r="N32" i="23"/>
  <c r="M31" i="23"/>
  <c r="N31" i="23"/>
  <c r="M30" i="23"/>
  <c r="N30" i="23"/>
  <c r="M29" i="23"/>
  <c r="N29" i="23"/>
  <c r="M28" i="23"/>
  <c r="N28" i="23"/>
  <c r="M27" i="23"/>
  <c r="N27" i="23"/>
  <c r="M26" i="23"/>
  <c r="N26" i="23"/>
  <c r="M25" i="23"/>
  <c r="N25" i="23"/>
  <c r="M24" i="23"/>
  <c r="N24" i="23"/>
  <c r="M23" i="23"/>
  <c r="N23" i="23"/>
  <c r="M22" i="23"/>
  <c r="N22" i="23"/>
  <c r="M21" i="23"/>
  <c r="N21" i="23"/>
  <c r="M20" i="23"/>
  <c r="N20" i="23"/>
  <c r="M19" i="23"/>
  <c r="N19" i="23"/>
  <c r="M18" i="23"/>
  <c r="N18" i="23"/>
  <c r="M17" i="23"/>
  <c r="N17" i="23"/>
  <c r="M16" i="23"/>
  <c r="N16" i="23"/>
  <c r="M15" i="23"/>
  <c r="N15" i="23"/>
  <c r="M14" i="23"/>
  <c r="N14" i="23"/>
  <c r="M13" i="23"/>
  <c r="N13" i="23"/>
  <c r="M12" i="23"/>
  <c r="N12" i="23"/>
  <c r="M11" i="23"/>
  <c r="N11" i="23"/>
  <c r="M10" i="23"/>
  <c r="N10" i="23"/>
  <c r="M9" i="23"/>
  <c r="N9" i="23"/>
  <c r="M8" i="23"/>
  <c r="N8" i="23"/>
  <c r="M104" i="22"/>
  <c r="N104" i="22"/>
  <c r="M103" i="22"/>
  <c r="N103" i="22"/>
  <c r="M102" i="22"/>
  <c r="N102" i="22"/>
  <c r="M101" i="22"/>
  <c r="N101" i="22"/>
  <c r="M100" i="22"/>
  <c r="N100" i="22"/>
  <c r="M99" i="22"/>
  <c r="N99" i="22"/>
  <c r="M98" i="22"/>
  <c r="N98" i="22"/>
  <c r="M97" i="22"/>
  <c r="N97" i="22"/>
  <c r="M96" i="22"/>
  <c r="N96" i="22"/>
  <c r="M95" i="22"/>
  <c r="N95" i="22"/>
  <c r="M94" i="22"/>
  <c r="N94" i="22"/>
  <c r="M93" i="22"/>
  <c r="N93" i="22"/>
  <c r="M92" i="22"/>
  <c r="N92" i="22"/>
  <c r="M91" i="22"/>
  <c r="N91" i="22"/>
  <c r="M90" i="22"/>
  <c r="N90" i="22"/>
  <c r="M89" i="22"/>
  <c r="N89" i="22"/>
  <c r="M88" i="22"/>
  <c r="N88" i="22"/>
  <c r="M87" i="22"/>
  <c r="N87" i="22"/>
  <c r="M86" i="22"/>
  <c r="N86" i="22"/>
  <c r="M85" i="22"/>
  <c r="N85" i="22"/>
  <c r="M84" i="22"/>
  <c r="N84" i="22"/>
  <c r="M83" i="22"/>
  <c r="N83" i="22"/>
  <c r="M82" i="22"/>
  <c r="N82" i="22"/>
  <c r="M81" i="22"/>
  <c r="N81" i="22"/>
  <c r="M80" i="22"/>
  <c r="N80" i="22"/>
  <c r="M79" i="22"/>
  <c r="N79" i="22"/>
  <c r="M78" i="22"/>
  <c r="N78" i="22"/>
  <c r="M77" i="22"/>
  <c r="N77" i="22"/>
  <c r="M76" i="22"/>
  <c r="N76" i="22"/>
  <c r="M75" i="22"/>
  <c r="N75" i="22"/>
  <c r="M74" i="22"/>
  <c r="N74" i="22"/>
  <c r="M73" i="22"/>
  <c r="N73" i="22"/>
  <c r="M72" i="22"/>
  <c r="N72" i="22"/>
  <c r="M71" i="22"/>
  <c r="N71" i="22"/>
  <c r="M70" i="22"/>
  <c r="N70" i="22"/>
  <c r="M69" i="22"/>
  <c r="N69" i="22"/>
  <c r="M68" i="22"/>
  <c r="N68" i="22"/>
  <c r="M67" i="22"/>
  <c r="N67" i="22"/>
  <c r="M66" i="22"/>
  <c r="N66" i="22"/>
  <c r="M65" i="22"/>
  <c r="N65" i="22"/>
  <c r="M64" i="22"/>
  <c r="N64" i="22"/>
  <c r="M63" i="22"/>
  <c r="N63" i="22"/>
  <c r="M62" i="22"/>
  <c r="N62" i="22"/>
  <c r="M61" i="22"/>
  <c r="N61" i="22"/>
  <c r="M60" i="22"/>
  <c r="N60" i="22"/>
  <c r="M59" i="22"/>
  <c r="N59" i="22"/>
  <c r="M58" i="22"/>
  <c r="N58" i="22"/>
  <c r="M57" i="22"/>
  <c r="N57" i="22"/>
  <c r="M56" i="22"/>
  <c r="N56" i="22"/>
  <c r="M55" i="22"/>
  <c r="N55" i="22"/>
  <c r="M54" i="22"/>
  <c r="N54" i="22"/>
  <c r="M53" i="22"/>
  <c r="N53" i="22"/>
  <c r="M52" i="22"/>
  <c r="N52" i="22"/>
  <c r="M51" i="22"/>
  <c r="N51" i="22"/>
  <c r="M50" i="22"/>
  <c r="N50" i="22"/>
  <c r="M49" i="22"/>
  <c r="N49" i="22"/>
  <c r="M48" i="22"/>
  <c r="N48" i="22"/>
  <c r="M47" i="22"/>
  <c r="N47" i="22"/>
  <c r="M46" i="22"/>
  <c r="N46" i="22"/>
  <c r="M45" i="22"/>
  <c r="N45" i="22"/>
  <c r="M44" i="22"/>
  <c r="N44" i="22"/>
  <c r="M43" i="22"/>
  <c r="N43" i="22"/>
  <c r="M42" i="22"/>
  <c r="N42" i="22"/>
  <c r="M41" i="22"/>
  <c r="N41" i="22"/>
  <c r="M40" i="22"/>
  <c r="N40" i="22"/>
  <c r="M39" i="22"/>
  <c r="N39" i="22"/>
  <c r="M38" i="22"/>
  <c r="N38" i="22"/>
  <c r="M37" i="22"/>
  <c r="N37" i="22"/>
  <c r="M36" i="22"/>
  <c r="N36" i="22"/>
  <c r="M35" i="22"/>
  <c r="N35" i="22"/>
  <c r="M34" i="22"/>
  <c r="N34" i="22"/>
  <c r="M33" i="22"/>
  <c r="N33" i="22"/>
  <c r="M32" i="22"/>
  <c r="N32" i="22"/>
  <c r="M31" i="22"/>
  <c r="N31" i="22"/>
  <c r="M30" i="22"/>
  <c r="N30" i="22"/>
  <c r="M29" i="22"/>
  <c r="N29" i="22"/>
  <c r="M28" i="22"/>
  <c r="N28" i="22"/>
  <c r="M27" i="22"/>
  <c r="N27" i="22"/>
  <c r="M26" i="22"/>
  <c r="N26" i="22"/>
  <c r="M25" i="22"/>
  <c r="N25" i="22"/>
  <c r="M24" i="22"/>
  <c r="N24" i="22"/>
  <c r="M23" i="22"/>
  <c r="N23" i="22"/>
  <c r="M22" i="22"/>
  <c r="N22" i="22"/>
  <c r="M21" i="22"/>
  <c r="N21" i="22"/>
  <c r="M20" i="22"/>
  <c r="N20" i="22"/>
  <c r="M19" i="22"/>
  <c r="N19" i="22"/>
  <c r="M18" i="22"/>
  <c r="N18" i="22"/>
  <c r="M17" i="22"/>
  <c r="N17" i="22"/>
  <c r="M16" i="22"/>
  <c r="N16" i="22"/>
  <c r="M15" i="22"/>
  <c r="N15" i="22"/>
  <c r="M14" i="22"/>
  <c r="N14" i="22"/>
  <c r="M13" i="22"/>
  <c r="N13" i="22"/>
  <c r="M12" i="22"/>
  <c r="N12" i="22"/>
  <c r="M11" i="22"/>
  <c r="N11" i="22"/>
  <c r="M10" i="22"/>
  <c r="N10" i="22"/>
  <c r="M9" i="22"/>
  <c r="N9" i="22"/>
  <c r="M8" i="22"/>
  <c r="N8" i="22"/>
  <c r="M104" i="21"/>
  <c r="N104" i="21"/>
  <c r="M103" i="21"/>
  <c r="N103" i="21"/>
  <c r="M102" i="21"/>
  <c r="N102" i="21"/>
  <c r="M101" i="21"/>
  <c r="N101" i="21"/>
  <c r="M100" i="21"/>
  <c r="N100" i="21"/>
  <c r="M99" i="21"/>
  <c r="N99" i="21"/>
  <c r="M98" i="21"/>
  <c r="N98" i="21"/>
  <c r="M97" i="21"/>
  <c r="N97" i="21"/>
  <c r="M96" i="21"/>
  <c r="N96" i="21"/>
  <c r="M95" i="21"/>
  <c r="N95" i="21"/>
  <c r="M94" i="21"/>
  <c r="N94" i="21"/>
  <c r="M93" i="21"/>
  <c r="N93" i="21"/>
  <c r="M92" i="21"/>
  <c r="N92" i="21"/>
  <c r="M91" i="21"/>
  <c r="N91" i="21"/>
  <c r="M90" i="21"/>
  <c r="N90" i="21"/>
  <c r="M89" i="21"/>
  <c r="N89" i="21"/>
  <c r="M88" i="21"/>
  <c r="N88" i="21"/>
  <c r="M87" i="21"/>
  <c r="N87" i="21"/>
  <c r="M86" i="21"/>
  <c r="N86" i="21"/>
  <c r="M85" i="21"/>
  <c r="N85" i="21"/>
  <c r="M84" i="21"/>
  <c r="N84" i="21"/>
  <c r="M83" i="21"/>
  <c r="N83" i="21"/>
  <c r="M82" i="21"/>
  <c r="N82" i="21"/>
  <c r="M81" i="21"/>
  <c r="N81" i="21"/>
  <c r="M80" i="21"/>
  <c r="N80" i="21"/>
  <c r="M79" i="21"/>
  <c r="N79" i="21"/>
  <c r="M78" i="21"/>
  <c r="N78" i="21"/>
  <c r="M77" i="21"/>
  <c r="N77" i="21"/>
  <c r="M76" i="21"/>
  <c r="N76" i="21"/>
  <c r="M75" i="21"/>
  <c r="N75" i="21"/>
  <c r="M74" i="21"/>
  <c r="N74" i="21"/>
  <c r="M73" i="21"/>
  <c r="N73" i="21"/>
  <c r="M72" i="21"/>
  <c r="N72" i="21"/>
  <c r="M71" i="21"/>
  <c r="N71" i="21"/>
  <c r="M70" i="21"/>
  <c r="N70" i="21"/>
  <c r="M69" i="21"/>
  <c r="N69" i="21"/>
  <c r="M68" i="21"/>
  <c r="N68" i="21"/>
  <c r="M67" i="21"/>
  <c r="N67" i="21"/>
  <c r="M66" i="21"/>
  <c r="N66" i="21"/>
  <c r="M65" i="21"/>
  <c r="N65" i="21"/>
  <c r="M64" i="21"/>
  <c r="N64" i="21"/>
  <c r="M63" i="21"/>
  <c r="N63" i="21"/>
  <c r="M62" i="21"/>
  <c r="N62" i="21"/>
  <c r="M61" i="21"/>
  <c r="N61" i="21"/>
  <c r="M60" i="21"/>
  <c r="N60" i="21"/>
  <c r="M59" i="21"/>
  <c r="N59" i="21"/>
  <c r="M58" i="21"/>
  <c r="N58" i="21"/>
  <c r="M57" i="21"/>
  <c r="N57" i="21"/>
  <c r="M56" i="21"/>
  <c r="N56" i="21"/>
  <c r="M55" i="21"/>
  <c r="N55" i="21"/>
  <c r="M54" i="21"/>
  <c r="N54" i="21"/>
  <c r="M53" i="21"/>
  <c r="N53" i="21"/>
  <c r="M52" i="21"/>
  <c r="N52" i="21"/>
  <c r="M51" i="21"/>
  <c r="N51" i="21"/>
  <c r="M50" i="21"/>
  <c r="N50" i="21"/>
  <c r="M49" i="21"/>
  <c r="N49" i="21"/>
  <c r="M48" i="21"/>
  <c r="N48" i="21"/>
  <c r="M47" i="21"/>
  <c r="N47" i="21"/>
  <c r="M46" i="21"/>
  <c r="N46" i="21"/>
  <c r="M45" i="21"/>
  <c r="N45" i="21"/>
  <c r="M44" i="21"/>
  <c r="N44" i="21"/>
  <c r="M43" i="21"/>
  <c r="N43" i="21"/>
  <c r="M42" i="21"/>
  <c r="N42" i="21"/>
  <c r="M41" i="21"/>
  <c r="N41" i="21"/>
  <c r="M40" i="21"/>
  <c r="N40" i="21"/>
  <c r="M39" i="21"/>
  <c r="N39" i="21"/>
  <c r="M38" i="21"/>
  <c r="N38" i="21"/>
  <c r="M37" i="21"/>
  <c r="N37" i="21"/>
  <c r="M36" i="21"/>
  <c r="N36" i="21"/>
  <c r="M35" i="21"/>
  <c r="N35" i="21"/>
  <c r="M34" i="21"/>
  <c r="N34" i="21"/>
  <c r="M33" i="21"/>
  <c r="N33" i="21"/>
  <c r="M32" i="21"/>
  <c r="N32" i="21"/>
  <c r="M31" i="21"/>
  <c r="N31" i="21"/>
  <c r="M30" i="21"/>
  <c r="N30" i="21"/>
  <c r="M29" i="21"/>
  <c r="N29" i="21"/>
  <c r="M28" i="21"/>
  <c r="N28" i="21"/>
  <c r="M27" i="21"/>
  <c r="N27" i="21"/>
  <c r="M26" i="21"/>
  <c r="N26" i="21"/>
  <c r="M25" i="21"/>
  <c r="N25" i="21"/>
  <c r="M24" i="21"/>
  <c r="N24" i="21"/>
  <c r="M23" i="21"/>
  <c r="N23" i="21"/>
  <c r="M22" i="21"/>
  <c r="N22" i="21"/>
  <c r="M21" i="21"/>
  <c r="N21" i="21"/>
  <c r="M20" i="21"/>
  <c r="N20" i="21"/>
  <c r="M19" i="21"/>
  <c r="N19" i="21"/>
  <c r="M18" i="21"/>
  <c r="N18" i="21"/>
  <c r="M17" i="21"/>
  <c r="N17" i="21"/>
  <c r="M16" i="21"/>
  <c r="N16" i="21"/>
  <c r="M15" i="21"/>
  <c r="N15" i="21"/>
  <c r="M14" i="21"/>
  <c r="N14" i="21"/>
  <c r="M13" i="21"/>
  <c r="N13" i="21"/>
  <c r="M12" i="21"/>
  <c r="N12" i="21"/>
  <c r="M11" i="21"/>
  <c r="N11" i="21"/>
  <c r="M10" i="21"/>
  <c r="N10" i="21"/>
  <c r="M9" i="21"/>
  <c r="N9" i="21"/>
  <c r="M8" i="21"/>
  <c r="N8" i="21"/>
  <c r="M104" i="20"/>
  <c r="N104" i="20"/>
  <c r="M103" i="20"/>
  <c r="N103" i="20"/>
  <c r="M102" i="20"/>
  <c r="N102" i="20"/>
  <c r="M101" i="20"/>
  <c r="N101" i="20"/>
  <c r="M100" i="20"/>
  <c r="N100" i="20"/>
  <c r="M99" i="20"/>
  <c r="N99" i="20"/>
  <c r="M98" i="20"/>
  <c r="N98" i="20"/>
  <c r="M97" i="20"/>
  <c r="N97" i="20"/>
  <c r="M96" i="20"/>
  <c r="N96" i="20"/>
  <c r="M95" i="20"/>
  <c r="N95" i="20"/>
  <c r="M94" i="20"/>
  <c r="N94" i="20"/>
  <c r="M93" i="20"/>
  <c r="N93" i="20"/>
  <c r="M92" i="20"/>
  <c r="N92" i="20"/>
  <c r="M91" i="20"/>
  <c r="N91" i="20"/>
  <c r="M90" i="20"/>
  <c r="N90" i="20"/>
  <c r="M89" i="20"/>
  <c r="N89" i="20"/>
  <c r="M88" i="20"/>
  <c r="N88" i="20"/>
  <c r="M87" i="20"/>
  <c r="N87" i="20"/>
  <c r="M86" i="20"/>
  <c r="N86" i="20"/>
  <c r="M85" i="20"/>
  <c r="N85" i="20"/>
  <c r="M84" i="20"/>
  <c r="N84" i="20"/>
  <c r="M83" i="20"/>
  <c r="N83" i="20"/>
  <c r="M82" i="20"/>
  <c r="N82" i="20"/>
  <c r="M81" i="20"/>
  <c r="N81" i="20"/>
  <c r="M80" i="20"/>
  <c r="N80" i="20"/>
  <c r="M79" i="20"/>
  <c r="N79" i="20"/>
  <c r="M78" i="20"/>
  <c r="N78" i="20"/>
  <c r="M77" i="20"/>
  <c r="N77" i="20"/>
  <c r="M76" i="20"/>
  <c r="N76" i="20"/>
  <c r="M75" i="20"/>
  <c r="N75" i="20"/>
  <c r="M74" i="20"/>
  <c r="N74" i="20"/>
  <c r="M73" i="20"/>
  <c r="N73" i="20"/>
  <c r="M72" i="20"/>
  <c r="N72" i="20"/>
  <c r="M71" i="20"/>
  <c r="N71" i="20"/>
  <c r="M70" i="20"/>
  <c r="N70" i="20"/>
  <c r="M69" i="20"/>
  <c r="N69" i="20"/>
  <c r="M68" i="20"/>
  <c r="N68" i="20"/>
  <c r="M67" i="20"/>
  <c r="N67" i="20"/>
  <c r="M66" i="20"/>
  <c r="N66" i="20"/>
  <c r="M65" i="20"/>
  <c r="N65" i="20"/>
  <c r="M64" i="20"/>
  <c r="N64" i="20"/>
  <c r="M63" i="20"/>
  <c r="N63" i="20"/>
  <c r="M62" i="20"/>
  <c r="N62" i="20"/>
  <c r="M61" i="20"/>
  <c r="N61" i="20"/>
  <c r="M60" i="20"/>
  <c r="N60" i="20"/>
  <c r="M59" i="20"/>
  <c r="N59" i="20"/>
  <c r="M58" i="20"/>
  <c r="N58" i="20"/>
  <c r="M57" i="20"/>
  <c r="N57" i="20"/>
  <c r="M56" i="20"/>
  <c r="N56" i="20"/>
  <c r="M55" i="20"/>
  <c r="N55" i="20"/>
  <c r="M54" i="20"/>
  <c r="N54" i="20"/>
  <c r="M53" i="20"/>
  <c r="N53" i="20"/>
  <c r="M52" i="20"/>
  <c r="N52" i="20"/>
  <c r="M51" i="20"/>
  <c r="N51" i="20"/>
  <c r="M50" i="20"/>
  <c r="N50" i="20"/>
  <c r="M49" i="20"/>
  <c r="N49" i="20"/>
  <c r="M48" i="20"/>
  <c r="N48" i="20"/>
  <c r="M47" i="20"/>
  <c r="N47" i="20"/>
  <c r="M46" i="20"/>
  <c r="N46" i="20"/>
  <c r="M45" i="20"/>
  <c r="N45" i="20"/>
  <c r="M44" i="20"/>
  <c r="N44" i="20"/>
  <c r="M43" i="20"/>
  <c r="N43" i="20"/>
  <c r="M42" i="20"/>
  <c r="N42" i="20"/>
  <c r="M41" i="20"/>
  <c r="N41" i="20"/>
  <c r="M40" i="20"/>
  <c r="N40" i="20"/>
  <c r="M39" i="20"/>
  <c r="N39" i="20"/>
  <c r="M38" i="20"/>
  <c r="N38" i="20"/>
  <c r="M37" i="20"/>
  <c r="N37" i="20"/>
  <c r="M36" i="20"/>
  <c r="N36" i="20"/>
  <c r="M35" i="20"/>
  <c r="N35" i="20"/>
  <c r="M34" i="20"/>
  <c r="N34" i="20"/>
  <c r="M33" i="20"/>
  <c r="N33" i="20"/>
  <c r="M32" i="20"/>
  <c r="N32" i="20"/>
  <c r="M31" i="20"/>
  <c r="N31" i="20"/>
  <c r="M30" i="20"/>
  <c r="N30" i="20"/>
  <c r="M29" i="20"/>
  <c r="N29" i="20"/>
  <c r="M28" i="20"/>
  <c r="N28" i="20"/>
  <c r="M27" i="20"/>
  <c r="N27" i="20"/>
  <c r="M26" i="20"/>
  <c r="N26" i="20"/>
  <c r="M25" i="20"/>
  <c r="N25" i="20"/>
  <c r="M24" i="20"/>
  <c r="N24" i="20"/>
  <c r="M23" i="20"/>
  <c r="N23" i="20"/>
  <c r="M22" i="20"/>
  <c r="N22" i="20"/>
  <c r="M21" i="20"/>
  <c r="N21" i="20"/>
  <c r="M20" i="20"/>
  <c r="N20" i="20"/>
  <c r="M19" i="20"/>
  <c r="N19" i="20"/>
  <c r="M18" i="20"/>
  <c r="N18" i="20"/>
  <c r="M17" i="20"/>
  <c r="N17" i="20"/>
  <c r="M16" i="20"/>
  <c r="N16" i="20"/>
  <c r="M15" i="20"/>
  <c r="N15" i="20"/>
  <c r="M14" i="20"/>
  <c r="N14" i="20"/>
  <c r="M13" i="20"/>
  <c r="N13" i="20"/>
  <c r="M12" i="20"/>
  <c r="N12" i="20"/>
  <c r="M11" i="20"/>
  <c r="N11" i="20"/>
  <c r="M10" i="20"/>
  <c r="N10" i="20"/>
  <c r="M9" i="20"/>
  <c r="N9" i="20"/>
  <c r="M8" i="20"/>
  <c r="N8" i="20"/>
  <c r="M102" i="19"/>
  <c r="N102" i="19"/>
  <c r="M101" i="19"/>
  <c r="N101" i="19"/>
  <c r="M98" i="19"/>
  <c r="N98" i="19"/>
  <c r="M97" i="19"/>
  <c r="N97" i="19"/>
  <c r="M94" i="19"/>
  <c r="N94" i="19"/>
  <c r="M93" i="19"/>
  <c r="N93" i="19"/>
  <c r="M90" i="19"/>
  <c r="N90" i="19"/>
  <c r="M89" i="19"/>
  <c r="N89" i="19"/>
  <c r="M86" i="19"/>
  <c r="N86" i="19"/>
  <c r="M85" i="19"/>
  <c r="N85" i="19"/>
  <c r="M82" i="19"/>
  <c r="N82" i="19"/>
  <c r="M81" i="19"/>
  <c r="N81" i="19"/>
  <c r="M78" i="19"/>
  <c r="N78" i="19"/>
  <c r="M77" i="19"/>
  <c r="N77" i="19"/>
  <c r="M74" i="19"/>
  <c r="N74" i="19"/>
  <c r="M73" i="19"/>
  <c r="N73" i="19"/>
  <c r="M70" i="19"/>
  <c r="N70" i="19"/>
  <c r="M69" i="19"/>
  <c r="N69" i="19"/>
  <c r="M66" i="19"/>
  <c r="N66" i="19"/>
  <c r="M65" i="19"/>
  <c r="N65" i="19"/>
  <c r="M62" i="19"/>
  <c r="N62" i="19"/>
  <c r="M61" i="19"/>
  <c r="N61" i="19"/>
  <c r="M58" i="19"/>
  <c r="N58" i="19"/>
  <c r="M57" i="19"/>
  <c r="N57" i="19"/>
  <c r="M54" i="19"/>
  <c r="N54" i="19"/>
  <c r="M53" i="19"/>
  <c r="N53" i="19"/>
  <c r="M50" i="19"/>
  <c r="N50" i="19"/>
  <c r="M49" i="19"/>
  <c r="N49" i="19"/>
  <c r="M46" i="19"/>
  <c r="N46" i="19"/>
  <c r="M45" i="19"/>
  <c r="N45" i="19"/>
  <c r="M42" i="19"/>
  <c r="N42" i="19"/>
  <c r="M41" i="19"/>
  <c r="N41" i="19"/>
  <c r="M38" i="19"/>
  <c r="N38" i="19"/>
  <c r="M37" i="19"/>
  <c r="N37" i="19"/>
  <c r="M34" i="19"/>
  <c r="N34" i="19"/>
  <c r="M33" i="19"/>
  <c r="N33" i="19"/>
  <c r="M30" i="19"/>
  <c r="N30" i="19"/>
  <c r="M29" i="19"/>
  <c r="N29" i="19"/>
  <c r="M26" i="19"/>
  <c r="N26" i="19"/>
  <c r="M25" i="19"/>
  <c r="N25" i="19"/>
  <c r="M22" i="19"/>
  <c r="N22" i="19"/>
  <c r="M21" i="19"/>
  <c r="N21" i="19"/>
  <c r="M18" i="19"/>
  <c r="N18" i="19"/>
  <c r="M17" i="19"/>
  <c r="N17" i="19"/>
  <c r="M14" i="19"/>
  <c r="N14" i="19"/>
  <c r="M13" i="19"/>
  <c r="N13" i="19"/>
  <c r="M10" i="19"/>
  <c r="N10" i="19"/>
  <c r="M9" i="19"/>
  <c r="N9" i="19"/>
  <c r="M8" i="19"/>
  <c r="N8" i="19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8" i="17"/>
  <c r="L8" i="18"/>
  <c r="L213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8" i="16"/>
  <c r="N105" i="29"/>
  <c r="N106" i="29"/>
  <c r="N107" i="29"/>
  <c r="N105" i="20"/>
  <c r="N106" i="20"/>
  <c r="N107" i="20"/>
  <c r="N105" i="33"/>
  <c r="N106" i="33"/>
  <c r="N107" i="33"/>
  <c r="N105" i="32"/>
  <c r="N106" i="32"/>
  <c r="N107" i="32"/>
  <c r="N105" i="31"/>
  <c r="N106" i="31"/>
  <c r="N107" i="31"/>
  <c r="N105" i="30"/>
  <c r="N106" i="30"/>
  <c r="N107" i="30"/>
  <c r="N105" i="28"/>
  <c r="N106" i="28"/>
  <c r="N107" i="28"/>
  <c r="N105" i="27"/>
  <c r="N106" i="27"/>
  <c r="N107" i="27"/>
  <c r="N105" i="26"/>
  <c r="N106" i="26"/>
  <c r="N107" i="26"/>
  <c r="N105" i="25"/>
  <c r="N106" i="25"/>
  <c r="N107" i="25"/>
  <c r="N105" i="24"/>
  <c r="N106" i="24"/>
  <c r="N107" i="24"/>
  <c r="N105" i="23"/>
  <c r="N106" i="23"/>
  <c r="N107" i="23"/>
  <c r="N105" i="22"/>
  <c r="N106" i="22"/>
  <c r="N107" i="22"/>
  <c r="N105" i="21"/>
  <c r="N106" i="21"/>
  <c r="N107" i="21"/>
  <c r="N105" i="19"/>
  <c r="N106" i="19"/>
  <c r="N107" i="19"/>
  <c r="L9" i="15"/>
  <c r="L10" i="15"/>
  <c r="L11" i="15"/>
  <c r="L12" i="15"/>
  <c r="M12" i="15"/>
  <c r="N12" i="15"/>
  <c r="L13" i="15"/>
  <c r="L14" i="15"/>
  <c r="L15" i="15"/>
  <c r="L16" i="15"/>
  <c r="M16" i="15"/>
  <c r="N16" i="15"/>
  <c r="L17" i="15"/>
  <c r="L18" i="15"/>
  <c r="L19" i="15"/>
  <c r="L20" i="15"/>
  <c r="M20" i="15"/>
  <c r="N20" i="15"/>
  <c r="L21" i="15"/>
  <c r="L22" i="15"/>
  <c r="L23" i="15"/>
  <c r="L24" i="15"/>
  <c r="M24" i="15"/>
  <c r="N24" i="15"/>
  <c r="L25" i="15"/>
  <c r="L26" i="15"/>
  <c r="L27" i="15"/>
  <c r="L28" i="15"/>
  <c r="M28" i="15"/>
  <c r="N28" i="15"/>
  <c r="L29" i="15"/>
  <c r="L30" i="15"/>
  <c r="L31" i="15"/>
  <c r="L32" i="15"/>
  <c r="M32" i="15"/>
  <c r="N32" i="15"/>
  <c r="L33" i="15"/>
  <c r="L34" i="15"/>
  <c r="L35" i="15"/>
  <c r="L36" i="15"/>
  <c r="M36" i="15"/>
  <c r="N36" i="15"/>
  <c r="L37" i="15"/>
  <c r="L38" i="15"/>
  <c r="L39" i="15"/>
  <c r="L40" i="15"/>
  <c r="M40" i="15"/>
  <c r="N40" i="15"/>
  <c r="L41" i="15"/>
  <c r="L42" i="15"/>
  <c r="L43" i="15"/>
  <c r="L44" i="15"/>
  <c r="M44" i="15"/>
  <c r="N44" i="15"/>
  <c r="L45" i="15"/>
  <c r="L46" i="15"/>
  <c r="L47" i="15"/>
  <c r="L48" i="15"/>
  <c r="M48" i="15"/>
  <c r="N48" i="15"/>
  <c r="L49" i="15"/>
  <c r="L50" i="15"/>
  <c r="L51" i="15"/>
  <c r="L52" i="15"/>
  <c r="M52" i="15"/>
  <c r="N52" i="15"/>
  <c r="L53" i="15"/>
  <c r="L54" i="15"/>
  <c r="L55" i="15"/>
  <c r="L56" i="15"/>
  <c r="M56" i="15"/>
  <c r="N56" i="15"/>
  <c r="L57" i="15"/>
  <c r="L58" i="15"/>
  <c r="L59" i="15"/>
  <c r="L60" i="15"/>
  <c r="M60" i="15"/>
  <c r="N60" i="15"/>
  <c r="L61" i="15"/>
  <c r="L62" i="15"/>
  <c r="L63" i="15"/>
  <c r="L64" i="15"/>
  <c r="M64" i="15"/>
  <c r="N64" i="15"/>
  <c r="L65" i="15"/>
  <c r="L66" i="15"/>
  <c r="L67" i="15"/>
  <c r="L68" i="15"/>
  <c r="M68" i="15"/>
  <c r="N68" i="15"/>
  <c r="L69" i="15"/>
  <c r="L70" i="15"/>
  <c r="L71" i="15"/>
  <c r="L72" i="15"/>
  <c r="M72" i="15"/>
  <c r="N72" i="15"/>
  <c r="L73" i="15"/>
  <c r="L74" i="15"/>
  <c r="L75" i="15"/>
  <c r="L76" i="15"/>
  <c r="M76" i="15"/>
  <c r="N76" i="15"/>
  <c r="L77" i="15"/>
  <c r="L78" i="15"/>
  <c r="L79" i="15"/>
  <c r="L80" i="15"/>
  <c r="M80" i="15"/>
  <c r="N80" i="15"/>
  <c r="L81" i="15"/>
  <c r="L82" i="15"/>
  <c r="L83" i="15"/>
  <c r="L84" i="15"/>
  <c r="M84" i="15"/>
  <c r="N84" i="15"/>
  <c r="L85" i="15"/>
  <c r="L86" i="15"/>
  <c r="L87" i="15"/>
  <c r="L88" i="15"/>
  <c r="M88" i="15"/>
  <c r="N88" i="15"/>
  <c r="L89" i="15"/>
  <c r="L90" i="15"/>
  <c r="L91" i="15"/>
  <c r="L92" i="15"/>
  <c r="M92" i="15"/>
  <c r="N92" i="15"/>
  <c r="L93" i="15"/>
  <c r="L94" i="15"/>
  <c r="L95" i="15"/>
  <c r="L96" i="15"/>
  <c r="M96" i="15"/>
  <c r="N96" i="15"/>
  <c r="L97" i="15"/>
  <c r="L98" i="15"/>
  <c r="L99" i="15"/>
  <c r="L100" i="15"/>
  <c r="M100" i="15"/>
  <c r="N100" i="15"/>
  <c r="L101" i="15"/>
  <c r="L102" i="15"/>
  <c r="L103" i="15"/>
  <c r="L104" i="15"/>
  <c r="M104" i="15"/>
  <c r="N104" i="15"/>
  <c r="L105" i="15"/>
  <c r="L106" i="15"/>
  <c r="L107" i="15"/>
  <c r="L108" i="15"/>
  <c r="M108" i="15"/>
  <c r="N108" i="15"/>
  <c r="L109" i="15"/>
  <c r="L110" i="15"/>
  <c r="L111" i="15"/>
  <c r="L112" i="15"/>
  <c r="M112" i="15"/>
  <c r="N112" i="15"/>
  <c r="L113" i="15"/>
  <c r="L114" i="15"/>
  <c r="L115" i="15"/>
  <c r="L116" i="15"/>
  <c r="M116" i="15"/>
  <c r="N116" i="15"/>
  <c r="L117" i="15"/>
  <c r="L118" i="15"/>
  <c r="L119" i="15"/>
  <c r="L120" i="15"/>
  <c r="M120" i="15"/>
  <c r="N120" i="15"/>
  <c r="L121" i="15"/>
  <c r="L122" i="15"/>
  <c r="L123" i="15"/>
  <c r="L124" i="15"/>
  <c r="M124" i="15"/>
  <c r="N124" i="15"/>
  <c r="L125" i="15"/>
  <c r="L126" i="15"/>
  <c r="L127" i="15"/>
  <c r="L128" i="15"/>
  <c r="M128" i="15"/>
  <c r="N128" i="15"/>
  <c r="L129" i="15"/>
  <c r="L130" i="15"/>
  <c r="L131" i="15"/>
  <c r="L132" i="15"/>
  <c r="M132" i="15"/>
  <c r="N132" i="15"/>
  <c r="L133" i="15"/>
  <c r="L134" i="15"/>
  <c r="L135" i="15"/>
  <c r="L136" i="15"/>
  <c r="M136" i="15"/>
  <c r="N136" i="15"/>
  <c r="L137" i="15"/>
  <c r="L138" i="15"/>
  <c r="L139" i="15"/>
  <c r="L140" i="15"/>
  <c r="M140" i="15"/>
  <c r="N140" i="15"/>
  <c r="L141" i="15"/>
  <c r="L142" i="15"/>
  <c r="L143" i="15"/>
  <c r="L144" i="15"/>
  <c r="M144" i="15"/>
  <c r="N144" i="15"/>
  <c r="L145" i="15"/>
  <c r="L146" i="15"/>
  <c r="L147" i="15"/>
  <c r="L148" i="15"/>
  <c r="M148" i="15"/>
  <c r="N148" i="15"/>
  <c r="L149" i="15"/>
  <c r="L150" i="15"/>
  <c r="L151" i="15"/>
  <c r="L152" i="15"/>
  <c r="M152" i="15"/>
  <c r="N152" i="15"/>
  <c r="L153" i="15"/>
  <c r="L154" i="15"/>
  <c r="L155" i="15"/>
  <c r="L156" i="15"/>
  <c r="M156" i="15"/>
  <c r="N156" i="15"/>
  <c r="L157" i="15"/>
  <c r="L158" i="15"/>
  <c r="L159" i="15"/>
  <c r="L160" i="15"/>
  <c r="M160" i="15"/>
  <c r="N160" i="15"/>
  <c r="L161" i="15"/>
  <c r="L162" i="15"/>
  <c r="L163" i="15"/>
  <c r="L164" i="15"/>
  <c r="M164" i="15"/>
  <c r="N164" i="15"/>
  <c r="L165" i="15"/>
  <c r="L166" i="15"/>
  <c r="L167" i="15"/>
  <c r="L168" i="15"/>
  <c r="M168" i="15"/>
  <c r="N168" i="15"/>
  <c r="L169" i="15"/>
  <c r="L170" i="15"/>
  <c r="L171" i="15"/>
  <c r="L172" i="15"/>
  <c r="M172" i="15"/>
  <c r="N172" i="15"/>
  <c r="L173" i="15"/>
  <c r="L174" i="15"/>
  <c r="L175" i="15"/>
  <c r="L176" i="15"/>
  <c r="M176" i="15"/>
  <c r="N176" i="15"/>
  <c r="L177" i="15"/>
  <c r="L178" i="15"/>
  <c r="L179" i="15"/>
  <c r="L180" i="15"/>
  <c r="M180" i="15"/>
  <c r="N180" i="15"/>
  <c r="L181" i="15"/>
  <c r="L182" i="15"/>
  <c r="L183" i="15"/>
  <c r="L184" i="15"/>
  <c r="M184" i="15"/>
  <c r="N184" i="15"/>
  <c r="L185" i="15"/>
  <c r="L186" i="15"/>
  <c r="L187" i="15"/>
  <c r="L188" i="15"/>
  <c r="M188" i="15"/>
  <c r="N188" i="15"/>
  <c r="L189" i="15"/>
  <c r="L190" i="15"/>
  <c r="L191" i="15"/>
  <c r="L192" i="15"/>
  <c r="M192" i="15"/>
  <c r="N192" i="15"/>
  <c r="L193" i="15"/>
  <c r="L194" i="15"/>
  <c r="L195" i="15"/>
  <c r="L196" i="15"/>
  <c r="M196" i="15"/>
  <c r="N196" i="15"/>
  <c r="L197" i="15"/>
  <c r="L198" i="15"/>
  <c r="L199" i="15"/>
  <c r="L200" i="15"/>
  <c r="M200" i="15"/>
  <c r="N200" i="15"/>
  <c r="L201" i="15"/>
  <c r="L202" i="15"/>
  <c r="L203" i="15"/>
  <c r="L204" i="15"/>
  <c r="M204" i="15"/>
  <c r="N204" i="15"/>
  <c r="L205" i="15"/>
  <c r="L206" i="15"/>
  <c r="L207" i="15"/>
  <c r="L208" i="15"/>
  <c r="M208" i="15"/>
  <c r="N208" i="15"/>
  <c r="L209" i="15"/>
  <c r="L210" i="15"/>
  <c r="L211" i="15"/>
  <c r="L212" i="15"/>
  <c r="M212" i="15"/>
  <c r="N212" i="15"/>
  <c r="L213" i="15"/>
  <c r="L8" i="15"/>
  <c r="L9" i="14"/>
  <c r="L10" i="14"/>
  <c r="L11" i="14"/>
  <c r="L12" i="14"/>
  <c r="M12" i="14"/>
  <c r="N12" i="14"/>
  <c r="L13" i="14"/>
  <c r="L14" i="14"/>
  <c r="L15" i="14"/>
  <c r="L16" i="14"/>
  <c r="M16" i="14"/>
  <c r="N16" i="14"/>
  <c r="L17" i="14"/>
  <c r="L18" i="14"/>
  <c r="L19" i="14"/>
  <c r="L20" i="14"/>
  <c r="M20" i="14"/>
  <c r="N20" i="14"/>
  <c r="L21" i="14"/>
  <c r="L22" i="14"/>
  <c r="L23" i="14"/>
  <c r="L24" i="14"/>
  <c r="M24" i="14"/>
  <c r="N24" i="14"/>
  <c r="L25" i="14"/>
  <c r="L26" i="14"/>
  <c r="L27" i="14"/>
  <c r="L28" i="14"/>
  <c r="M28" i="14"/>
  <c r="N28" i="14"/>
  <c r="L29" i="14"/>
  <c r="L30" i="14"/>
  <c r="L31" i="14"/>
  <c r="L32" i="14"/>
  <c r="M32" i="14"/>
  <c r="N32" i="14"/>
  <c r="L33" i="14"/>
  <c r="L34" i="14"/>
  <c r="L35" i="14"/>
  <c r="L36" i="14"/>
  <c r="M36" i="14"/>
  <c r="N36" i="14"/>
  <c r="L37" i="14"/>
  <c r="L38" i="14"/>
  <c r="L39" i="14"/>
  <c r="L40" i="14"/>
  <c r="M40" i="14"/>
  <c r="N40" i="14"/>
  <c r="L41" i="14"/>
  <c r="L42" i="14"/>
  <c r="L43" i="14"/>
  <c r="L44" i="14"/>
  <c r="M44" i="14"/>
  <c r="N44" i="14"/>
  <c r="L45" i="14"/>
  <c r="L46" i="14"/>
  <c r="L47" i="14"/>
  <c r="L48" i="14"/>
  <c r="M48" i="14"/>
  <c r="N48" i="14"/>
  <c r="L49" i="14"/>
  <c r="L50" i="14"/>
  <c r="L51" i="14"/>
  <c r="L52" i="14"/>
  <c r="M52" i="14"/>
  <c r="N52" i="14"/>
  <c r="L53" i="14"/>
  <c r="L54" i="14"/>
  <c r="L55" i="14"/>
  <c r="L56" i="14"/>
  <c r="M56" i="14"/>
  <c r="N56" i="14"/>
  <c r="L57" i="14"/>
  <c r="L58" i="14"/>
  <c r="L59" i="14"/>
  <c r="L60" i="14"/>
  <c r="M60" i="14"/>
  <c r="N60" i="14"/>
  <c r="L61" i="14"/>
  <c r="L62" i="14"/>
  <c r="L63" i="14"/>
  <c r="L64" i="14"/>
  <c r="M64" i="14"/>
  <c r="N64" i="14"/>
  <c r="L65" i="14"/>
  <c r="L66" i="14"/>
  <c r="L67" i="14"/>
  <c r="L68" i="14"/>
  <c r="M68" i="14"/>
  <c r="N68" i="14"/>
  <c r="L69" i="14"/>
  <c r="L70" i="14"/>
  <c r="L71" i="14"/>
  <c r="L72" i="14"/>
  <c r="M72" i="14"/>
  <c r="N72" i="14"/>
  <c r="L73" i="14"/>
  <c r="L74" i="14"/>
  <c r="L75" i="14"/>
  <c r="L76" i="14"/>
  <c r="M76" i="14"/>
  <c r="N76" i="14"/>
  <c r="L77" i="14"/>
  <c r="L78" i="14"/>
  <c r="L79" i="14"/>
  <c r="L80" i="14"/>
  <c r="M80" i="14"/>
  <c r="N80" i="14"/>
  <c r="L81" i="14"/>
  <c r="L82" i="14"/>
  <c r="L83" i="14"/>
  <c r="L84" i="14"/>
  <c r="M84" i="14"/>
  <c r="N84" i="14"/>
  <c r="L85" i="14"/>
  <c r="L86" i="14"/>
  <c r="L87" i="14"/>
  <c r="L88" i="14"/>
  <c r="M88" i="14"/>
  <c r="N88" i="14"/>
  <c r="L89" i="14"/>
  <c r="L90" i="14"/>
  <c r="L91" i="14"/>
  <c r="L92" i="14"/>
  <c r="M92" i="14"/>
  <c r="N92" i="14"/>
  <c r="L93" i="14"/>
  <c r="L94" i="14"/>
  <c r="L95" i="14"/>
  <c r="L96" i="14"/>
  <c r="M96" i="14"/>
  <c r="N96" i="14"/>
  <c r="L97" i="14"/>
  <c r="L98" i="14"/>
  <c r="L99" i="14"/>
  <c r="L100" i="14"/>
  <c r="M100" i="14"/>
  <c r="N100" i="14"/>
  <c r="L101" i="14"/>
  <c r="L102" i="14"/>
  <c r="L103" i="14"/>
  <c r="L104" i="14"/>
  <c r="M104" i="14"/>
  <c r="N104" i="14"/>
  <c r="L105" i="14"/>
  <c r="L106" i="14"/>
  <c r="L107" i="14"/>
  <c r="L108" i="14"/>
  <c r="M108" i="14"/>
  <c r="N108" i="14"/>
  <c r="L109" i="14"/>
  <c r="L110" i="14"/>
  <c r="L111" i="14"/>
  <c r="L112" i="14"/>
  <c r="M112" i="14"/>
  <c r="N112" i="14"/>
  <c r="L113" i="14"/>
  <c r="L114" i="14"/>
  <c r="L115" i="14"/>
  <c r="L116" i="14"/>
  <c r="M116" i="14"/>
  <c r="N116" i="14"/>
  <c r="L117" i="14"/>
  <c r="L118" i="14"/>
  <c r="L119" i="14"/>
  <c r="L120" i="14"/>
  <c r="M120" i="14"/>
  <c r="N120" i="14"/>
  <c r="L121" i="14"/>
  <c r="L122" i="14"/>
  <c r="L123" i="14"/>
  <c r="L124" i="14"/>
  <c r="M124" i="14"/>
  <c r="N124" i="14"/>
  <c r="L125" i="14"/>
  <c r="L126" i="14"/>
  <c r="L127" i="14"/>
  <c r="L128" i="14"/>
  <c r="M128" i="14"/>
  <c r="N128" i="14"/>
  <c r="L129" i="14"/>
  <c r="L130" i="14"/>
  <c r="L131" i="14"/>
  <c r="L132" i="14"/>
  <c r="M132" i="14"/>
  <c r="N132" i="14"/>
  <c r="L133" i="14"/>
  <c r="L134" i="14"/>
  <c r="L135" i="14"/>
  <c r="L136" i="14"/>
  <c r="M136" i="14"/>
  <c r="N136" i="14"/>
  <c r="L137" i="14"/>
  <c r="L138" i="14"/>
  <c r="L139" i="14"/>
  <c r="L140" i="14"/>
  <c r="M140" i="14"/>
  <c r="N140" i="14"/>
  <c r="L141" i="14"/>
  <c r="L142" i="14"/>
  <c r="L143" i="14"/>
  <c r="L144" i="14"/>
  <c r="M144" i="14"/>
  <c r="N144" i="14"/>
  <c r="L145" i="14"/>
  <c r="L146" i="14"/>
  <c r="L147" i="14"/>
  <c r="L148" i="14"/>
  <c r="M148" i="14"/>
  <c r="N148" i="14"/>
  <c r="L149" i="14"/>
  <c r="L150" i="14"/>
  <c r="L151" i="14"/>
  <c r="L152" i="14"/>
  <c r="M152" i="14"/>
  <c r="N152" i="14"/>
  <c r="L153" i="14"/>
  <c r="L154" i="14"/>
  <c r="L155" i="14"/>
  <c r="L156" i="14"/>
  <c r="M156" i="14"/>
  <c r="N156" i="14"/>
  <c r="L157" i="14"/>
  <c r="L158" i="14"/>
  <c r="L159" i="14"/>
  <c r="L160" i="14"/>
  <c r="M160" i="14"/>
  <c r="N160" i="14"/>
  <c r="L161" i="14"/>
  <c r="L162" i="14"/>
  <c r="L163" i="14"/>
  <c r="L164" i="14"/>
  <c r="M164" i="14"/>
  <c r="N164" i="14"/>
  <c r="L165" i="14"/>
  <c r="L166" i="14"/>
  <c r="L167" i="14"/>
  <c r="L168" i="14"/>
  <c r="M168" i="14"/>
  <c r="N168" i="14"/>
  <c r="L169" i="14"/>
  <c r="L170" i="14"/>
  <c r="L171" i="14"/>
  <c r="L172" i="14"/>
  <c r="M172" i="14"/>
  <c r="N172" i="14"/>
  <c r="L173" i="14"/>
  <c r="L174" i="14"/>
  <c r="L175" i="14"/>
  <c r="L176" i="14"/>
  <c r="M176" i="14"/>
  <c r="N176" i="14"/>
  <c r="L177" i="14"/>
  <c r="L178" i="14"/>
  <c r="L179" i="14"/>
  <c r="L180" i="14"/>
  <c r="M180" i="14"/>
  <c r="N180" i="14"/>
  <c r="L181" i="14"/>
  <c r="L182" i="14"/>
  <c r="L183" i="14"/>
  <c r="L184" i="14"/>
  <c r="M184" i="14"/>
  <c r="N184" i="14"/>
  <c r="L185" i="14"/>
  <c r="L186" i="14"/>
  <c r="L187" i="14"/>
  <c r="L188" i="14"/>
  <c r="M188" i="14"/>
  <c r="N188" i="14"/>
  <c r="L189" i="14"/>
  <c r="L190" i="14"/>
  <c r="L191" i="14"/>
  <c r="L192" i="14"/>
  <c r="M192" i="14"/>
  <c r="N192" i="14"/>
  <c r="L193" i="14"/>
  <c r="L194" i="14"/>
  <c r="L195" i="14"/>
  <c r="L196" i="14"/>
  <c r="M196" i="14"/>
  <c r="N196" i="14"/>
  <c r="L197" i="14"/>
  <c r="L198" i="14"/>
  <c r="L199" i="14"/>
  <c r="L200" i="14"/>
  <c r="M200" i="14"/>
  <c r="N200" i="14"/>
  <c r="L201" i="14"/>
  <c r="L202" i="14"/>
  <c r="L203" i="14"/>
  <c r="L204" i="14"/>
  <c r="M204" i="14"/>
  <c r="N204" i="14"/>
  <c r="L205" i="14"/>
  <c r="L206" i="14"/>
  <c r="L207" i="14"/>
  <c r="L208" i="14"/>
  <c r="M208" i="14"/>
  <c r="N208" i="14"/>
  <c r="L209" i="14"/>
  <c r="L210" i="14"/>
  <c r="L211" i="14"/>
  <c r="L212" i="14"/>
  <c r="M212" i="14"/>
  <c r="N212" i="14"/>
  <c r="L213" i="14"/>
  <c r="L8" i="14"/>
  <c r="L9" i="13"/>
  <c r="L10" i="13"/>
  <c r="L11" i="13"/>
  <c r="L12" i="13"/>
  <c r="M12" i="13"/>
  <c r="N12" i="13"/>
  <c r="L13" i="13"/>
  <c r="L14" i="13"/>
  <c r="L15" i="13"/>
  <c r="L16" i="13"/>
  <c r="M16" i="13"/>
  <c r="N16" i="13"/>
  <c r="L17" i="13"/>
  <c r="L18" i="13"/>
  <c r="L19" i="13"/>
  <c r="L20" i="13"/>
  <c r="M20" i="13"/>
  <c r="N20" i="13"/>
  <c r="L21" i="13"/>
  <c r="L22" i="13"/>
  <c r="L23" i="13"/>
  <c r="L24" i="13"/>
  <c r="M24" i="13"/>
  <c r="N24" i="13"/>
  <c r="L25" i="13"/>
  <c r="L26" i="13"/>
  <c r="L27" i="13"/>
  <c r="L28" i="13"/>
  <c r="M28" i="13"/>
  <c r="N28" i="13"/>
  <c r="L29" i="13"/>
  <c r="L30" i="13"/>
  <c r="L31" i="13"/>
  <c r="L32" i="13"/>
  <c r="M32" i="13"/>
  <c r="N32" i="13"/>
  <c r="L33" i="13"/>
  <c r="L34" i="13"/>
  <c r="L35" i="13"/>
  <c r="L36" i="13"/>
  <c r="M36" i="13"/>
  <c r="N36" i="13"/>
  <c r="L37" i="13"/>
  <c r="L38" i="13"/>
  <c r="L39" i="13"/>
  <c r="L40" i="13"/>
  <c r="M40" i="13"/>
  <c r="N40" i="13"/>
  <c r="L41" i="13"/>
  <c r="L42" i="13"/>
  <c r="L43" i="13"/>
  <c r="L44" i="13"/>
  <c r="M44" i="13"/>
  <c r="N44" i="13"/>
  <c r="L45" i="13"/>
  <c r="L46" i="13"/>
  <c r="L47" i="13"/>
  <c r="L48" i="13"/>
  <c r="M48" i="13"/>
  <c r="N48" i="13"/>
  <c r="L49" i="13"/>
  <c r="L50" i="13"/>
  <c r="L51" i="13"/>
  <c r="L52" i="13"/>
  <c r="M52" i="13"/>
  <c r="N52" i="13"/>
  <c r="L53" i="13"/>
  <c r="L54" i="13"/>
  <c r="L55" i="13"/>
  <c r="L56" i="13"/>
  <c r="M56" i="13"/>
  <c r="N56" i="13"/>
  <c r="L57" i="13"/>
  <c r="L58" i="13"/>
  <c r="L59" i="13"/>
  <c r="L60" i="13"/>
  <c r="M60" i="13"/>
  <c r="N60" i="13"/>
  <c r="L61" i="13"/>
  <c r="L62" i="13"/>
  <c r="L63" i="13"/>
  <c r="L64" i="13"/>
  <c r="M64" i="13"/>
  <c r="N64" i="13"/>
  <c r="L65" i="13"/>
  <c r="L66" i="13"/>
  <c r="L67" i="13"/>
  <c r="L68" i="13"/>
  <c r="M68" i="13"/>
  <c r="N68" i="13"/>
  <c r="L69" i="13"/>
  <c r="L70" i="13"/>
  <c r="L71" i="13"/>
  <c r="L72" i="13"/>
  <c r="M72" i="13"/>
  <c r="N72" i="13"/>
  <c r="L73" i="13"/>
  <c r="L74" i="13"/>
  <c r="L75" i="13"/>
  <c r="L76" i="13"/>
  <c r="M76" i="13"/>
  <c r="N76" i="13"/>
  <c r="L77" i="13"/>
  <c r="L78" i="13"/>
  <c r="L79" i="13"/>
  <c r="L80" i="13"/>
  <c r="M80" i="13"/>
  <c r="N80" i="13"/>
  <c r="L81" i="13"/>
  <c r="L82" i="13"/>
  <c r="L83" i="13"/>
  <c r="L84" i="13"/>
  <c r="M84" i="13"/>
  <c r="N84" i="13"/>
  <c r="L85" i="13"/>
  <c r="L86" i="13"/>
  <c r="L87" i="13"/>
  <c r="L88" i="13"/>
  <c r="M88" i="13"/>
  <c r="N88" i="13"/>
  <c r="L89" i="13"/>
  <c r="L90" i="13"/>
  <c r="L91" i="13"/>
  <c r="L92" i="13"/>
  <c r="M92" i="13"/>
  <c r="N92" i="13"/>
  <c r="L93" i="13"/>
  <c r="L94" i="13"/>
  <c r="L95" i="13"/>
  <c r="L96" i="13"/>
  <c r="M96" i="13"/>
  <c r="N96" i="13"/>
  <c r="L97" i="13"/>
  <c r="L98" i="13"/>
  <c r="L99" i="13"/>
  <c r="L100" i="13"/>
  <c r="M100" i="13"/>
  <c r="N100" i="13"/>
  <c r="L101" i="13"/>
  <c r="L102" i="13"/>
  <c r="L103" i="13"/>
  <c r="L104" i="13"/>
  <c r="M104" i="13"/>
  <c r="N104" i="13"/>
  <c r="L105" i="13"/>
  <c r="L106" i="13"/>
  <c r="L107" i="13"/>
  <c r="L108" i="13"/>
  <c r="M108" i="13"/>
  <c r="N108" i="13"/>
  <c r="L109" i="13"/>
  <c r="L110" i="13"/>
  <c r="L111" i="13"/>
  <c r="L112" i="13"/>
  <c r="M112" i="13"/>
  <c r="N112" i="13"/>
  <c r="L113" i="13"/>
  <c r="L114" i="13"/>
  <c r="L115" i="13"/>
  <c r="L116" i="13"/>
  <c r="M116" i="13"/>
  <c r="N116" i="13"/>
  <c r="L117" i="13"/>
  <c r="L118" i="13"/>
  <c r="L119" i="13"/>
  <c r="L120" i="13"/>
  <c r="M120" i="13"/>
  <c r="N120" i="13"/>
  <c r="L121" i="13"/>
  <c r="L122" i="13"/>
  <c r="L123" i="13"/>
  <c r="L124" i="13"/>
  <c r="M124" i="13"/>
  <c r="N124" i="13"/>
  <c r="L125" i="13"/>
  <c r="L126" i="13"/>
  <c r="L127" i="13"/>
  <c r="L128" i="13"/>
  <c r="M128" i="13"/>
  <c r="N128" i="13"/>
  <c r="L129" i="13"/>
  <c r="L130" i="13"/>
  <c r="L131" i="13"/>
  <c r="L132" i="13"/>
  <c r="M132" i="13"/>
  <c r="N132" i="13"/>
  <c r="L133" i="13"/>
  <c r="L134" i="13"/>
  <c r="L135" i="13"/>
  <c r="L136" i="13"/>
  <c r="M136" i="13"/>
  <c r="N136" i="13"/>
  <c r="L137" i="13"/>
  <c r="L138" i="13"/>
  <c r="L139" i="13"/>
  <c r="L140" i="13"/>
  <c r="M140" i="13"/>
  <c r="N140" i="13"/>
  <c r="L141" i="13"/>
  <c r="L142" i="13"/>
  <c r="L143" i="13"/>
  <c r="L144" i="13"/>
  <c r="M144" i="13"/>
  <c r="N144" i="13"/>
  <c r="L145" i="13"/>
  <c r="L146" i="13"/>
  <c r="L147" i="13"/>
  <c r="L148" i="13"/>
  <c r="M148" i="13"/>
  <c r="N148" i="13"/>
  <c r="L149" i="13"/>
  <c r="L150" i="13"/>
  <c r="L151" i="13"/>
  <c r="L152" i="13"/>
  <c r="M152" i="13"/>
  <c r="N152" i="13"/>
  <c r="L153" i="13"/>
  <c r="L154" i="13"/>
  <c r="L155" i="13"/>
  <c r="L156" i="13"/>
  <c r="M156" i="13"/>
  <c r="N156" i="13"/>
  <c r="L157" i="13"/>
  <c r="L158" i="13"/>
  <c r="L159" i="13"/>
  <c r="L160" i="13"/>
  <c r="M160" i="13"/>
  <c r="N160" i="13"/>
  <c r="L161" i="13"/>
  <c r="L162" i="13"/>
  <c r="L163" i="13"/>
  <c r="L164" i="13"/>
  <c r="M164" i="13"/>
  <c r="N164" i="13"/>
  <c r="L165" i="13"/>
  <c r="L166" i="13"/>
  <c r="L167" i="13"/>
  <c r="L168" i="13"/>
  <c r="M168" i="13"/>
  <c r="N168" i="13"/>
  <c r="L169" i="13"/>
  <c r="L170" i="13"/>
  <c r="L171" i="13"/>
  <c r="L172" i="13"/>
  <c r="M172" i="13"/>
  <c r="N172" i="13"/>
  <c r="L173" i="13"/>
  <c r="L174" i="13"/>
  <c r="L175" i="13"/>
  <c r="L176" i="13"/>
  <c r="M176" i="13"/>
  <c r="N176" i="13"/>
  <c r="L177" i="13"/>
  <c r="L178" i="13"/>
  <c r="L179" i="13"/>
  <c r="L180" i="13"/>
  <c r="M180" i="13"/>
  <c r="N180" i="13"/>
  <c r="L181" i="13"/>
  <c r="L182" i="13"/>
  <c r="L183" i="13"/>
  <c r="L184" i="13"/>
  <c r="M184" i="13"/>
  <c r="N184" i="13"/>
  <c r="L185" i="13"/>
  <c r="L186" i="13"/>
  <c r="L187" i="13"/>
  <c r="L188" i="13"/>
  <c r="M188" i="13"/>
  <c r="N188" i="13"/>
  <c r="L189" i="13"/>
  <c r="L190" i="13"/>
  <c r="L191" i="13"/>
  <c r="L192" i="13"/>
  <c r="M192" i="13"/>
  <c r="N192" i="13"/>
  <c r="L193" i="13"/>
  <c r="L194" i="13"/>
  <c r="L195" i="13"/>
  <c r="L196" i="13"/>
  <c r="M196" i="13"/>
  <c r="N196" i="13"/>
  <c r="L197" i="13"/>
  <c r="L198" i="13"/>
  <c r="L199" i="13"/>
  <c r="L200" i="13"/>
  <c r="M200" i="13"/>
  <c r="N200" i="13"/>
  <c r="L201" i="13"/>
  <c r="L202" i="13"/>
  <c r="L203" i="13"/>
  <c r="L204" i="13"/>
  <c r="M204" i="13"/>
  <c r="N204" i="13"/>
  <c r="L205" i="13"/>
  <c r="L206" i="13"/>
  <c r="L207" i="13"/>
  <c r="L208" i="13"/>
  <c r="M208" i="13"/>
  <c r="N208" i="13"/>
  <c r="L209" i="13"/>
  <c r="L210" i="13"/>
  <c r="L211" i="13"/>
  <c r="L212" i="13"/>
  <c r="M212" i="13"/>
  <c r="N212" i="13"/>
  <c r="L213" i="13"/>
  <c r="L8" i="13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8" i="12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8" i="11"/>
  <c r="L9" i="10"/>
  <c r="L10" i="10"/>
  <c r="L11" i="10"/>
  <c r="L12" i="10"/>
  <c r="M12" i="10"/>
  <c r="N12" i="10"/>
  <c r="L13" i="10"/>
  <c r="L14" i="10"/>
  <c r="L15" i="10"/>
  <c r="L16" i="10"/>
  <c r="M16" i="10"/>
  <c r="N16" i="10"/>
  <c r="L17" i="10"/>
  <c r="L18" i="10"/>
  <c r="L19" i="10"/>
  <c r="L20" i="10"/>
  <c r="M20" i="10"/>
  <c r="N20" i="10"/>
  <c r="L21" i="10"/>
  <c r="L22" i="10"/>
  <c r="L23" i="10"/>
  <c r="L24" i="10"/>
  <c r="M24" i="10"/>
  <c r="N24" i="10"/>
  <c r="L25" i="10"/>
  <c r="L26" i="10"/>
  <c r="L27" i="10"/>
  <c r="L28" i="10"/>
  <c r="M28" i="10"/>
  <c r="N28" i="10"/>
  <c r="L29" i="10"/>
  <c r="L30" i="10"/>
  <c r="L31" i="10"/>
  <c r="L32" i="10"/>
  <c r="M32" i="10"/>
  <c r="N32" i="10"/>
  <c r="L33" i="10"/>
  <c r="L34" i="10"/>
  <c r="L35" i="10"/>
  <c r="L36" i="10"/>
  <c r="M36" i="10"/>
  <c r="N36" i="10"/>
  <c r="L37" i="10"/>
  <c r="L38" i="10"/>
  <c r="L39" i="10"/>
  <c r="L40" i="10"/>
  <c r="M40" i="10"/>
  <c r="N40" i="10"/>
  <c r="L41" i="10"/>
  <c r="L42" i="10"/>
  <c r="L43" i="10"/>
  <c r="L44" i="10"/>
  <c r="M44" i="10"/>
  <c r="N44" i="10"/>
  <c r="L45" i="10"/>
  <c r="L46" i="10"/>
  <c r="L47" i="10"/>
  <c r="L48" i="10"/>
  <c r="M48" i="10"/>
  <c r="N48" i="10"/>
  <c r="L49" i="10"/>
  <c r="L50" i="10"/>
  <c r="L51" i="10"/>
  <c r="L52" i="10"/>
  <c r="M52" i="10"/>
  <c r="N52" i="10"/>
  <c r="L53" i="10"/>
  <c r="L54" i="10"/>
  <c r="L55" i="10"/>
  <c r="L56" i="10"/>
  <c r="M56" i="10"/>
  <c r="N56" i="10"/>
  <c r="L57" i="10"/>
  <c r="L58" i="10"/>
  <c r="L59" i="10"/>
  <c r="L60" i="10"/>
  <c r="M60" i="10"/>
  <c r="N60" i="10"/>
  <c r="L61" i="10"/>
  <c r="L62" i="10"/>
  <c r="L63" i="10"/>
  <c r="L64" i="10"/>
  <c r="M64" i="10"/>
  <c r="N64" i="10"/>
  <c r="L65" i="10"/>
  <c r="L66" i="10"/>
  <c r="L67" i="10"/>
  <c r="L68" i="10"/>
  <c r="M68" i="10"/>
  <c r="N68" i="10"/>
  <c r="L69" i="10"/>
  <c r="L70" i="10"/>
  <c r="L71" i="10"/>
  <c r="L72" i="10"/>
  <c r="M72" i="10"/>
  <c r="N72" i="10"/>
  <c r="L73" i="10"/>
  <c r="L74" i="10"/>
  <c r="L75" i="10"/>
  <c r="L76" i="10"/>
  <c r="M76" i="10"/>
  <c r="N76" i="10"/>
  <c r="L77" i="10"/>
  <c r="L78" i="10"/>
  <c r="L79" i="10"/>
  <c r="L80" i="10"/>
  <c r="M80" i="10"/>
  <c r="N80" i="10"/>
  <c r="L81" i="10"/>
  <c r="L82" i="10"/>
  <c r="L83" i="10"/>
  <c r="L84" i="10"/>
  <c r="M84" i="10"/>
  <c r="N84" i="10"/>
  <c r="L85" i="10"/>
  <c r="L86" i="10"/>
  <c r="L87" i="10"/>
  <c r="L88" i="10"/>
  <c r="M88" i="10"/>
  <c r="N88" i="10"/>
  <c r="L89" i="10"/>
  <c r="L90" i="10"/>
  <c r="L91" i="10"/>
  <c r="L92" i="10"/>
  <c r="M92" i="10"/>
  <c r="N92" i="10"/>
  <c r="L93" i="10"/>
  <c r="L94" i="10"/>
  <c r="L95" i="10"/>
  <c r="L96" i="10"/>
  <c r="M96" i="10"/>
  <c r="N96" i="10"/>
  <c r="L97" i="10"/>
  <c r="L98" i="10"/>
  <c r="L99" i="10"/>
  <c r="L100" i="10"/>
  <c r="M100" i="10"/>
  <c r="N100" i="10"/>
  <c r="L101" i="10"/>
  <c r="L102" i="10"/>
  <c r="L103" i="10"/>
  <c r="L104" i="10"/>
  <c r="M104" i="10"/>
  <c r="N104" i="10"/>
  <c r="L105" i="10"/>
  <c r="L106" i="10"/>
  <c r="L107" i="10"/>
  <c r="L108" i="10"/>
  <c r="M108" i="10"/>
  <c r="N108" i="10"/>
  <c r="L109" i="10"/>
  <c r="L110" i="10"/>
  <c r="L111" i="10"/>
  <c r="L112" i="10"/>
  <c r="M112" i="10"/>
  <c r="N112" i="10"/>
  <c r="L113" i="10"/>
  <c r="L114" i="10"/>
  <c r="L115" i="10"/>
  <c r="L116" i="10"/>
  <c r="M116" i="10"/>
  <c r="N116" i="10"/>
  <c r="L117" i="10"/>
  <c r="L118" i="10"/>
  <c r="L119" i="10"/>
  <c r="L120" i="10"/>
  <c r="M120" i="10"/>
  <c r="N120" i="10"/>
  <c r="L121" i="10"/>
  <c r="L122" i="10"/>
  <c r="L123" i="10"/>
  <c r="L124" i="10"/>
  <c r="M124" i="10"/>
  <c r="N124" i="10"/>
  <c r="L125" i="10"/>
  <c r="L126" i="10"/>
  <c r="L127" i="10"/>
  <c r="L128" i="10"/>
  <c r="M128" i="10"/>
  <c r="N128" i="10"/>
  <c r="L129" i="10"/>
  <c r="L130" i="10"/>
  <c r="L131" i="10"/>
  <c r="L132" i="10"/>
  <c r="M132" i="10"/>
  <c r="N132" i="10"/>
  <c r="L133" i="10"/>
  <c r="L134" i="10"/>
  <c r="L135" i="10"/>
  <c r="L136" i="10"/>
  <c r="M136" i="10"/>
  <c r="N136" i="10"/>
  <c r="L137" i="10"/>
  <c r="L138" i="10"/>
  <c r="L139" i="10"/>
  <c r="L140" i="10"/>
  <c r="M140" i="10"/>
  <c r="N140" i="10"/>
  <c r="L141" i="10"/>
  <c r="L142" i="10"/>
  <c r="L143" i="10"/>
  <c r="L144" i="10"/>
  <c r="M144" i="10"/>
  <c r="N144" i="10"/>
  <c r="L145" i="10"/>
  <c r="L146" i="10"/>
  <c r="L147" i="10"/>
  <c r="L148" i="10"/>
  <c r="M148" i="10"/>
  <c r="N148" i="10"/>
  <c r="L149" i="10"/>
  <c r="L150" i="10"/>
  <c r="L151" i="10"/>
  <c r="L152" i="10"/>
  <c r="M152" i="10"/>
  <c r="N152" i="10"/>
  <c r="L153" i="10"/>
  <c r="L154" i="10"/>
  <c r="L155" i="10"/>
  <c r="L156" i="10"/>
  <c r="M156" i="10"/>
  <c r="N156" i="10"/>
  <c r="L157" i="10"/>
  <c r="L158" i="10"/>
  <c r="L159" i="10"/>
  <c r="L160" i="10"/>
  <c r="M160" i="10"/>
  <c r="N160" i="10"/>
  <c r="L161" i="10"/>
  <c r="L162" i="10"/>
  <c r="L163" i="10"/>
  <c r="L164" i="10"/>
  <c r="M164" i="10"/>
  <c r="N164" i="10"/>
  <c r="L165" i="10"/>
  <c r="L166" i="10"/>
  <c r="L167" i="10"/>
  <c r="L168" i="10"/>
  <c r="M168" i="10"/>
  <c r="N168" i="10"/>
  <c r="L169" i="10"/>
  <c r="L170" i="10"/>
  <c r="L171" i="10"/>
  <c r="L172" i="10"/>
  <c r="M172" i="10"/>
  <c r="N172" i="10"/>
  <c r="L173" i="10"/>
  <c r="L174" i="10"/>
  <c r="L175" i="10"/>
  <c r="L176" i="10"/>
  <c r="M176" i="10"/>
  <c r="N176" i="10"/>
  <c r="L177" i="10"/>
  <c r="L178" i="10"/>
  <c r="L179" i="10"/>
  <c r="L180" i="10"/>
  <c r="M180" i="10"/>
  <c r="N180" i="10"/>
  <c r="L181" i="10"/>
  <c r="L182" i="10"/>
  <c r="L183" i="10"/>
  <c r="L184" i="10"/>
  <c r="M184" i="10"/>
  <c r="N184" i="10"/>
  <c r="L185" i="10"/>
  <c r="L186" i="10"/>
  <c r="L187" i="10"/>
  <c r="L188" i="10"/>
  <c r="M188" i="10"/>
  <c r="N188" i="10"/>
  <c r="L189" i="10"/>
  <c r="L190" i="10"/>
  <c r="L191" i="10"/>
  <c r="L192" i="10"/>
  <c r="M192" i="10"/>
  <c r="N192" i="10"/>
  <c r="L193" i="10"/>
  <c r="L194" i="10"/>
  <c r="L195" i="10"/>
  <c r="L196" i="10"/>
  <c r="M196" i="10"/>
  <c r="N196" i="10"/>
  <c r="L197" i="10"/>
  <c r="L198" i="10"/>
  <c r="L199" i="10"/>
  <c r="L200" i="10"/>
  <c r="M200" i="10"/>
  <c r="N200" i="10"/>
  <c r="L201" i="10"/>
  <c r="L202" i="10"/>
  <c r="L203" i="10"/>
  <c r="L204" i="10"/>
  <c r="M204" i="10"/>
  <c r="N204" i="10"/>
  <c r="L205" i="10"/>
  <c r="L206" i="10"/>
  <c r="L207" i="10"/>
  <c r="L208" i="10"/>
  <c r="M208" i="10"/>
  <c r="N208" i="10"/>
  <c r="L209" i="10"/>
  <c r="L210" i="10"/>
  <c r="L211" i="10"/>
  <c r="L212" i="10"/>
  <c r="M212" i="10"/>
  <c r="N212" i="10"/>
  <c r="L213" i="10"/>
  <c r="L8" i="10"/>
  <c r="L9" i="9"/>
  <c r="L10" i="9"/>
  <c r="L11" i="9"/>
  <c r="L12" i="9"/>
  <c r="M12" i="9"/>
  <c r="N12" i="9"/>
  <c r="L13" i="9"/>
  <c r="L14" i="9"/>
  <c r="L15" i="9"/>
  <c r="L16" i="9"/>
  <c r="M16" i="9"/>
  <c r="N16" i="9"/>
  <c r="L17" i="9"/>
  <c r="L18" i="9"/>
  <c r="L19" i="9"/>
  <c r="L20" i="9"/>
  <c r="M20" i="9"/>
  <c r="N20" i="9"/>
  <c r="L21" i="9"/>
  <c r="L22" i="9"/>
  <c r="L23" i="9"/>
  <c r="L24" i="9"/>
  <c r="M24" i="9"/>
  <c r="N24" i="9"/>
  <c r="L25" i="9"/>
  <c r="L26" i="9"/>
  <c r="L27" i="9"/>
  <c r="L28" i="9"/>
  <c r="M28" i="9"/>
  <c r="N28" i="9"/>
  <c r="L29" i="9"/>
  <c r="L30" i="9"/>
  <c r="L31" i="9"/>
  <c r="L32" i="9"/>
  <c r="M32" i="9"/>
  <c r="N32" i="9"/>
  <c r="L33" i="9"/>
  <c r="L34" i="9"/>
  <c r="L35" i="9"/>
  <c r="L36" i="9"/>
  <c r="M36" i="9"/>
  <c r="N36" i="9"/>
  <c r="L37" i="9"/>
  <c r="L38" i="9"/>
  <c r="L39" i="9"/>
  <c r="L40" i="9"/>
  <c r="M40" i="9"/>
  <c r="N40" i="9"/>
  <c r="L41" i="9"/>
  <c r="L42" i="9"/>
  <c r="L43" i="9"/>
  <c r="L44" i="9"/>
  <c r="M44" i="9"/>
  <c r="N44" i="9"/>
  <c r="L45" i="9"/>
  <c r="L46" i="9"/>
  <c r="L47" i="9"/>
  <c r="L48" i="9"/>
  <c r="M48" i="9"/>
  <c r="N48" i="9"/>
  <c r="L49" i="9"/>
  <c r="L50" i="9"/>
  <c r="L51" i="9"/>
  <c r="L52" i="9"/>
  <c r="M52" i="9"/>
  <c r="N52" i="9"/>
  <c r="L53" i="9"/>
  <c r="L54" i="9"/>
  <c r="L55" i="9"/>
  <c r="L56" i="9"/>
  <c r="M56" i="9"/>
  <c r="N56" i="9"/>
  <c r="L57" i="9"/>
  <c r="L58" i="9"/>
  <c r="L59" i="9"/>
  <c r="L60" i="9"/>
  <c r="M60" i="9"/>
  <c r="N60" i="9"/>
  <c r="L61" i="9"/>
  <c r="L62" i="9"/>
  <c r="L63" i="9"/>
  <c r="L64" i="9"/>
  <c r="M64" i="9"/>
  <c r="N64" i="9"/>
  <c r="L65" i="9"/>
  <c r="L66" i="9"/>
  <c r="L67" i="9"/>
  <c r="L68" i="9"/>
  <c r="M68" i="9"/>
  <c r="N68" i="9"/>
  <c r="L69" i="9"/>
  <c r="L70" i="9"/>
  <c r="L71" i="9"/>
  <c r="L72" i="9"/>
  <c r="M72" i="9"/>
  <c r="N72" i="9"/>
  <c r="L73" i="9"/>
  <c r="L74" i="9"/>
  <c r="L75" i="9"/>
  <c r="L76" i="9"/>
  <c r="M76" i="9"/>
  <c r="N76" i="9"/>
  <c r="L77" i="9"/>
  <c r="L78" i="9"/>
  <c r="L79" i="9"/>
  <c r="L80" i="9"/>
  <c r="M80" i="9"/>
  <c r="N80" i="9"/>
  <c r="L81" i="9"/>
  <c r="L82" i="9"/>
  <c r="L83" i="9"/>
  <c r="L84" i="9"/>
  <c r="M84" i="9"/>
  <c r="N84" i="9"/>
  <c r="L85" i="9"/>
  <c r="L86" i="9"/>
  <c r="L87" i="9"/>
  <c r="L88" i="9"/>
  <c r="M88" i="9"/>
  <c r="N88" i="9"/>
  <c r="L89" i="9"/>
  <c r="L90" i="9"/>
  <c r="L91" i="9"/>
  <c r="L92" i="9"/>
  <c r="M92" i="9"/>
  <c r="N92" i="9"/>
  <c r="L93" i="9"/>
  <c r="L94" i="9"/>
  <c r="L95" i="9"/>
  <c r="L96" i="9"/>
  <c r="M96" i="9"/>
  <c r="N96" i="9"/>
  <c r="L97" i="9"/>
  <c r="L98" i="9"/>
  <c r="L99" i="9"/>
  <c r="L100" i="9"/>
  <c r="M100" i="9"/>
  <c r="N100" i="9"/>
  <c r="L101" i="9"/>
  <c r="L102" i="9"/>
  <c r="L103" i="9"/>
  <c r="L104" i="9"/>
  <c r="M104" i="9"/>
  <c r="N104" i="9"/>
  <c r="L105" i="9"/>
  <c r="L106" i="9"/>
  <c r="L107" i="9"/>
  <c r="L108" i="9"/>
  <c r="M108" i="9"/>
  <c r="N108" i="9"/>
  <c r="L109" i="9"/>
  <c r="L110" i="9"/>
  <c r="L111" i="9"/>
  <c r="L112" i="9"/>
  <c r="M112" i="9"/>
  <c r="N112" i="9"/>
  <c r="L113" i="9"/>
  <c r="L114" i="9"/>
  <c r="L115" i="9"/>
  <c r="L116" i="9"/>
  <c r="M116" i="9"/>
  <c r="N116" i="9"/>
  <c r="L117" i="9"/>
  <c r="L118" i="9"/>
  <c r="L119" i="9"/>
  <c r="L120" i="9"/>
  <c r="M120" i="9"/>
  <c r="N120" i="9"/>
  <c r="L121" i="9"/>
  <c r="L122" i="9"/>
  <c r="L123" i="9"/>
  <c r="L124" i="9"/>
  <c r="M124" i="9"/>
  <c r="N124" i="9"/>
  <c r="L125" i="9"/>
  <c r="L126" i="9"/>
  <c r="L127" i="9"/>
  <c r="L128" i="9"/>
  <c r="M128" i="9"/>
  <c r="N128" i="9"/>
  <c r="L129" i="9"/>
  <c r="L130" i="9"/>
  <c r="L131" i="9"/>
  <c r="L132" i="9"/>
  <c r="M132" i="9"/>
  <c r="N132" i="9"/>
  <c r="L133" i="9"/>
  <c r="L134" i="9"/>
  <c r="L135" i="9"/>
  <c r="L136" i="9"/>
  <c r="M136" i="9"/>
  <c r="N136" i="9"/>
  <c r="L137" i="9"/>
  <c r="L138" i="9"/>
  <c r="L139" i="9"/>
  <c r="L140" i="9"/>
  <c r="M140" i="9"/>
  <c r="N140" i="9"/>
  <c r="L141" i="9"/>
  <c r="L142" i="9"/>
  <c r="L143" i="9"/>
  <c r="L144" i="9"/>
  <c r="M144" i="9"/>
  <c r="N144" i="9"/>
  <c r="L145" i="9"/>
  <c r="L146" i="9"/>
  <c r="L147" i="9"/>
  <c r="L148" i="9"/>
  <c r="M148" i="9"/>
  <c r="N148" i="9"/>
  <c r="L149" i="9"/>
  <c r="L150" i="9"/>
  <c r="L151" i="9"/>
  <c r="L152" i="9"/>
  <c r="M152" i="9"/>
  <c r="N152" i="9"/>
  <c r="L153" i="9"/>
  <c r="L154" i="9"/>
  <c r="L155" i="9"/>
  <c r="L156" i="9"/>
  <c r="M156" i="9"/>
  <c r="N156" i="9"/>
  <c r="L157" i="9"/>
  <c r="L158" i="9"/>
  <c r="L159" i="9"/>
  <c r="L160" i="9"/>
  <c r="M160" i="9"/>
  <c r="N160" i="9"/>
  <c r="L161" i="9"/>
  <c r="L162" i="9"/>
  <c r="L163" i="9"/>
  <c r="L164" i="9"/>
  <c r="M164" i="9"/>
  <c r="N164" i="9"/>
  <c r="L165" i="9"/>
  <c r="L166" i="9"/>
  <c r="L167" i="9"/>
  <c r="L168" i="9"/>
  <c r="M168" i="9"/>
  <c r="N168" i="9"/>
  <c r="L169" i="9"/>
  <c r="L170" i="9"/>
  <c r="L171" i="9"/>
  <c r="L172" i="9"/>
  <c r="M172" i="9"/>
  <c r="N172" i="9"/>
  <c r="L173" i="9"/>
  <c r="L174" i="9"/>
  <c r="L175" i="9"/>
  <c r="L176" i="9"/>
  <c r="M176" i="9"/>
  <c r="N176" i="9"/>
  <c r="L177" i="9"/>
  <c r="L178" i="9"/>
  <c r="L179" i="9"/>
  <c r="L180" i="9"/>
  <c r="M180" i="9"/>
  <c r="N180" i="9"/>
  <c r="L181" i="9"/>
  <c r="L182" i="9"/>
  <c r="L183" i="9"/>
  <c r="L184" i="9"/>
  <c r="M184" i="9"/>
  <c r="N184" i="9"/>
  <c r="L185" i="9"/>
  <c r="L186" i="9"/>
  <c r="L187" i="9"/>
  <c r="L188" i="9"/>
  <c r="M188" i="9"/>
  <c r="N188" i="9"/>
  <c r="L189" i="9"/>
  <c r="L190" i="9"/>
  <c r="L191" i="9"/>
  <c r="L192" i="9"/>
  <c r="M192" i="9"/>
  <c r="N192" i="9"/>
  <c r="L193" i="9"/>
  <c r="L194" i="9"/>
  <c r="L195" i="9"/>
  <c r="L196" i="9"/>
  <c r="M196" i="9"/>
  <c r="N196" i="9"/>
  <c r="L197" i="9"/>
  <c r="L198" i="9"/>
  <c r="L199" i="9"/>
  <c r="L200" i="9"/>
  <c r="M200" i="9"/>
  <c r="N200" i="9"/>
  <c r="L201" i="9"/>
  <c r="L202" i="9"/>
  <c r="L203" i="9"/>
  <c r="L204" i="9"/>
  <c r="M204" i="9"/>
  <c r="N204" i="9"/>
  <c r="L205" i="9"/>
  <c r="L206" i="9"/>
  <c r="L207" i="9"/>
  <c r="L208" i="9"/>
  <c r="M208" i="9"/>
  <c r="N208" i="9"/>
  <c r="L209" i="9"/>
  <c r="L210" i="9"/>
  <c r="L211" i="9"/>
  <c r="L212" i="9"/>
  <c r="M212" i="9"/>
  <c r="N212" i="9"/>
  <c r="L213" i="9"/>
  <c r="L8" i="9"/>
  <c r="M213" i="17"/>
  <c r="N213" i="17"/>
  <c r="M212" i="17"/>
  <c r="N212" i="17"/>
  <c r="M211" i="17"/>
  <c r="N211" i="17"/>
  <c r="M210" i="17"/>
  <c r="N210" i="17"/>
  <c r="M209" i="17"/>
  <c r="N209" i="17"/>
  <c r="M208" i="17"/>
  <c r="N208" i="17"/>
  <c r="M207" i="17"/>
  <c r="N207" i="17"/>
  <c r="M206" i="17"/>
  <c r="N206" i="17"/>
  <c r="M205" i="17"/>
  <c r="N205" i="17"/>
  <c r="M204" i="17"/>
  <c r="N204" i="17"/>
  <c r="M203" i="17"/>
  <c r="N203" i="17"/>
  <c r="M202" i="17"/>
  <c r="N202" i="17"/>
  <c r="M201" i="17"/>
  <c r="N201" i="17"/>
  <c r="M200" i="17"/>
  <c r="N200" i="17"/>
  <c r="M199" i="17"/>
  <c r="N199" i="17"/>
  <c r="M198" i="17"/>
  <c r="N198" i="17"/>
  <c r="M197" i="17"/>
  <c r="N197" i="17"/>
  <c r="M196" i="17"/>
  <c r="N196" i="17"/>
  <c r="M195" i="17"/>
  <c r="N195" i="17"/>
  <c r="M194" i="17"/>
  <c r="N194" i="17"/>
  <c r="M193" i="17"/>
  <c r="N193" i="17"/>
  <c r="M192" i="17"/>
  <c r="N192" i="17"/>
  <c r="M191" i="17"/>
  <c r="N191" i="17"/>
  <c r="M190" i="17"/>
  <c r="N190" i="17"/>
  <c r="M189" i="17"/>
  <c r="N189" i="17"/>
  <c r="M188" i="17"/>
  <c r="N188" i="17"/>
  <c r="M187" i="17"/>
  <c r="N187" i="17"/>
  <c r="M186" i="17"/>
  <c r="N186" i="17"/>
  <c r="M185" i="17"/>
  <c r="N185" i="17"/>
  <c r="M184" i="17"/>
  <c r="N184" i="17"/>
  <c r="M183" i="17"/>
  <c r="N183" i="17"/>
  <c r="M182" i="17"/>
  <c r="N182" i="17"/>
  <c r="M181" i="17"/>
  <c r="N181" i="17"/>
  <c r="M180" i="17"/>
  <c r="N180" i="17"/>
  <c r="M179" i="17"/>
  <c r="N179" i="17"/>
  <c r="M178" i="17"/>
  <c r="N178" i="17"/>
  <c r="M177" i="17"/>
  <c r="N177" i="17"/>
  <c r="M176" i="17"/>
  <c r="N176" i="17"/>
  <c r="M175" i="17"/>
  <c r="N175" i="17"/>
  <c r="M174" i="17"/>
  <c r="N174" i="17"/>
  <c r="M173" i="17"/>
  <c r="N173" i="17"/>
  <c r="M172" i="17"/>
  <c r="N172" i="17"/>
  <c r="M171" i="17"/>
  <c r="N171" i="17"/>
  <c r="M170" i="17"/>
  <c r="N170" i="17"/>
  <c r="M169" i="17"/>
  <c r="N169" i="17"/>
  <c r="M168" i="17"/>
  <c r="N168" i="17"/>
  <c r="M167" i="17"/>
  <c r="N167" i="17"/>
  <c r="M166" i="17"/>
  <c r="N166" i="17"/>
  <c r="M165" i="17"/>
  <c r="N165" i="17"/>
  <c r="M164" i="17"/>
  <c r="N164" i="17"/>
  <c r="M163" i="17"/>
  <c r="N163" i="17"/>
  <c r="M162" i="17"/>
  <c r="N162" i="17"/>
  <c r="M161" i="17"/>
  <c r="N161" i="17"/>
  <c r="M160" i="17"/>
  <c r="N160" i="17"/>
  <c r="M159" i="17"/>
  <c r="N159" i="17"/>
  <c r="M158" i="17"/>
  <c r="N158" i="17"/>
  <c r="M157" i="17"/>
  <c r="N157" i="17"/>
  <c r="M156" i="17"/>
  <c r="N156" i="17"/>
  <c r="M155" i="17"/>
  <c r="N155" i="17"/>
  <c r="M154" i="17"/>
  <c r="N154" i="17"/>
  <c r="M153" i="17"/>
  <c r="N153" i="17"/>
  <c r="M152" i="17"/>
  <c r="N152" i="17"/>
  <c r="M151" i="17"/>
  <c r="N151" i="17"/>
  <c r="M150" i="17"/>
  <c r="N150" i="17"/>
  <c r="M149" i="17"/>
  <c r="N149" i="17"/>
  <c r="M148" i="17"/>
  <c r="N148" i="17"/>
  <c r="M147" i="17"/>
  <c r="N147" i="17"/>
  <c r="M146" i="17"/>
  <c r="N146" i="17"/>
  <c r="M145" i="17"/>
  <c r="N145" i="17"/>
  <c r="M144" i="17"/>
  <c r="N144" i="17"/>
  <c r="M143" i="17"/>
  <c r="N143" i="17"/>
  <c r="M142" i="17"/>
  <c r="N142" i="17"/>
  <c r="M141" i="17"/>
  <c r="N141" i="17"/>
  <c r="M140" i="17"/>
  <c r="N140" i="17"/>
  <c r="M139" i="17"/>
  <c r="N139" i="17"/>
  <c r="M138" i="17"/>
  <c r="N138" i="17"/>
  <c r="M137" i="17"/>
  <c r="N137" i="17"/>
  <c r="M136" i="17"/>
  <c r="N136" i="17"/>
  <c r="M135" i="17"/>
  <c r="N135" i="17"/>
  <c r="M134" i="17"/>
  <c r="N134" i="17"/>
  <c r="M133" i="17"/>
  <c r="N133" i="17"/>
  <c r="M132" i="17"/>
  <c r="N132" i="17"/>
  <c r="M131" i="17"/>
  <c r="N131" i="17"/>
  <c r="M130" i="17"/>
  <c r="N130" i="17"/>
  <c r="M129" i="17"/>
  <c r="N129" i="17"/>
  <c r="M128" i="17"/>
  <c r="N128" i="17"/>
  <c r="M127" i="17"/>
  <c r="N127" i="17"/>
  <c r="M126" i="17"/>
  <c r="N126" i="17"/>
  <c r="M125" i="17"/>
  <c r="N125" i="17"/>
  <c r="M124" i="17"/>
  <c r="N124" i="17"/>
  <c r="M123" i="17"/>
  <c r="N123" i="17"/>
  <c r="M122" i="17"/>
  <c r="N122" i="17"/>
  <c r="M121" i="17"/>
  <c r="N121" i="17"/>
  <c r="M120" i="17"/>
  <c r="N120" i="17"/>
  <c r="M119" i="17"/>
  <c r="N119" i="17"/>
  <c r="M118" i="17"/>
  <c r="N118" i="17"/>
  <c r="M117" i="17"/>
  <c r="N117" i="17"/>
  <c r="M116" i="17"/>
  <c r="N116" i="17"/>
  <c r="M115" i="17"/>
  <c r="N115" i="17"/>
  <c r="M114" i="17"/>
  <c r="N114" i="17"/>
  <c r="M113" i="17"/>
  <c r="N113" i="17"/>
  <c r="M112" i="17"/>
  <c r="N112" i="17"/>
  <c r="M111" i="17"/>
  <c r="N111" i="17"/>
  <c r="M110" i="17"/>
  <c r="N110" i="17"/>
  <c r="M109" i="17"/>
  <c r="N109" i="17"/>
  <c r="M108" i="17"/>
  <c r="N108" i="17"/>
  <c r="M107" i="17"/>
  <c r="N107" i="17"/>
  <c r="M106" i="17"/>
  <c r="N106" i="17"/>
  <c r="M105" i="17"/>
  <c r="N105" i="17"/>
  <c r="M104" i="17"/>
  <c r="N104" i="17"/>
  <c r="M103" i="17"/>
  <c r="N103" i="17"/>
  <c r="M102" i="17"/>
  <c r="N102" i="17"/>
  <c r="M101" i="17"/>
  <c r="N101" i="17"/>
  <c r="M100" i="17"/>
  <c r="N100" i="17"/>
  <c r="M99" i="17"/>
  <c r="N99" i="17"/>
  <c r="M98" i="17"/>
  <c r="N98" i="17"/>
  <c r="M97" i="17"/>
  <c r="N97" i="17"/>
  <c r="M96" i="17"/>
  <c r="N96" i="17"/>
  <c r="M95" i="17"/>
  <c r="N95" i="17"/>
  <c r="M94" i="17"/>
  <c r="N94" i="17"/>
  <c r="M93" i="17"/>
  <c r="N93" i="17"/>
  <c r="M92" i="17"/>
  <c r="N92" i="17"/>
  <c r="M91" i="17"/>
  <c r="N91" i="17"/>
  <c r="M90" i="17"/>
  <c r="N90" i="17"/>
  <c r="M89" i="17"/>
  <c r="N89" i="17"/>
  <c r="M88" i="17"/>
  <c r="N88" i="17"/>
  <c r="M87" i="17"/>
  <c r="N87" i="17"/>
  <c r="M86" i="17"/>
  <c r="N86" i="17"/>
  <c r="M85" i="17"/>
  <c r="N85" i="17"/>
  <c r="M84" i="17"/>
  <c r="N84" i="17"/>
  <c r="M83" i="17"/>
  <c r="N83" i="17"/>
  <c r="M82" i="17"/>
  <c r="N82" i="17"/>
  <c r="M81" i="17"/>
  <c r="N81" i="17"/>
  <c r="M80" i="17"/>
  <c r="N80" i="17"/>
  <c r="M79" i="17"/>
  <c r="N79" i="17"/>
  <c r="M78" i="17"/>
  <c r="N78" i="17"/>
  <c r="M77" i="17"/>
  <c r="N77" i="17"/>
  <c r="M76" i="17"/>
  <c r="N76" i="17"/>
  <c r="M75" i="17"/>
  <c r="N75" i="17"/>
  <c r="M74" i="17"/>
  <c r="N74" i="17"/>
  <c r="M73" i="17"/>
  <c r="N73" i="17"/>
  <c r="M72" i="17"/>
  <c r="N72" i="17"/>
  <c r="M71" i="17"/>
  <c r="N71" i="17"/>
  <c r="M70" i="17"/>
  <c r="N70" i="17"/>
  <c r="M69" i="17"/>
  <c r="N69" i="17"/>
  <c r="M68" i="17"/>
  <c r="N68" i="17"/>
  <c r="M67" i="17"/>
  <c r="N67" i="17"/>
  <c r="M66" i="17"/>
  <c r="N66" i="17"/>
  <c r="M65" i="17"/>
  <c r="N65" i="17"/>
  <c r="M64" i="17"/>
  <c r="N64" i="17"/>
  <c r="M63" i="17"/>
  <c r="N63" i="17"/>
  <c r="M62" i="17"/>
  <c r="N62" i="17"/>
  <c r="M61" i="17"/>
  <c r="N61" i="17"/>
  <c r="M60" i="17"/>
  <c r="N60" i="17"/>
  <c r="M59" i="17"/>
  <c r="N59" i="17"/>
  <c r="M58" i="17"/>
  <c r="N58" i="17"/>
  <c r="M57" i="17"/>
  <c r="N57" i="17"/>
  <c r="M56" i="17"/>
  <c r="N56" i="17"/>
  <c r="M55" i="17"/>
  <c r="N55" i="17"/>
  <c r="M54" i="17"/>
  <c r="N54" i="17"/>
  <c r="M53" i="17"/>
  <c r="N53" i="17"/>
  <c r="M52" i="17"/>
  <c r="N52" i="17"/>
  <c r="M51" i="17"/>
  <c r="N51" i="17"/>
  <c r="M50" i="17"/>
  <c r="N50" i="17"/>
  <c r="M49" i="17"/>
  <c r="N49" i="17"/>
  <c r="M48" i="17"/>
  <c r="N48" i="17"/>
  <c r="M47" i="17"/>
  <c r="N47" i="17"/>
  <c r="M46" i="17"/>
  <c r="N46" i="17"/>
  <c r="M45" i="17"/>
  <c r="N45" i="17"/>
  <c r="M44" i="17"/>
  <c r="N44" i="17"/>
  <c r="M43" i="17"/>
  <c r="N43" i="17"/>
  <c r="M42" i="17"/>
  <c r="N42" i="17"/>
  <c r="M41" i="17"/>
  <c r="N41" i="17"/>
  <c r="M40" i="17"/>
  <c r="N40" i="17"/>
  <c r="M39" i="17"/>
  <c r="N39" i="17"/>
  <c r="M38" i="17"/>
  <c r="N38" i="17"/>
  <c r="M37" i="17"/>
  <c r="N37" i="17"/>
  <c r="M36" i="17"/>
  <c r="N36" i="17"/>
  <c r="M35" i="17"/>
  <c r="N35" i="17"/>
  <c r="M34" i="17"/>
  <c r="N34" i="17"/>
  <c r="M33" i="17"/>
  <c r="N33" i="17"/>
  <c r="M32" i="17"/>
  <c r="N32" i="17"/>
  <c r="M31" i="17"/>
  <c r="N31" i="17"/>
  <c r="M30" i="17"/>
  <c r="N30" i="17"/>
  <c r="M29" i="17"/>
  <c r="N29" i="17"/>
  <c r="M28" i="17"/>
  <c r="N28" i="17"/>
  <c r="M27" i="17"/>
  <c r="N27" i="17"/>
  <c r="M26" i="17"/>
  <c r="N26" i="17"/>
  <c r="M25" i="17"/>
  <c r="N25" i="17"/>
  <c r="M24" i="17"/>
  <c r="N24" i="17"/>
  <c r="M23" i="17"/>
  <c r="N23" i="17"/>
  <c r="M22" i="17"/>
  <c r="N22" i="17"/>
  <c r="M21" i="17"/>
  <c r="N21" i="17"/>
  <c r="M20" i="17"/>
  <c r="N20" i="17"/>
  <c r="M19" i="17"/>
  <c r="N19" i="17"/>
  <c r="M18" i="17"/>
  <c r="N18" i="17"/>
  <c r="M17" i="17"/>
  <c r="N17" i="17"/>
  <c r="M16" i="17"/>
  <c r="N16" i="17"/>
  <c r="M15" i="17"/>
  <c r="N15" i="17"/>
  <c r="M14" i="17"/>
  <c r="N14" i="17"/>
  <c r="M13" i="17"/>
  <c r="N13" i="17"/>
  <c r="M12" i="17"/>
  <c r="N12" i="17"/>
  <c r="M11" i="17"/>
  <c r="N11" i="17"/>
  <c r="M10" i="17"/>
  <c r="N10" i="17"/>
  <c r="M9" i="17"/>
  <c r="N9" i="17"/>
  <c r="M8" i="17"/>
  <c r="N8" i="17"/>
  <c r="M213" i="16"/>
  <c r="N213" i="16"/>
  <c r="M212" i="16"/>
  <c r="N212" i="16"/>
  <c r="M211" i="16"/>
  <c r="N211" i="16"/>
  <c r="M210" i="16"/>
  <c r="N210" i="16"/>
  <c r="M209" i="16"/>
  <c r="N209" i="16"/>
  <c r="M208" i="16"/>
  <c r="N208" i="16"/>
  <c r="M207" i="16"/>
  <c r="N207" i="16"/>
  <c r="M206" i="16"/>
  <c r="N206" i="16"/>
  <c r="M205" i="16"/>
  <c r="N205" i="16"/>
  <c r="M204" i="16"/>
  <c r="N204" i="16"/>
  <c r="M203" i="16"/>
  <c r="N203" i="16"/>
  <c r="M202" i="16"/>
  <c r="N202" i="16"/>
  <c r="M201" i="16"/>
  <c r="N201" i="16"/>
  <c r="M200" i="16"/>
  <c r="N200" i="16"/>
  <c r="M199" i="16"/>
  <c r="N199" i="16"/>
  <c r="M198" i="16"/>
  <c r="N198" i="16"/>
  <c r="M197" i="16"/>
  <c r="N197" i="16"/>
  <c r="M196" i="16"/>
  <c r="N196" i="16"/>
  <c r="M195" i="16"/>
  <c r="N195" i="16"/>
  <c r="M194" i="16"/>
  <c r="N194" i="16"/>
  <c r="M193" i="16"/>
  <c r="N193" i="16"/>
  <c r="M192" i="16"/>
  <c r="N192" i="16"/>
  <c r="M191" i="16"/>
  <c r="N191" i="16"/>
  <c r="M190" i="16"/>
  <c r="N190" i="16"/>
  <c r="M189" i="16"/>
  <c r="N189" i="16"/>
  <c r="M188" i="16"/>
  <c r="N188" i="16"/>
  <c r="M187" i="16"/>
  <c r="N187" i="16"/>
  <c r="M186" i="16"/>
  <c r="N186" i="16"/>
  <c r="M185" i="16"/>
  <c r="N185" i="16"/>
  <c r="M184" i="16"/>
  <c r="N184" i="16"/>
  <c r="M183" i="16"/>
  <c r="N183" i="16"/>
  <c r="M182" i="16"/>
  <c r="N182" i="16"/>
  <c r="M181" i="16"/>
  <c r="N181" i="16"/>
  <c r="M180" i="16"/>
  <c r="N180" i="16"/>
  <c r="M179" i="16"/>
  <c r="N179" i="16"/>
  <c r="M178" i="16"/>
  <c r="N178" i="16"/>
  <c r="M177" i="16"/>
  <c r="N177" i="16"/>
  <c r="M176" i="16"/>
  <c r="N176" i="16"/>
  <c r="M175" i="16"/>
  <c r="N175" i="16"/>
  <c r="M174" i="16"/>
  <c r="N174" i="16"/>
  <c r="M173" i="16"/>
  <c r="N173" i="16"/>
  <c r="M172" i="16"/>
  <c r="N172" i="16"/>
  <c r="M171" i="16"/>
  <c r="N171" i="16"/>
  <c r="M170" i="16"/>
  <c r="N170" i="16"/>
  <c r="M169" i="16"/>
  <c r="N169" i="16"/>
  <c r="M168" i="16"/>
  <c r="N168" i="16"/>
  <c r="M167" i="16"/>
  <c r="N167" i="16"/>
  <c r="M166" i="16"/>
  <c r="N166" i="16"/>
  <c r="M165" i="16"/>
  <c r="N165" i="16"/>
  <c r="M164" i="16"/>
  <c r="N164" i="16"/>
  <c r="M163" i="16"/>
  <c r="N163" i="16"/>
  <c r="M162" i="16"/>
  <c r="N162" i="16"/>
  <c r="M161" i="16"/>
  <c r="N161" i="16"/>
  <c r="M160" i="16"/>
  <c r="N160" i="16"/>
  <c r="M159" i="16"/>
  <c r="N159" i="16"/>
  <c r="M158" i="16"/>
  <c r="N158" i="16"/>
  <c r="M157" i="16"/>
  <c r="N157" i="16"/>
  <c r="M156" i="16"/>
  <c r="N156" i="16"/>
  <c r="M155" i="16"/>
  <c r="N155" i="16"/>
  <c r="M154" i="16"/>
  <c r="N154" i="16"/>
  <c r="M153" i="16"/>
  <c r="N153" i="16"/>
  <c r="M152" i="16"/>
  <c r="N152" i="16"/>
  <c r="M151" i="16"/>
  <c r="N151" i="16"/>
  <c r="M150" i="16"/>
  <c r="N150" i="16"/>
  <c r="M149" i="16"/>
  <c r="N149" i="16"/>
  <c r="M148" i="16"/>
  <c r="N148" i="16"/>
  <c r="M147" i="16"/>
  <c r="N147" i="16"/>
  <c r="M146" i="16"/>
  <c r="N146" i="16"/>
  <c r="M145" i="16"/>
  <c r="N145" i="16"/>
  <c r="M144" i="16"/>
  <c r="N144" i="16"/>
  <c r="M143" i="16"/>
  <c r="N143" i="16"/>
  <c r="M142" i="16"/>
  <c r="N142" i="16"/>
  <c r="M141" i="16"/>
  <c r="N141" i="16"/>
  <c r="M140" i="16"/>
  <c r="N140" i="16"/>
  <c r="M139" i="16"/>
  <c r="N139" i="16"/>
  <c r="M138" i="16"/>
  <c r="N138" i="16"/>
  <c r="M137" i="16"/>
  <c r="N137" i="16"/>
  <c r="M136" i="16"/>
  <c r="N136" i="16"/>
  <c r="M135" i="16"/>
  <c r="N135" i="16"/>
  <c r="M134" i="16"/>
  <c r="N134" i="16"/>
  <c r="M133" i="16"/>
  <c r="N133" i="16"/>
  <c r="M132" i="16"/>
  <c r="N132" i="16"/>
  <c r="M131" i="16"/>
  <c r="N131" i="16"/>
  <c r="M130" i="16"/>
  <c r="N130" i="16"/>
  <c r="M129" i="16"/>
  <c r="N129" i="16"/>
  <c r="M128" i="16"/>
  <c r="N128" i="16"/>
  <c r="M127" i="16"/>
  <c r="N127" i="16"/>
  <c r="M126" i="16"/>
  <c r="N126" i="16"/>
  <c r="M125" i="16"/>
  <c r="N125" i="16"/>
  <c r="M124" i="16"/>
  <c r="N124" i="16"/>
  <c r="M123" i="16"/>
  <c r="N123" i="16"/>
  <c r="M122" i="16"/>
  <c r="N122" i="16"/>
  <c r="M121" i="16"/>
  <c r="N121" i="16"/>
  <c r="M120" i="16"/>
  <c r="N120" i="16"/>
  <c r="M119" i="16"/>
  <c r="N119" i="16"/>
  <c r="M118" i="16"/>
  <c r="N118" i="16"/>
  <c r="M117" i="16"/>
  <c r="N117" i="16"/>
  <c r="M116" i="16"/>
  <c r="N116" i="16"/>
  <c r="M115" i="16"/>
  <c r="N115" i="16"/>
  <c r="M114" i="16"/>
  <c r="N114" i="16"/>
  <c r="M113" i="16"/>
  <c r="N113" i="16"/>
  <c r="M112" i="16"/>
  <c r="N112" i="16"/>
  <c r="M111" i="16"/>
  <c r="N111" i="16"/>
  <c r="M110" i="16"/>
  <c r="N110" i="16"/>
  <c r="M109" i="16"/>
  <c r="N109" i="16"/>
  <c r="M108" i="16"/>
  <c r="N108" i="16"/>
  <c r="M107" i="16"/>
  <c r="N107" i="16"/>
  <c r="M106" i="16"/>
  <c r="N106" i="16"/>
  <c r="M105" i="16"/>
  <c r="N105" i="16"/>
  <c r="M104" i="16"/>
  <c r="N104" i="16"/>
  <c r="M103" i="16"/>
  <c r="N103" i="16"/>
  <c r="M102" i="16"/>
  <c r="N102" i="16"/>
  <c r="M101" i="16"/>
  <c r="N101" i="16"/>
  <c r="M100" i="16"/>
  <c r="N100" i="16"/>
  <c r="M99" i="16"/>
  <c r="N99" i="16"/>
  <c r="M98" i="16"/>
  <c r="N98" i="16"/>
  <c r="M97" i="16"/>
  <c r="N97" i="16"/>
  <c r="M96" i="16"/>
  <c r="N96" i="16"/>
  <c r="M95" i="16"/>
  <c r="N95" i="16"/>
  <c r="M94" i="16"/>
  <c r="N94" i="16"/>
  <c r="M93" i="16"/>
  <c r="N93" i="16"/>
  <c r="M92" i="16"/>
  <c r="N92" i="16"/>
  <c r="M91" i="16"/>
  <c r="N91" i="16"/>
  <c r="M90" i="16"/>
  <c r="N90" i="16"/>
  <c r="M89" i="16"/>
  <c r="N89" i="16"/>
  <c r="M88" i="16"/>
  <c r="N88" i="16"/>
  <c r="M87" i="16"/>
  <c r="N87" i="16"/>
  <c r="M86" i="16"/>
  <c r="N86" i="16"/>
  <c r="M85" i="16"/>
  <c r="N85" i="16"/>
  <c r="M84" i="16"/>
  <c r="N84" i="16"/>
  <c r="M83" i="16"/>
  <c r="N83" i="16"/>
  <c r="M82" i="16"/>
  <c r="N82" i="16"/>
  <c r="M81" i="16"/>
  <c r="N81" i="16"/>
  <c r="M80" i="16"/>
  <c r="N80" i="16"/>
  <c r="M79" i="16"/>
  <c r="N79" i="16"/>
  <c r="M78" i="16"/>
  <c r="N78" i="16"/>
  <c r="M77" i="16"/>
  <c r="N77" i="16"/>
  <c r="M76" i="16"/>
  <c r="N76" i="16"/>
  <c r="M75" i="16"/>
  <c r="N75" i="16"/>
  <c r="M74" i="16"/>
  <c r="N74" i="16"/>
  <c r="M73" i="16"/>
  <c r="N73" i="16"/>
  <c r="M72" i="16"/>
  <c r="N72" i="16"/>
  <c r="M71" i="16"/>
  <c r="N71" i="16"/>
  <c r="M70" i="16"/>
  <c r="N70" i="16"/>
  <c r="M69" i="16"/>
  <c r="N69" i="16"/>
  <c r="M68" i="16"/>
  <c r="N68" i="16"/>
  <c r="M67" i="16"/>
  <c r="N67" i="16"/>
  <c r="M66" i="16"/>
  <c r="N66" i="16"/>
  <c r="M65" i="16"/>
  <c r="N65" i="16"/>
  <c r="M64" i="16"/>
  <c r="N64" i="16"/>
  <c r="M63" i="16"/>
  <c r="N63" i="16"/>
  <c r="M62" i="16"/>
  <c r="N62" i="16"/>
  <c r="M61" i="16"/>
  <c r="N61" i="16"/>
  <c r="M60" i="16"/>
  <c r="N60" i="16"/>
  <c r="M59" i="16"/>
  <c r="N59" i="16"/>
  <c r="M58" i="16"/>
  <c r="N58" i="16"/>
  <c r="M57" i="16"/>
  <c r="N57" i="16"/>
  <c r="M56" i="16"/>
  <c r="N56" i="16"/>
  <c r="M55" i="16"/>
  <c r="N55" i="16"/>
  <c r="M54" i="16"/>
  <c r="N54" i="16"/>
  <c r="M53" i="16"/>
  <c r="N53" i="16"/>
  <c r="M52" i="16"/>
  <c r="N52" i="16"/>
  <c r="M51" i="16"/>
  <c r="N51" i="16"/>
  <c r="M50" i="16"/>
  <c r="N50" i="16"/>
  <c r="M49" i="16"/>
  <c r="N49" i="16"/>
  <c r="M48" i="16"/>
  <c r="N48" i="16"/>
  <c r="M47" i="16"/>
  <c r="N47" i="16"/>
  <c r="M46" i="16"/>
  <c r="N46" i="16"/>
  <c r="M45" i="16"/>
  <c r="N45" i="16"/>
  <c r="M44" i="16"/>
  <c r="N44" i="16"/>
  <c r="M43" i="16"/>
  <c r="N43" i="16"/>
  <c r="M42" i="16"/>
  <c r="N42" i="16"/>
  <c r="M41" i="16"/>
  <c r="N41" i="16"/>
  <c r="M40" i="16"/>
  <c r="N40" i="16"/>
  <c r="M39" i="16"/>
  <c r="N39" i="16"/>
  <c r="M38" i="16"/>
  <c r="N38" i="16"/>
  <c r="M37" i="16"/>
  <c r="N37" i="16"/>
  <c r="M36" i="16"/>
  <c r="N36" i="16"/>
  <c r="M35" i="16"/>
  <c r="N35" i="16"/>
  <c r="M34" i="16"/>
  <c r="N34" i="16"/>
  <c r="M33" i="16"/>
  <c r="N33" i="16"/>
  <c r="M32" i="16"/>
  <c r="N32" i="16"/>
  <c r="M31" i="16"/>
  <c r="N31" i="16"/>
  <c r="M30" i="16"/>
  <c r="N30" i="16"/>
  <c r="M29" i="16"/>
  <c r="N29" i="16"/>
  <c r="M28" i="16"/>
  <c r="N28" i="16"/>
  <c r="M27" i="16"/>
  <c r="N27" i="16"/>
  <c r="M26" i="16"/>
  <c r="N26" i="16"/>
  <c r="M25" i="16"/>
  <c r="N25" i="16"/>
  <c r="M24" i="16"/>
  <c r="N24" i="16"/>
  <c r="M23" i="16"/>
  <c r="N23" i="16"/>
  <c r="M22" i="16"/>
  <c r="N22" i="16"/>
  <c r="M21" i="16"/>
  <c r="N21" i="16"/>
  <c r="M20" i="16"/>
  <c r="N20" i="16"/>
  <c r="M19" i="16"/>
  <c r="N19" i="16"/>
  <c r="M18" i="16"/>
  <c r="N18" i="16"/>
  <c r="M17" i="16"/>
  <c r="N17" i="16"/>
  <c r="M16" i="16"/>
  <c r="N16" i="16"/>
  <c r="M15" i="16"/>
  <c r="N15" i="16"/>
  <c r="M14" i="16"/>
  <c r="N14" i="16"/>
  <c r="M13" i="16"/>
  <c r="N13" i="16"/>
  <c r="M12" i="16"/>
  <c r="N12" i="16"/>
  <c r="M11" i="16"/>
  <c r="N11" i="16"/>
  <c r="M10" i="16"/>
  <c r="N10" i="16"/>
  <c r="M9" i="16"/>
  <c r="N9" i="16"/>
  <c r="M8" i="16"/>
  <c r="N8" i="16"/>
  <c r="M213" i="15"/>
  <c r="N213" i="15"/>
  <c r="M211" i="15"/>
  <c r="N211" i="15"/>
  <c r="M210" i="15"/>
  <c r="N210" i="15"/>
  <c r="M209" i="15"/>
  <c r="N209" i="15"/>
  <c r="M207" i="15"/>
  <c r="N207" i="15"/>
  <c r="M206" i="15"/>
  <c r="N206" i="15"/>
  <c r="M205" i="15"/>
  <c r="N205" i="15"/>
  <c r="M203" i="15"/>
  <c r="N203" i="15"/>
  <c r="M202" i="15"/>
  <c r="N202" i="15"/>
  <c r="M201" i="15"/>
  <c r="N201" i="15"/>
  <c r="M199" i="15"/>
  <c r="N199" i="15"/>
  <c r="M198" i="15"/>
  <c r="N198" i="15"/>
  <c r="M197" i="15"/>
  <c r="N197" i="15"/>
  <c r="M195" i="15"/>
  <c r="N195" i="15"/>
  <c r="M194" i="15"/>
  <c r="N194" i="15"/>
  <c r="M193" i="15"/>
  <c r="N193" i="15"/>
  <c r="M191" i="15"/>
  <c r="N191" i="15"/>
  <c r="M190" i="15"/>
  <c r="N190" i="15"/>
  <c r="M189" i="15"/>
  <c r="N189" i="15"/>
  <c r="M187" i="15"/>
  <c r="N187" i="15"/>
  <c r="M186" i="15"/>
  <c r="N186" i="15"/>
  <c r="M185" i="15"/>
  <c r="N185" i="15"/>
  <c r="M183" i="15"/>
  <c r="N183" i="15"/>
  <c r="M182" i="15"/>
  <c r="N182" i="15"/>
  <c r="M181" i="15"/>
  <c r="N181" i="15"/>
  <c r="M179" i="15"/>
  <c r="N179" i="15"/>
  <c r="M178" i="15"/>
  <c r="N178" i="15"/>
  <c r="M177" i="15"/>
  <c r="N177" i="15"/>
  <c r="M175" i="15"/>
  <c r="N175" i="15"/>
  <c r="M174" i="15"/>
  <c r="N174" i="15"/>
  <c r="M173" i="15"/>
  <c r="N173" i="15"/>
  <c r="M171" i="15"/>
  <c r="N171" i="15"/>
  <c r="M170" i="15"/>
  <c r="N170" i="15"/>
  <c r="M169" i="15"/>
  <c r="N169" i="15"/>
  <c r="M167" i="15"/>
  <c r="N167" i="15"/>
  <c r="M166" i="15"/>
  <c r="N166" i="15"/>
  <c r="M165" i="15"/>
  <c r="N165" i="15"/>
  <c r="M163" i="15"/>
  <c r="N163" i="15"/>
  <c r="M162" i="15"/>
  <c r="N162" i="15"/>
  <c r="M161" i="15"/>
  <c r="N161" i="15"/>
  <c r="M159" i="15"/>
  <c r="N159" i="15"/>
  <c r="M158" i="15"/>
  <c r="N158" i="15"/>
  <c r="M157" i="15"/>
  <c r="N157" i="15"/>
  <c r="M155" i="15"/>
  <c r="N155" i="15"/>
  <c r="M154" i="15"/>
  <c r="N154" i="15"/>
  <c r="M153" i="15"/>
  <c r="N153" i="15"/>
  <c r="M151" i="15"/>
  <c r="N151" i="15"/>
  <c r="M150" i="15"/>
  <c r="N150" i="15"/>
  <c r="M149" i="15"/>
  <c r="N149" i="15"/>
  <c r="M147" i="15"/>
  <c r="N147" i="15"/>
  <c r="M146" i="15"/>
  <c r="N146" i="15"/>
  <c r="M145" i="15"/>
  <c r="N145" i="15"/>
  <c r="M143" i="15"/>
  <c r="N143" i="15"/>
  <c r="M142" i="15"/>
  <c r="N142" i="15"/>
  <c r="M141" i="15"/>
  <c r="N141" i="15"/>
  <c r="M139" i="15"/>
  <c r="N139" i="15"/>
  <c r="M138" i="15"/>
  <c r="N138" i="15"/>
  <c r="M137" i="15"/>
  <c r="N137" i="15"/>
  <c r="M135" i="15"/>
  <c r="N135" i="15"/>
  <c r="M134" i="15"/>
  <c r="N134" i="15"/>
  <c r="M133" i="15"/>
  <c r="N133" i="15"/>
  <c r="M131" i="15"/>
  <c r="N131" i="15"/>
  <c r="M130" i="15"/>
  <c r="N130" i="15"/>
  <c r="M129" i="15"/>
  <c r="N129" i="15"/>
  <c r="M127" i="15"/>
  <c r="N127" i="15"/>
  <c r="M126" i="15"/>
  <c r="N126" i="15"/>
  <c r="M125" i="15"/>
  <c r="N125" i="15"/>
  <c r="M123" i="15"/>
  <c r="N123" i="15"/>
  <c r="M122" i="15"/>
  <c r="N122" i="15"/>
  <c r="M121" i="15"/>
  <c r="N121" i="15"/>
  <c r="M119" i="15"/>
  <c r="N119" i="15"/>
  <c r="M118" i="15"/>
  <c r="N118" i="15"/>
  <c r="M117" i="15"/>
  <c r="N117" i="15"/>
  <c r="M115" i="15"/>
  <c r="N115" i="15"/>
  <c r="M114" i="15"/>
  <c r="N114" i="15"/>
  <c r="M113" i="15"/>
  <c r="N113" i="15"/>
  <c r="M111" i="15"/>
  <c r="N111" i="15"/>
  <c r="M110" i="15"/>
  <c r="N110" i="15"/>
  <c r="M109" i="15"/>
  <c r="N109" i="15"/>
  <c r="M107" i="15"/>
  <c r="N107" i="15"/>
  <c r="M106" i="15"/>
  <c r="N106" i="15"/>
  <c r="M105" i="15"/>
  <c r="N105" i="15"/>
  <c r="M103" i="15"/>
  <c r="N103" i="15"/>
  <c r="M102" i="15"/>
  <c r="N102" i="15"/>
  <c r="M101" i="15"/>
  <c r="N101" i="15"/>
  <c r="M99" i="15"/>
  <c r="N99" i="15"/>
  <c r="M98" i="15"/>
  <c r="N98" i="15"/>
  <c r="M97" i="15"/>
  <c r="N97" i="15"/>
  <c r="M95" i="15"/>
  <c r="N95" i="15"/>
  <c r="M94" i="15"/>
  <c r="N94" i="15"/>
  <c r="M93" i="15"/>
  <c r="N93" i="15"/>
  <c r="M91" i="15"/>
  <c r="N91" i="15"/>
  <c r="M90" i="15"/>
  <c r="N90" i="15"/>
  <c r="M89" i="15"/>
  <c r="N89" i="15"/>
  <c r="M87" i="15"/>
  <c r="N87" i="15"/>
  <c r="M86" i="15"/>
  <c r="N86" i="15"/>
  <c r="M85" i="15"/>
  <c r="N85" i="15"/>
  <c r="M83" i="15"/>
  <c r="N83" i="15"/>
  <c r="M82" i="15"/>
  <c r="N82" i="15"/>
  <c r="M81" i="15"/>
  <c r="N81" i="15"/>
  <c r="M79" i="15"/>
  <c r="N79" i="15"/>
  <c r="M78" i="15"/>
  <c r="N78" i="15"/>
  <c r="M77" i="15"/>
  <c r="N77" i="15"/>
  <c r="M75" i="15"/>
  <c r="N75" i="15"/>
  <c r="M74" i="15"/>
  <c r="N74" i="15"/>
  <c r="M73" i="15"/>
  <c r="N73" i="15"/>
  <c r="M71" i="15"/>
  <c r="N71" i="15"/>
  <c r="M70" i="15"/>
  <c r="N70" i="15"/>
  <c r="M69" i="15"/>
  <c r="N69" i="15"/>
  <c r="M67" i="15"/>
  <c r="N67" i="15"/>
  <c r="M66" i="15"/>
  <c r="N66" i="15"/>
  <c r="M65" i="15"/>
  <c r="N65" i="15"/>
  <c r="M63" i="15"/>
  <c r="N63" i="15"/>
  <c r="M62" i="15"/>
  <c r="N62" i="15"/>
  <c r="M61" i="15"/>
  <c r="N61" i="15"/>
  <c r="M59" i="15"/>
  <c r="N59" i="15"/>
  <c r="M58" i="15"/>
  <c r="N58" i="15"/>
  <c r="M57" i="15"/>
  <c r="N57" i="15"/>
  <c r="M55" i="15"/>
  <c r="N55" i="15"/>
  <c r="M54" i="15"/>
  <c r="N54" i="15"/>
  <c r="M53" i="15"/>
  <c r="N53" i="15"/>
  <c r="M51" i="15"/>
  <c r="N51" i="15"/>
  <c r="M50" i="15"/>
  <c r="N50" i="15"/>
  <c r="M49" i="15"/>
  <c r="N49" i="15"/>
  <c r="M47" i="15"/>
  <c r="N47" i="15"/>
  <c r="M46" i="15"/>
  <c r="N46" i="15"/>
  <c r="M45" i="15"/>
  <c r="N45" i="15"/>
  <c r="M43" i="15"/>
  <c r="N43" i="15"/>
  <c r="M42" i="15"/>
  <c r="N42" i="15"/>
  <c r="M41" i="15"/>
  <c r="N41" i="15"/>
  <c r="M39" i="15"/>
  <c r="N39" i="15"/>
  <c r="M38" i="15"/>
  <c r="N38" i="15"/>
  <c r="M37" i="15"/>
  <c r="N37" i="15"/>
  <c r="M35" i="15"/>
  <c r="N35" i="15"/>
  <c r="M34" i="15"/>
  <c r="N34" i="15"/>
  <c r="M33" i="15"/>
  <c r="N33" i="15"/>
  <c r="M31" i="15"/>
  <c r="N31" i="15"/>
  <c r="M30" i="15"/>
  <c r="N30" i="15"/>
  <c r="M29" i="15"/>
  <c r="N29" i="15"/>
  <c r="M27" i="15"/>
  <c r="N27" i="15"/>
  <c r="M26" i="15"/>
  <c r="N26" i="15"/>
  <c r="M25" i="15"/>
  <c r="N25" i="15"/>
  <c r="M23" i="15"/>
  <c r="N23" i="15"/>
  <c r="M22" i="15"/>
  <c r="N22" i="15"/>
  <c r="M21" i="15"/>
  <c r="N21" i="15"/>
  <c r="M19" i="15"/>
  <c r="N19" i="15"/>
  <c r="M18" i="15"/>
  <c r="N18" i="15"/>
  <c r="M17" i="15"/>
  <c r="N17" i="15"/>
  <c r="M15" i="15"/>
  <c r="N15" i="15"/>
  <c r="M14" i="15"/>
  <c r="N14" i="15"/>
  <c r="M13" i="15"/>
  <c r="N13" i="15"/>
  <c r="M11" i="15"/>
  <c r="N11" i="15"/>
  <c r="M10" i="15"/>
  <c r="N10" i="15"/>
  <c r="M9" i="15"/>
  <c r="N9" i="15"/>
  <c r="M8" i="15"/>
  <c r="N8" i="15"/>
  <c r="M213" i="14"/>
  <c r="N213" i="14"/>
  <c r="M211" i="14"/>
  <c r="N211" i="14"/>
  <c r="M210" i="14"/>
  <c r="N210" i="14"/>
  <c r="M209" i="14"/>
  <c r="N209" i="14"/>
  <c r="M207" i="14"/>
  <c r="N207" i="14"/>
  <c r="M206" i="14"/>
  <c r="N206" i="14"/>
  <c r="M205" i="14"/>
  <c r="N205" i="14"/>
  <c r="M203" i="14"/>
  <c r="N203" i="14"/>
  <c r="M202" i="14"/>
  <c r="N202" i="14"/>
  <c r="M201" i="14"/>
  <c r="N201" i="14"/>
  <c r="M199" i="14"/>
  <c r="N199" i="14"/>
  <c r="M198" i="14"/>
  <c r="N198" i="14"/>
  <c r="M197" i="14"/>
  <c r="N197" i="14"/>
  <c r="M195" i="14"/>
  <c r="N195" i="14"/>
  <c r="M194" i="14"/>
  <c r="N194" i="14"/>
  <c r="M193" i="14"/>
  <c r="N193" i="14"/>
  <c r="M191" i="14"/>
  <c r="N191" i="14"/>
  <c r="M190" i="14"/>
  <c r="N190" i="14"/>
  <c r="M189" i="14"/>
  <c r="N189" i="14"/>
  <c r="M187" i="14"/>
  <c r="N187" i="14"/>
  <c r="M186" i="14"/>
  <c r="N186" i="14"/>
  <c r="M185" i="14"/>
  <c r="N185" i="14"/>
  <c r="M183" i="14"/>
  <c r="N183" i="14"/>
  <c r="M182" i="14"/>
  <c r="N182" i="14"/>
  <c r="M181" i="14"/>
  <c r="N181" i="14"/>
  <c r="M179" i="14"/>
  <c r="N179" i="14"/>
  <c r="M178" i="14"/>
  <c r="N178" i="14"/>
  <c r="M177" i="14"/>
  <c r="N177" i="14"/>
  <c r="M175" i="14"/>
  <c r="N175" i="14"/>
  <c r="M174" i="14"/>
  <c r="N174" i="14"/>
  <c r="M173" i="14"/>
  <c r="N173" i="14"/>
  <c r="M171" i="14"/>
  <c r="N171" i="14"/>
  <c r="M170" i="14"/>
  <c r="N170" i="14"/>
  <c r="M169" i="14"/>
  <c r="N169" i="14"/>
  <c r="M167" i="14"/>
  <c r="N167" i="14"/>
  <c r="M166" i="14"/>
  <c r="N166" i="14"/>
  <c r="M165" i="14"/>
  <c r="N165" i="14"/>
  <c r="M163" i="14"/>
  <c r="N163" i="14"/>
  <c r="M162" i="14"/>
  <c r="N162" i="14"/>
  <c r="M161" i="14"/>
  <c r="N161" i="14"/>
  <c r="M159" i="14"/>
  <c r="N159" i="14"/>
  <c r="M158" i="14"/>
  <c r="N158" i="14"/>
  <c r="M157" i="14"/>
  <c r="N157" i="14"/>
  <c r="M155" i="14"/>
  <c r="N155" i="14"/>
  <c r="M154" i="14"/>
  <c r="N154" i="14"/>
  <c r="M153" i="14"/>
  <c r="N153" i="14"/>
  <c r="M151" i="14"/>
  <c r="N151" i="14"/>
  <c r="M150" i="14"/>
  <c r="N150" i="14"/>
  <c r="M149" i="14"/>
  <c r="N149" i="14"/>
  <c r="M147" i="14"/>
  <c r="N147" i="14"/>
  <c r="M146" i="14"/>
  <c r="N146" i="14"/>
  <c r="M145" i="14"/>
  <c r="N145" i="14"/>
  <c r="M143" i="14"/>
  <c r="N143" i="14"/>
  <c r="M142" i="14"/>
  <c r="N142" i="14"/>
  <c r="M141" i="14"/>
  <c r="N141" i="14"/>
  <c r="M139" i="14"/>
  <c r="N139" i="14"/>
  <c r="M138" i="14"/>
  <c r="N138" i="14"/>
  <c r="M137" i="14"/>
  <c r="N137" i="14"/>
  <c r="M135" i="14"/>
  <c r="N135" i="14"/>
  <c r="M134" i="14"/>
  <c r="N134" i="14"/>
  <c r="M133" i="14"/>
  <c r="N133" i="14"/>
  <c r="M131" i="14"/>
  <c r="N131" i="14"/>
  <c r="M130" i="14"/>
  <c r="N130" i="14"/>
  <c r="M129" i="14"/>
  <c r="N129" i="14"/>
  <c r="M127" i="14"/>
  <c r="N127" i="14"/>
  <c r="M126" i="14"/>
  <c r="N126" i="14"/>
  <c r="M125" i="14"/>
  <c r="N125" i="14"/>
  <c r="M123" i="14"/>
  <c r="N123" i="14"/>
  <c r="M122" i="14"/>
  <c r="N122" i="14"/>
  <c r="M121" i="14"/>
  <c r="N121" i="14"/>
  <c r="M119" i="14"/>
  <c r="N119" i="14"/>
  <c r="M118" i="14"/>
  <c r="N118" i="14"/>
  <c r="M117" i="14"/>
  <c r="N117" i="14"/>
  <c r="M115" i="14"/>
  <c r="N115" i="14"/>
  <c r="M114" i="14"/>
  <c r="N114" i="14"/>
  <c r="M113" i="14"/>
  <c r="N113" i="14"/>
  <c r="M111" i="14"/>
  <c r="N111" i="14"/>
  <c r="M110" i="14"/>
  <c r="N110" i="14"/>
  <c r="M109" i="14"/>
  <c r="N109" i="14"/>
  <c r="M107" i="14"/>
  <c r="N107" i="14"/>
  <c r="M106" i="14"/>
  <c r="N106" i="14"/>
  <c r="M105" i="14"/>
  <c r="N105" i="14"/>
  <c r="M103" i="14"/>
  <c r="N103" i="14"/>
  <c r="M102" i="14"/>
  <c r="N102" i="14"/>
  <c r="M101" i="14"/>
  <c r="N101" i="14"/>
  <c r="M99" i="14"/>
  <c r="N99" i="14"/>
  <c r="M98" i="14"/>
  <c r="N98" i="14"/>
  <c r="M97" i="14"/>
  <c r="N97" i="14"/>
  <c r="M95" i="14"/>
  <c r="N95" i="14"/>
  <c r="M94" i="14"/>
  <c r="N94" i="14"/>
  <c r="M93" i="14"/>
  <c r="N93" i="14"/>
  <c r="M91" i="14"/>
  <c r="N91" i="14"/>
  <c r="M90" i="14"/>
  <c r="N90" i="14"/>
  <c r="M89" i="14"/>
  <c r="N89" i="14"/>
  <c r="M87" i="14"/>
  <c r="N87" i="14"/>
  <c r="M86" i="14"/>
  <c r="N86" i="14"/>
  <c r="M85" i="14"/>
  <c r="N85" i="14"/>
  <c r="M83" i="14"/>
  <c r="N83" i="14"/>
  <c r="M82" i="14"/>
  <c r="N82" i="14"/>
  <c r="M81" i="14"/>
  <c r="N81" i="14"/>
  <c r="M79" i="14"/>
  <c r="N79" i="14"/>
  <c r="M78" i="14"/>
  <c r="N78" i="14"/>
  <c r="M77" i="14"/>
  <c r="N77" i="14"/>
  <c r="M75" i="14"/>
  <c r="N75" i="14"/>
  <c r="M74" i="14"/>
  <c r="N74" i="14"/>
  <c r="M73" i="14"/>
  <c r="N73" i="14"/>
  <c r="M71" i="14"/>
  <c r="N71" i="14"/>
  <c r="M70" i="14"/>
  <c r="N70" i="14"/>
  <c r="M69" i="14"/>
  <c r="N69" i="14"/>
  <c r="M67" i="14"/>
  <c r="N67" i="14"/>
  <c r="M66" i="14"/>
  <c r="N66" i="14"/>
  <c r="M65" i="14"/>
  <c r="N65" i="14"/>
  <c r="M63" i="14"/>
  <c r="N63" i="14"/>
  <c r="M62" i="14"/>
  <c r="N62" i="14"/>
  <c r="M61" i="14"/>
  <c r="N61" i="14"/>
  <c r="M59" i="14"/>
  <c r="N59" i="14"/>
  <c r="M58" i="14"/>
  <c r="N58" i="14"/>
  <c r="M57" i="14"/>
  <c r="N57" i="14"/>
  <c r="M55" i="14"/>
  <c r="N55" i="14"/>
  <c r="M54" i="14"/>
  <c r="N54" i="14"/>
  <c r="M53" i="14"/>
  <c r="N53" i="14"/>
  <c r="M51" i="14"/>
  <c r="N51" i="14"/>
  <c r="M50" i="14"/>
  <c r="N50" i="14"/>
  <c r="M49" i="14"/>
  <c r="N49" i="14"/>
  <c r="M47" i="14"/>
  <c r="N47" i="14"/>
  <c r="M46" i="14"/>
  <c r="N46" i="14"/>
  <c r="M45" i="14"/>
  <c r="N45" i="14"/>
  <c r="M43" i="14"/>
  <c r="N43" i="14"/>
  <c r="M42" i="14"/>
  <c r="N42" i="14"/>
  <c r="M41" i="14"/>
  <c r="N41" i="14"/>
  <c r="M39" i="14"/>
  <c r="N39" i="14"/>
  <c r="M38" i="14"/>
  <c r="N38" i="14"/>
  <c r="M37" i="14"/>
  <c r="N37" i="14"/>
  <c r="M35" i="14"/>
  <c r="N35" i="14"/>
  <c r="M34" i="14"/>
  <c r="N34" i="14"/>
  <c r="M33" i="14"/>
  <c r="N33" i="14"/>
  <c r="M31" i="14"/>
  <c r="N31" i="14"/>
  <c r="M30" i="14"/>
  <c r="N30" i="14"/>
  <c r="M29" i="14"/>
  <c r="N29" i="14"/>
  <c r="M27" i="14"/>
  <c r="N27" i="14"/>
  <c r="M26" i="14"/>
  <c r="N26" i="14"/>
  <c r="M25" i="14"/>
  <c r="N25" i="14"/>
  <c r="M23" i="14"/>
  <c r="N23" i="14"/>
  <c r="M22" i="14"/>
  <c r="N22" i="14"/>
  <c r="M21" i="14"/>
  <c r="N21" i="14"/>
  <c r="M19" i="14"/>
  <c r="N19" i="14"/>
  <c r="M18" i="14"/>
  <c r="N18" i="14"/>
  <c r="M17" i="14"/>
  <c r="N17" i="14"/>
  <c r="M15" i="14"/>
  <c r="N15" i="14"/>
  <c r="M14" i="14"/>
  <c r="N14" i="14"/>
  <c r="M13" i="14"/>
  <c r="N13" i="14"/>
  <c r="M11" i="14"/>
  <c r="N11" i="14"/>
  <c r="M10" i="14"/>
  <c r="N10" i="14"/>
  <c r="M9" i="14"/>
  <c r="N9" i="14"/>
  <c r="M8" i="14"/>
  <c r="N8" i="14"/>
  <c r="M213" i="13"/>
  <c r="N213" i="13"/>
  <c r="M211" i="13"/>
  <c r="N211" i="13"/>
  <c r="M210" i="13"/>
  <c r="N210" i="13"/>
  <c r="M209" i="13"/>
  <c r="N209" i="13"/>
  <c r="M207" i="13"/>
  <c r="N207" i="13"/>
  <c r="M206" i="13"/>
  <c r="N206" i="13"/>
  <c r="M205" i="13"/>
  <c r="N205" i="13"/>
  <c r="M203" i="13"/>
  <c r="N203" i="13"/>
  <c r="M202" i="13"/>
  <c r="N202" i="13"/>
  <c r="M201" i="13"/>
  <c r="N201" i="13"/>
  <c r="M199" i="13"/>
  <c r="N199" i="13"/>
  <c r="M198" i="13"/>
  <c r="N198" i="13"/>
  <c r="M197" i="13"/>
  <c r="N197" i="13"/>
  <c r="M195" i="13"/>
  <c r="N195" i="13"/>
  <c r="M194" i="13"/>
  <c r="N194" i="13"/>
  <c r="M193" i="13"/>
  <c r="N193" i="13"/>
  <c r="M191" i="13"/>
  <c r="N191" i="13"/>
  <c r="M190" i="13"/>
  <c r="N190" i="13"/>
  <c r="M189" i="13"/>
  <c r="N189" i="13"/>
  <c r="M187" i="13"/>
  <c r="N187" i="13"/>
  <c r="M186" i="13"/>
  <c r="N186" i="13"/>
  <c r="M185" i="13"/>
  <c r="N185" i="13"/>
  <c r="M183" i="13"/>
  <c r="N183" i="13"/>
  <c r="M182" i="13"/>
  <c r="N182" i="13"/>
  <c r="M181" i="13"/>
  <c r="N181" i="13"/>
  <c r="M179" i="13"/>
  <c r="N179" i="13"/>
  <c r="M178" i="13"/>
  <c r="N178" i="13"/>
  <c r="M177" i="13"/>
  <c r="N177" i="13"/>
  <c r="M175" i="13"/>
  <c r="N175" i="13"/>
  <c r="M174" i="13"/>
  <c r="N174" i="13"/>
  <c r="M173" i="13"/>
  <c r="N173" i="13"/>
  <c r="M171" i="13"/>
  <c r="N171" i="13"/>
  <c r="M170" i="13"/>
  <c r="N170" i="13"/>
  <c r="M169" i="13"/>
  <c r="N169" i="13"/>
  <c r="M167" i="13"/>
  <c r="N167" i="13"/>
  <c r="M166" i="13"/>
  <c r="N166" i="13"/>
  <c r="M165" i="13"/>
  <c r="N165" i="13"/>
  <c r="M163" i="13"/>
  <c r="N163" i="13"/>
  <c r="M162" i="13"/>
  <c r="N162" i="13"/>
  <c r="M161" i="13"/>
  <c r="N161" i="13"/>
  <c r="M159" i="13"/>
  <c r="N159" i="13"/>
  <c r="M158" i="13"/>
  <c r="N158" i="13"/>
  <c r="M157" i="13"/>
  <c r="N157" i="13"/>
  <c r="M155" i="13"/>
  <c r="N155" i="13"/>
  <c r="M154" i="13"/>
  <c r="N154" i="13"/>
  <c r="M153" i="13"/>
  <c r="N153" i="13"/>
  <c r="M151" i="13"/>
  <c r="N151" i="13"/>
  <c r="M150" i="13"/>
  <c r="N150" i="13"/>
  <c r="M149" i="13"/>
  <c r="N149" i="13"/>
  <c r="M147" i="13"/>
  <c r="N147" i="13"/>
  <c r="M146" i="13"/>
  <c r="N146" i="13"/>
  <c r="M145" i="13"/>
  <c r="N145" i="13"/>
  <c r="M143" i="13"/>
  <c r="N143" i="13"/>
  <c r="M142" i="13"/>
  <c r="N142" i="13"/>
  <c r="M141" i="13"/>
  <c r="N141" i="13"/>
  <c r="M139" i="13"/>
  <c r="N139" i="13"/>
  <c r="M138" i="13"/>
  <c r="N138" i="13"/>
  <c r="M137" i="13"/>
  <c r="N137" i="13"/>
  <c r="M135" i="13"/>
  <c r="N135" i="13"/>
  <c r="M134" i="13"/>
  <c r="N134" i="13"/>
  <c r="M133" i="13"/>
  <c r="N133" i="13"/>
  <c r="M131" i="13"/>
  <c r="N131" i="13"/>
  <c r="M130" i="13"/>
  <c r="N130" i="13"/>
  <c r="M129" i="13"/>
  <c r="N129" i="13"/>
  <c r="M127" i="13"/>
  <c r="N127" i="13"/>
  <c r="M126" i="13"/>
  <c r="N126" i="13"/>
  <c r="M125" i="13"/>
  <c r="N125" i="13"/>
  <c r="M123" i="13"/>
  <c r="N123" i="13"/>
  <c r="M122" i="13"/>
  <c r="N122" i="13"/>
  <c r="M121" i="13"/>
  <c r="N121" i="13"/>
  <c r="M119" i="13"/>
  <c r="N119" i="13"/>
  <c r="M118" i="13"/>
  <c r="N118" i="13"/>
  <c r="M117" i="13"/>
  <c r="N117" i="13"/>
  <c r="M115" i="13"/>
  <c r="N115" i="13"/>
  <c r="M114" i="13"/>
  <c r="N114" i="13"/>
  <c r="M113" i="13"/>
  <c r="N113" i="13"/>
  <c r="M111" i="13"/>
  <c r="N111" i="13"/>
  <c r="M110" i="13"/>
  <c r="N110" i="13"/>
  <c r="M109" i="13"/>
  <c r="N109" i="13"/>
  <c r="M107" i="13"/>
  <c r="N107" i="13"/>
  <c r="M106" i="13"/>
  <c r="N106" i="13"/>
  <c r="M105" i="13"/>
  <c r="N105" i="13"/>
  <c r="M103" i="13"/>
  <c r="N103" i="13"/>
  <c r="M102" i="13"/>
  <c r="N102" i="13"/>
  <c r="M101" i="13"/>
  <c r="N101" i="13"/>
  <c r="M99" i="13"/>
  <c r="N99" i="13"/>
  <c r="M98" i="13"/>
  <c r="N98" i="13"/>
  <c r="M97" i="13"/>
  <c r="N97" i="13"/>
  <c r="M95" i="13"/>
  <c r="N95" i="13"/>
  <c r="M94" i="13"/>
  <c r="N94" i="13"/>
  <c r="M93" i="13"/>
  <c r="N93" i="13"/>
  <c r="M91" i="13"/>
  <c r="N91" i="13"/>
  <c r="M90" i="13"/>
  <c r="N90" i="13"/>
  <c r="M89" i="13"/>
  <c r="N89" i="13"/>
  <c r="M87" i="13"/>
  <c r="N87" i="13"/>
  <c r="M86" i="13"/>
  <c r="N86" i="13"/>
  <c r="M85" i="13"/>
  <c r="N85" i="13"/>
  <c r="M83" i="13"/>
  <c r="N83" i="13"/>
  <c r="M82" i="13"/>
  <c r="N82" i="13"/>
  <c r="M81" i="13"/>
  <c r="N81" i="13"/>
  <c r="M79" i="13"/>
  <c r="N79" i="13"/>
  <c r="M78" i="13"/>
  <c r="N78" i="13"/>
  <c r="M77" i="13"/>
  <c r="N77" i="13"/>
  <c r="M75" i="13"/>
  <c r="N75" i="13"/>
  <c r="M74" i="13"/>
  <c r="N74" i="13"/>
  <c r="M73" i="13"/>
  <c r="N73" i="13"/>
  <c r="M71" i="13"/>
  <c r="N71" i="13"/>
  <c r="M70" i="13"/>
  <c r="N70" i="13"/>
  <c r="M69" i="13"/>
  <c r="N69" i="13"/>
  <c r="M67" i="13"/>
  <c r="N67" i="13"/>
  <c r="M66" i="13"/>
  <c r="N66" i="13"/>
  <c r="M65" i="13"/>
  <c r="N65" i="13"/>
  <c r="M63" i="13"/>
  <c r="N63" i="13"/>
  <c r="M62" i="13"/>
  <c r="N62" i="13"/>
  <c r="M61" i="13"/>
  <c r="N61" i="13"/>
  <c r="M59" i="13"/>
  <c r="N59" i="13"/>
  <c r="M58" i="13"/>
  <c r="N58" i="13"/>
  <c r="M57" i="13"/>
  <c r="N57" i="13"/>
  <c r="M55" i="13"/>
  <c r="N55" i="13"/>
  <c r="M54" i="13"/>
  <c r="N54" i="13"/>
  <c r="M53" i="13"/>
  <c r="N53" i="13"/>
  <c r="M51" i="13"/>
  <c r="N51" i="13"/>
  <c r="M50" i="13"/>
  <c r="N50" i="13"/>
  <c r="M49" i="13"/>
  <c r="N49" i="13"/>
  <c r="M47" i="13"/>
  <c r="N47" i="13"/>
  <c r="M46" i="13"/>
  <c r="N46" i="13"/>
  <c r="M45" i="13"/>
  <c r="N45" i="13"/>
  <c r="M43" i="13"/>
  <c r="N43" i="13"/>
  <c r="M42" i="13"/>
  <c r="N42" i="13"/>
  <c r="M41" i="13"/>
  <c r="N41" i="13"/>
  <c r="M39" i="13"/>
  <c r="N39" i="13"/>
  <c r="M38" i="13"/>
  <c r="N38" i="13"/>
  <c r="M37" i="13"/>
  <c r="N37" i="13"/>
  <c r="M35" i="13"/>
  <c r="N35" i="13"/>
  <c r="M34" i="13"/>
  <c r="N34" i="13"/>
  <c r="M33" i="13"/>
  <c r="N33" i="13"/>
  <c r="M31" i="13"/>
  <c r="N31" i="13"/>
  <c r="M30" i="13"/>
  <c r="N30" i="13"/>
  <c r="M29" i="13"/>
  <c r="N29" i="13"/>
  <c r="M27" i="13"/>
  <c r="N27" i="13"/>
  <c r="M26" i="13"/>
  <c r="N26" i="13"/>
  <c r="M25" i="13"/>
  <c r="N25" i="13"/>
  <c r="M23" i="13"/>
  <c r="N23" i="13"/>
  <c r="M22" i="13"/>
  <c r="N22" i="13"/>
  <c r="M21" i="13"/>
  <c r="N21" i="13"/>
  <c r="M19" i="13"/>
  <c r="N19" i="13"/>
  <c r="M18" i="13"/>
  <c r="N18" i="13"/>
  <c r="M17" i="13"/>
  <c r="N17" i="13"/>
  <c r="M15" i="13"/>
  <c r="N15" i="13"/>
  <c r="M14" i="13"/>
  <c r="N14" i="13"/>
  <c r="M13" i="13"/>
  <c r="N13" i="13"/>
  <c r="M11" i="13"/>
  <c r="N11" i="13"/>
  <c r="M10" i="13"/>
  <c r="N10" i="13"/>
  <c r="M9" i="13"/>
  <c r="N9" i="13"/>
  <c r="M8" i="13"/>
  <c r="N8" i="13"/>
  <c r="M213" i="12"/>
  <c r="N213" i="12"/>
  <c r="M212" i="12"/>
  <c r="N212" i="12"/>
  <c r="M211" i="12"/>
  <c r="N211" i="12"/>
  <c r="M210" i="12"/>
  <c r="N210" i="12"/>
  <c r="M209" i="12"/>
  <c r="N209" i="12"/>
  <c r="M208" i="12"/>
  <c r="N208" i="12"/>
  <c r="M207" i="12"/>
  <c r="N207" i="12"/>
  <c r="M206" i="12"/>
  <c r="N206" i="12"/>
  <c r="M205" i="12"/>
  <c r="N205" i="12"/>
  <c r="M204" i="12"/>
  <c r="N204" i="12"/>
  <c r="M203" i="12"/>
  <c r="N203" i="12"/>
  <c r="M202" i="12"/>
  <c r="N202" i="12"/>
  <c r="M201" i="12"/>
  <c r="N201" i="12"/>
  <c r="M200" i="12"/>
  <c r="N200" i="12"/>
  <c r="M199" i="12"/>
  <c r="N199" i="12"/>
  <c r="M198" i="12"/>
  <c r="N198" i="12"/>
  <c r="M197" i="12"/>
  <c r="N197" i="12"/>
  <c r="M196" i="12"/>
  <c r="N196" i="12"/>
  <c r="M195" i="12"/>
  <c r="N195" i="12"/>
  <c r="M194" i="12"/>
  <c r="N194" i="12"/>
  <c r="M193" i="12"/>
  <c r="N193" i="12"/>
  <c r="M192" i="12"/>
  <c r="N192" i="12"/>
  <c r="M191" i="12"/>
  <c r="N191" i="12"/>
  <c r="M190" i="12"/>
  <c r="N190" i="12"/>
  <c r="M189" i="12"/>
  <c r="N189" i="12"/>
  <c r="M188" i="12"/>
  <c r="N188" i="12"/>
  <c r="M187" i="12"/>
  <c r="N187" i="12"/>
  <c r="M186" i="12"/>
  <c r="N186" i="12"/>
  <c r="M185" i="12"/>
  <c r="N185" i="12"/>
  <c r="M184" i="12"/>
  <c r="N184" i="12"/>
  <c r="M183" i="12"/>
  <c r="N183" i="12"/>
  <c r="M182" i="12"/>
  <c r="N182" i="12"/>
  <c r="M181" i="12"/>
  <c r="N181" i="12"/>
  <c r="M180" i="12"/>
  <c r="N180" i="12"/>
  <c r="M179" i="12"/>
  <c r="N179" i="12"/>
  <c r="M178" i="12"/>
  <c r="N178" i="12"/>
  <c r="M177" i="12"/>
  <c r="N177" i="12"/>
  <c r="M176" i="12"/>
  <c r="N176" i="12"/>
  <c r="M175" i="12"/>
  <c r="N175" i="12"/>
  <c r="M174" i="12"/>
  <c r="N174" i="12"/>
  <c r="M173" i="12"/>
  <c r="N173" i="12"/>
  <c r="M172" i="12"/>
  <c r="N172" i="12"/>
  <c r="M171" i="12"/>
  <c r="N171" i="12"/>
  <c r="M170" i="12"/>
  <c r="N170" i="12"/>
  <c r="M169" i="12"/>
  <c r="N169" i="12"/>
  <c r="M168" i="12"/>
  <c r="N168" i="12"/>
  <c r="M167" i="12"/>
  <c r="N167" i="12"/>
  <c r="M166" i="12"/>
  <c r="N166" i="12"/>
  <c r="M165" i="12"/>
  <c r="N165" i="12"/>
  <c r="M164" i="12"/>
  <c r="N164" i="12"/>
  <c r="M163" i="12"/>
  <c r="N163" i="12"/>
  <c r="M162" i="12"/>
  <c r="N162" i="12"/>
  <c r="M161" i="12"/>
  <c r="N161" i="12"/>
  <c r="M160" i="12"/>
  <c r="N160" i="12"/>
  <c r="M159" i="12"/>
  <c r="N159" i="12"/>
  <c r="M158" i="12"/>
  <c r="N158" i="12"/>
  <c r="M157" i="12"/>
  <c r="N157" i="12"/>
  <c r="M156" i="12"/>
  <c r="N156" i="12"/>
  <c r="M155" i="12"/>
  <c r="N155" i="12"/>
  <c r="M154" i="12"/>
  <c r="N154" i="12"/>
  <c r="M153" i="12"/>
  <c r="N153" i="12"/>
  <c r="M152" i="12"/>
  <c r="N152" i="12"/>
  <c r="M151" i="12"/>
  <c r="N151" i="12"/>
  <c r="M150" i="12"/>
  <c r="N150" i="12"/>
  <c r="M149" i="12"/>
  <c r="N149" i="12"/>
  <c r="M148" i="12"/>
  <c r="N148" i="12"/>
  <c r="M147" i="12"/>
  <c r="N147" i="12"/>
  <c r="M146" i="12"/>
  <c r="N146" i="12"/>
  <c r="M145" i="12"/>
  <c r="N145" i="12"/>
  <c r="M144" i="12"/>
  <c r="N144" i="12"/>
  <c r="M143" i="12"/>
  <c r="N143" i="12"/>
  <c r="M142" i="12"/>
  <c r="N142" i="12"/>
  <c r="M141" i="12"/>
  <c r="N141" i="12"/>
  <c r="M140" i="12"/>
  <c r="N140" i="12"/>
  <c r="M139" i="12"/>
  <c r="N139" i="12"/>
  <c r="M138" i="12"/>
  <c r="N138" i="12"/>
  <c r="M137" i="12"/>
  <c r="N137" i="12"/>
  <c r="M136" i="12"/>
  <c r="N136" i="12"/>
  <c r="M135" i="12"/>
  <c r="N135" i="12"/>
  <c r="M134" i="12"/>
  <c r="N134" i="12"/>
  <c r="M133" i="12"/>
  <c r="N133" i="12"/>
  <c r="M132" i="12"/>
  <c r="N132" i="12"/>
  <c r="M131" i="12"/>
  <c r="N131" i="12"/>
  <c r="M130" i="12"/>
  <c r="N130" i="12"/>
  <c r="M129" i="12"/>
  <c r="N129" i="12"/>
  <c r="M128" i="12"/>
  <c r="N128" i="12"/>
  <c r="M127" i="12"/>
  <c r="N127" i="12"/>
  <c r="M126" i="12"/>
  <c r="N126" i="12"/>
  <c r="M125" i="12"/>
  <c r="N125" i="12"/>
  <c r="M124" i="12"/>
  <c r="N124" i="12"/>
  <c r="M123" i="12"/>
  <c r="N123" i="12"/>
  <c r="M122" i="12"/>
  <c r="N122" i="12"/>
  <c r="M121" i="12"/>
  <c r="N121" i="12"/>
  <c r="M120" i="12"/>
  <c r="N120" i="12"/>
  <c r="M119" i="12"/>
  <c r="N119" i="12"/>
  <c r="M118" i="12"/>
  <c r="N118" i="12"/>
  <c r="M117" i="12"/>
  <c r="N117" i="12"/>
  <c r="M116" i="12"/>
  <c r="N116" i="12"/>
  <c r="M115" i="12"/>
  <c r="N115" i="12"/>
  <c r="M114" i="12"/>
  <c r="N114" i="12"/>
  <c r="M113" i="12"/>
  <c r="N113" i="12"/>
  <c r="M112" i="12"/>
  <c r="N112" i="12"/>
  <c r="M111" i="12"/>
  <c r="N111" i="12"/>
  <c r="M110" i="12"/>
  <c r="N110" i="12"/>
  <c r="M109" i="12"/>
  <c r="N109" i="12"/>
  <c r="M108" i="12"/>
  <c r="N108" i="12"/>
  <c r="M107" i="12"/>
  <c r="N107" i="12"/>
  <c r="M106" i="12"/>
  <c r="N106" i="12"/>
  <c r="M105" i="12"/>
  <c r="N105" i="12"/>
  <c r="M104" i="12"/>
  <c r="N104" i="12"/>
  <c r="M103" i="12"/>
  <c r="N103" i="12"/>
  <c r="M102" i="12"/>
  <c r="N102" i="12"/>
  <c r="M101" i="12"/>
  <c r="N101" i="12"/>
  <c r="M100" i="12"/>
  <c r="N100" i="12"/>
  <c r="M99" i="12"/>
  <c r="N99" i="12"/>
  <c r="M98" i="12"/>
  <c r="N98" i="12"/>
  <c r="M97" i="12"/>
  <c r="N97" i="12"/>
  <c r="M96" i="12"/>
  <c r="N96" i="12"/>
  <c r="M95" i="12"/>
  <c r="N95" i="12"/>
  <c r="M94" i="12"/>
  <c r="N94" i="12"/>
  <c r="M93" i="12"/>
  <c r="N93" i="12"/>
  <c r="M92" i="12"/>
  <c r="N92" i="12"/>
  <c r="M91" i="12"/>
  <c r="N91" i="12"/>
  <c r="M90" i="12"/>
  <c r="N90" i="12"/>
  <c r="M89" i="12"/>
  <c r="N89" i="12"/>
  <c r="M88" i="12"/>
  <c r="N88" i="12"/>
  <c r="M87" i="12"/>
  <c r="N87" i="12"/>
  <c r="M86" i="12"/>
  <c r="N86" i="12"/>
  <c r="M85" i="12"/>
  <c r="N85" i="12"/>
  <c r="M84" i="12"/>
  <c r="N84" i="12"/>
  <c r="M83" i="12"/>
  <c r="N83" i="12"/>
  <c r="M82" i="12"/>
  <c r="N82" i="12"/>
  <c r="M81" i="12"/>
  <c r="N81" i="12"/>
  <c r="M80" i="12"/>
  <c r="N80" i="12"/>
  <c r="M79" i="12"/>
  <c r="N79" i="12"/>
  <c r="M78" i="12"/>
  <c r="N78" i="12"/>
  <c r="M77" i="12"/>
  <c r="N77" i="12"/>
  <c r="M76" i="12"/>
  <c r="N76" i="12"/>
  <c r="M75" i="12"/>
  <c r="N75" i="12"/>
  <c r="M74" i="12"/>
  <c r="N74" i="12"/>
  <c r="M73" i="12"/>
  <c r="N73" i="12"/>
  <c r="M72" i="12"/>
  <c r="N72" i="12"/>
  <c r="M71" i="12"/>
  <c r="N71" i="12"/>
  <c r="M70" i="12"/>
  <c r="N70" i="12"/>
  <c r="M69" i="12"/>
  <c r="N69" i="12"/>
  <c r="M68" i="12"/>
  <c r="N68" i="12"/>
  <c r="M67" i="12"/>
  <c r="N67" i="12"/>
  <c r="M66" i="12"/>
  <c r="N66" i="12"/>
  <c r="M65" i="12"/>
  <c r="N65" i="12"/>
  <c r="M64" i="12"/>
  <c r="N64" i="12"/>
  <c r="M63" i="12"/>
  <c r="N63" i="12"/>
  <c r="M62" i="12"/>
  <c r="N62" i="12"/>
  <c r="M61" i="12"/>
  <c r="N61" i="12"/>
  <c r="M60" i="12"/>
  <c r="N60" i="12"/>
  <c r="M59" i="12"/>
  <c r="N59" i="12"/>
  <c r="M58" i="12"/>
  <c r="N58" i="12"/>
  <c r="M57" i="12"/>
  <c r="N57" i="12"/>
  <c r="M56" i="12"/>
  <c r="N56" i="12"/>
  <c r="M55" i="12"/>
  <c r="N55" i="12"/>
  <c r="M54" i="12"/>
  <c r="N54" i="12"/>
  <c r="M53" i="12"/>
  <c r="N53" i="12"/>
  <c r="M52" i="12"/>
  <c r="N52" i="12"/>
  <c r="M51" i="12"/>
  <c r="N51" i="12"/>
  <c r="M50" i="12"/>
  <c r="N50" i="12"/>
  <c r="M49" i="12"/>
  <c r="N49" i="12"/>
  <c r="M48" i="12"/>
  <c r="N48" i="12"/>
  <c r="M47" i="12"/>
  <c r="N47" i="12"/>
  <c r="M46" i="12"/>
  <c r="N46" i="12"/>
  <c r="M45" i="12"/>
  <c r="N45" i="12"/>
  <c r="M44" i="12"/>
  <c r="N44" i="12"/>
  <c r="M43" i="12"/>
  <c r="N43" i="12"/>
  <c r="M42" i="12"/>
  <c r="N42" i="12"/>
  <c r="M41" i="12"/>
  <c r="N41" i="12"/>
  <c r="M40" i="12"/>
  <c r="N40" i="12"/>
  <c r="M39" i="12"/>
  <c r="N39" i="12"/>
  <c r="M38" i="12"/>
  <c r="N38" i="12"/>
  <c r="M37" i="12"/>
  <c r="N37" i="12"/>
  <c r="M36" i="12"/>
  <c r="N36" i="12"/>
  <c r="M35" i="12"/>
  <c r="N35" i="12"/>
  <c r="M34" i="12"/>
  <c r="N34" i="12"/>
  <c r="M33" i="12"/>
  <c r="N33" i="12"/>
  <c r="M32" i="12"/>
  <c r="N32" i="12"/>
  <c r="M31" i="12"/>
  <c r="N31" i="12"/>
  <c r="M30" i="12"/>
  <c r="N30" i="12"/>
  <c r="M29" i="12"/>
  <c r="N29" i="12"/>
  <c r="M28" i="12"/>
  <c r="N28" i="12"/>
  <c r="M27" i="12"/>
  <c r="N27" i="12"/>
  <c r="M26" i="12"/>
  <c r="N26" i="12"/>
  <c r="M25" i="12"/>
  <c r="N25" i="12"/>
  <c r="M24" i="12"/>
  <c r="N24" i="12"/>
  <c r="M23" i="12"/>
  <c r="N23" i="12"/>
  <c r="M22" i="12"/>
  <c r="N22" i="12"/>
  <c r="M21" i="12"/>
  <c r="N21" i="12"/>
  <c r="M20" i="12"/>
  <c r="N20" i="12"/>
  <c r="M19" i="12"/>
  <c r="N19" i="12"/>
  <c r="M18" i="12"/>
  <c r="N18" i="12"/>
  <c r="M17" i="12"/>
  <c r="N17" i="12"/>
  <c r="M16" i="12"/>
  <c r="N16" i="12"/>
  <c r="M15" i="12"/>
  <c r="N15" i="12"/>
  <c r="M14" i="12"/>
  <c r="N14" i="12"/>
  <c r="M13" i="12"/>
  <c r="N13" i="12"/>
  <c r="M12" i="12"/>
  <c r="N12" i="12"/>
  <c r="M11" i="12"/>
  <c r="N11" i="12"/>
  <c r="M10" i="12"/>
  <c r="N10" i="12"/>
  <c r="M9" i="12"/>
  <c r="N9" i="12"/>
  <c r="M8" i="12"/>
  <c r="N8" i="12"/>
  <c r="M213" i="11"/>
  <c r="N213" i="11"/>
  <c r="M212" i="11"/>
  <c r="N212" i="11"/>
  <c r="M211" i="11"/>
  <c r="N211" i="11"/>
  <c r="M210" i="11"/>
  <c r="N210" i="11"/>
  <c r="M209" i="11"/>
  <c r="N209" i="11"/>
  <c r="M208" i="11"/>
  <c r="N208" i="11"/>
  <c r="M207" i="11"/>
  <c r="N207" i="11"/>
  <c r="M206" i="11"/>
  <c r="N206" i="11"/>
  <c r="M205" i="11"/>
  <c r="N205" i="11"/>
  <c r="M204" i="11"/>
  <c r="N204" i="11"/>
  <c r="M203" i="11"/>
  <c r="N203" i="11"/>
  <c r="M202" i="11"/>
  <c r="N202" i="11"/>
  <c r="M201" i="11"/>
  <c r="N201" i="11"/>
  <c r="M200" i="11"/>
  <c r="N200" i="11"/>
  <c r="M199" i="11"/>
  <c r="N199" i="11"/>
  <c r="M198" i="11"/>
  <c r="N198" i="11"/>
  <c r="M197" i="11"/>
  <c r="N197" i="11"/>
  <c r="M196" i="11"/>
  <c r="N196" i="11"/>
  <c r="M195" i="11"/>
  <c r="N195" i="11"/>
  <c r="M194" i="11"/>
  <c r="N194" i="11"/>
  <c r="M193" i="11"/>
  <c r="N193" i="11"/>
  <c r="M192" i="11"/>
  <c r="N192" i="11"/>
  <c r="M191" i="11"/>
  <c r="N191" i="11"/>
  <c r="M190" i="11"/>
  <c r="N190" i="11"/>
  <c r="M189" i="11"/>
  <c r="N189" i="11"/>
  <c r="M188" i="11"/>
  <c r="N188" i="11"/>
  <c r="M187" i="11"/>
  <c r="N187" i="11"/>
  <c r="M186" i="11"/>
  <c r="N186" i="11"/>
  <c r="M185" i="11"/>
  <c r="N185" i="11"/>
  <c r="M184" i="11"/>
  <c r="N184" i="11"/>
  <c r="M183" i="11"/>
  <c r="N183" i="11"/>
  <c r="M182" i="11"/>
  <c r="N182" i="11"/>
  <c r="M181" i="11"/>
  <c r="N181" i="11"/>
  <c r="M180" i="11"/>
  <c r="N180" i="11"/>
  <c r="M179" i="11"/>
  <c r="N179" i="11"/>
  <c r="M178" i="11"/>
  <c r="N178" i="11"/>
  <c r="M177" i="11"/>
  <c r="N177" i="11"/>
  <c r="M176" i="11"/>
  <c r="N176" i="11"/>
  <c r="M175" i="11"/>
  <c r="N175" i="11"/>
  <c r="M174" i="11"/>
  <c r="N174" i="11"/>
  <c r="M173" i="11"/>
  <c r="N173" i="11"/>
  <c r="M172" i="11"/>
  <c r="N172" i="11"/>
  <c r="M171" i="11"/>
  <c r="N171" i="11"/>
  <c r="M170" i="11"/>
  <c r="N170" i="11"/>
  <c r="M169" i="11"/>
  <c r="N169" i="11"/>
  <c r="M168" i="11"/>
  <c r="N168" i="11"/>
  <c r="M167" i="11"/>
  <c r="N167" i="11"/>
  <c r="M166" i="11"/>
  <c r="N166" i="11"/>
  <c r="M165" i="11"/>
  <c r="N165" i="11"/>
  <c r="M164" i="11"/>
  <c r="N164" i="11"/>
  <c r="M163" i="11"/>
  <c r="N163" i="11"/>
  <c r="M162" i="11"/>
  <c r="N162" i="11"/>
  <c r="M161" i="11"/>
  <c r="N161" i="11"/>
  <c r="M160" i="11"/>
  <c r="N160" i="11"/>
  <c r="M159" i="11"/>
  <c r="N159" i="11"/>
  <c r="M158" i="11"/>
  <c r="N158" i="11"/>
  <c r="M157" i="11"/>
  <c r="N157" i="11"/>
  <c r="M156" i="11"/>
  <c r="N156" i="11"/>
  <c r="M155" i="11"/>
  <c r="N155" i="11"/>
  <c r="M154" i="11"/>
  <c r="N154" i="11"/>
  <c r="M153" i="11"/>
  <c r="N153" i="11"/>
  <c r="M152" i="11"/>
  <c r="N152" i="11"/>
  <c r="M151" i="11"/>
  <c r="N151" i="11"/>
  <c r="M150" i="11"/>
  <c r="N150" i="11"/>
  <c r="M149" i="11"/>
  <c r="N149" i="11"/>
  <c r="M148" i="11"/>
  <c r="N148" i="11"/>
  <c r="M147" i="11"/>
  <c r="N147" i="11"/>
  <c r="M146" i="11"/>
  <c r="N146" i="11"/>
  <c r="M145" i="11"/>
  <c r="N145" i="11"/>
  <c r="M144" i="11"/>
  <c r="N144" i="11"/>
  <c r="M143" i="11"/>
  <c r="N143" i="11"/>
  <c r="M142" i="11"/>
  <c r="N142" i="11"/>
  <c r="M141" i="11"/>
  <c r="N141" i="11"/>
  <c r="M140" i="11"/>
  <c r="N140" i="11"/>
  <c r="M139" i="11"/>
  <c r="N139" i="11"/>
  <c r="M138" i="11"/>
  <c r="N138" i="11"/>
  <c r="M137" i="11"/>
  <c r="N137" i="11"/>
  <c r="M136" i="11"/>
  <c r="N136" i="11"/>
  <c r="M135" i="11"/>
  <c r="N135" i="11"/>
  <c r="M134" i="11"/>
  <c r="N134" i="11"/>
  <c r="M133" i="11"/>
  <c r="N133" i="11"/>
  <c r="M132" i="11"/>
  <c r="N132" i="11"/>
  <c r="M131" i="11"/>
  <c r="N131" i="11"/>
  <c r="M130" i="11"/>
  <c r="N130" i="11"/>
  <c r="M129" i="11"/>
  <c r="N129" i="11"/>
  <c r="M128" i="11"/>
  <c r="N128" i="11"/>
  <c r="M127" i="11"/>
  <c r="N127" i="11"/>
  <c r="M126" i="11"/>
  <c r="N126" i="11"/>
  <c r="M125" i="11"/>
  <c r="N125" i="11"/>
  <c r="M124" i="11"/>
  <c r="N124" i="11"/>
  <c r="M123" i="11"/>
  <c r="N123" i="11"/>
  <c r="M122" i="11"/>
  <c r="N122" i="11"/>
  <c r="M121" i="11"/>
  <c r="N121" i="11"/>
  <c r="M120" i="11"/>
  <c r="N120" i="11"/>
  <c r="M119" i="11"/>
  <c r="N119" i="11"/>
  <c r="M118" i="11"/>
  <c r="N118" i="11"/>
  <c r="M117" i="11"/>
  <c r="N117" i="11"/>
  <c r="M116" i="11"/>
  <c r="N116" i="11"/>
  <c r="M115" i="11"/>
  <c r="N115" i="11"/>
  <c r="M114" i="11"/>
  <c r="N114" i="11"/>
  <c r="M113" i="11"/>
  <c r="N113" i="11"/>
  <c r="M112" i="11"/>
  <c r="N112" i="11"/>
  <c r="M111" i="11"/>
  <c r="N111" i="11"/>
  <c r="M110" i="11"/>
  <c r="N110" i="11"/>
  <c r="M109" i="11"/>
  <c r="N109" i="11"/>
  <c r="M108" i="11"/>
  <c r="N108" i="11"/>
  <c r="M107" i="11"/>
  <c r="N107" i="11"/>
  <c r="M106" i="11"/>
  <c r="N106" i="11"/>
  <c r="M105" i="11"/>
  <c r="N105" i="11"/>
  <c r="M104" i="11"/>
  <c r="N104" i="11"/>
  <c r="M103" i="11"/>
  <c r="N103" i="11"/>
  <c r="M102" i="11"/>
  <c r="N102" i="11"/>
  <c r="M101" i="11"/>
  <c r="N101" i="11"/>
  <c r="M100" i="11"/>
  <c r="N100" i="11"/>
  <c r="M99" i="11"/>
  <c r="N99" i="11"/>
  <c r="M98" i="11"/>
  <c r="N98" i="11"/>
  <c r="M97" i="11"/>
  <c r="N97" i="11"/>
  <c r="M96" i="11"/>
  <c r="N96" i="11"/>
  <c r="M95" i="11"/>
  <c r="N95" i="11"/>
  <c r="M94" i="11"/>
  <c r="N94" i="11"/>
  <c r="M93" i="11"/>
  <c r="N93" i="11"/>
  <c r="M92" i="11"/>
  <c r="N92" i="11"/>
  <c r="M91" i="11"/>
  <c r="N91" i="11"/>
  <c r="M90" i="11"/>
  <c r="N90" i="11"/>
  <c r="M89" i="11"/>
  <c r="N89" i="11"/>
  <c r="M88" i="11"/>
  <c r="N88" i="11"/>
  <c r="M87" i="11"/>
  <c r="N87" i="11"/>
  <c r="M86" i="11"/>
  <c r="N86" i="11"/>
  <c r="M85" i="11"/>
  <c r="N85" i="11"/>
  <c r="M84" i="11"/>
  <c r="N84" i="11"/>
  <c r="M83" i="11"/>
  <c r="N83" i="11"/>
  <c r="M82" i="11"/>
  <c r="N82" i="11"/>
  <c r="M81" i="11"/>
  <c r="N81" i="11"/>
  <c r="M80" i="11"/>
  <c r="N80" i="11"/>
  <c r="M79" i="11"/>
  <c r="N79" i="11"/>
  <c r="M78" i="11"/>
  <c r="N78" i="11"/>
  <c r="M77" i="11"/>
  <c r="N77" i="11"/>
  <c r="M76" i="11"/>
  <c r="N76" i="11"/>
  <c r="M75" i="11"/>
  <c r="N75" i="11"/>
  <c r="M74" i="11"/>
  <c r="N74" i="11"/>
  <c r="M73" i="11"/>
  <c r="N73" i="11"/>
  <c r="M72" i="11"/>
  <c r="N72" i="11"/>
  <c r="M71" i="11"/>
  <c r="N71" i="11"/>
  <c r="M70" i="11"/>
  <c r="N70" i="11"/>
  <c r="M69" i="11"/>
  <c r="N69" i="11"/>
  <c r="M68" i="11"/>
  <c r="N68" i="11"/>
  <c r="M67" i="11"/>
  <c r="N67" i="11"/>
  <c r="M66" i="11"/>
  <c r="N66" i="11"/>
  <c r="M65" i="11"/>
  <c r="N65" i="11"/>
  <c r="M64" i="11"/>
  <c r="N64" i="11"/>
  <c r="M63" i="11"/>
  <c r="N63" i="11"/>
  <c r="M62" i="11"/>
  <c r="N62" i="11"/>
  <c r="M61" i="11"/>
  <c r="N61" i="11"/>
  <c r="M60" i="11"/>
  <c r="N60" i="11"/>
  <c r="M59" i="11"/>
  <c r="N59" i="11"/>
  <c r="M58" i="11"/>
  <c r="N58" i="11"/>
  <c r="M57" i="11"/>
  <c r="N57" i="11"/>
  <c r="M56" i="11"/>
  <c r="N56" i="11"/>
  <c r="M55" i="11"/>
  <c r="N55" i="11"/>
  <c r="M54" i="11"/>
  <c r="N54" i="11"/>
  <c r="M53" i="11"/>
  <c r="N53" i="11"/>
  <c r="M52" i="11"/>
  <c r="N52" i="11"/>
  <c r="M51" i="11"/>
  <c r="N51" i="11"/>
  <c r="M50" i="11"/>
  <c r="N50" i="11"/>
  <c r="M49" i="11"/>
  <c r="N49" i="11"/>
  <c r="M48" i="11"/>
  <c r="N48" i="11"/>
  <c r="M47" i="11"/>
  <c r="N47" i="11"/>
  <c r="M46" i="11"/>
  <c r="N46" i="11"/>
  <c r="M45" i="11"/>
  <c r="N45" i="11"/>
  <c r="M44" i="11"/>
  <c r="N44" i="11"/>
  <c r="M43" i="11"/>
  <c r="N43" i="11"/>
  <c r="M42" i="11"/>
  <c r="N42" i="11"/>
  <c r="M41" i="11"/>
  <c r="N41" i="11"/>
  <c r="M40" i="11"/>
  <c r="N40" i="11"/>
  <c r="M39" i="11"/>
  <c r="N39" i="11"/>
  <c r="M38" i="11"/>
  <c r="N38" i="11"/>
  <c r="M37" i="11"/>
  <c r="N37" i="11"/>
  <c r="M36" i="11"/>
  <c r="N36" i="11"/>
  <c r="M35" i="11"/>
  <c r="N35" i="11"/>
  <c r="M34" i="11"/>
  <c r="N34" i="11"/>
  <c r="M33" i="11"/>
  <c r="N33" i="11"/>
  <c r="M32" i="11"/>
  <c r="N32" i="11"/>
  <c r="M31" i="11"/>
  <c r="N31" i="11"/>
  <c r="M30" i="11"/>
  <c r="N30" i="11"/>
  <c r="M29" i="11"/>
  <c r="N29" i="11"/>
  <c r="M28" i="11"/>
  <c r="N28" i="11"/>
  <c r="M27" i="11"/>
  <c r="N27" i="11"/>
  <c r="M26" i="11"/>
  <c r="N26" i="11"/>
  <c r="M25" i="11"/>
  <c r="N25" i="11"/>
  <c r="M24" i="11"/>
  <c r="N24" i="11"/>
  <c r="M23" i="11"/>
  <c r="N23" i="11"/>
  <c r="M22" i="11"/>
  <c r="N22" i="11"/>
  <c r="M21" i="11"/>
  <c r="N21" i="11"/>
  <c r="M20" i="11"/>
  <c r="N20" i="11"/>
  <c r="M19" i="11"/>
  <c r="N19" i="11"/>
  <c r="M18" i="11"/>
  <c r="N18" i="11"/>
  <c r="M17" i="11"/>
  <c r="N17" i="11"/>
  <c r="M16" i="11"/>
  <c r="N16" i="11"/>
  <c r="M15" i="11"/>
  <c r="N15" i="11"/>
  <c r="M14" i="11"/>
  <c r="N14" i="11"/>
  <c r="M13" i="11"/>
  <c r="N13" i="11"/>
  <c r="M12" i="11"/>
  <c r="N12" i="11"/>
  <c r="M11" i="11"/>
  <c r="N11" i="11"/>
  <c r="M10" i="11"/>
  <c r="N10" i="11"/>
  <c r="M9" i="11"/>
  <c r="N9" i="11"/>
  <c r="M8" i="11"/>
  <c r="N8" i="11"/>
  <c r="M213" i="10"/>
  <c r="N213" i="10"/>
  <c r="M211" i="10"/>
  <c r="N211" i="10"/>
  <c r="M210" i="10"/>
  <c r="N210" i="10"/>
  <c r="M209" i="10"/>
  <c r="N209" i="10"/>
  <c r="M207" i="10"/>
  <c r="N207" i="10"/>
  <c r="M206" i="10"/>
  <c r="N206" i="10"/>
  <c r="M205" i="10"/>
  <c r="N205" i="10"/>
  <c r="M203" i="10"/>
  <c r="N203" i="10"/>
  <c r="M202" i="10"/>
  <c r="N202" i="10"/>
  <c r="M201" i="10"/>
  <c r="N201" i="10"/>
  <c r="M199" i="10"/>
  <c r="N199" i="10"/>
  <c r="M198" i="10"/>
  <c r="N198" i="10"/>
  <c r="M197" i="10"/>
  <c r="N197" i="10"/>
  <c r="M195" i="10"/>
  <c r="N195" i="10"/>
  <c r="M194" i="10"/>
  <c r="N194" i="10"/>
  <c r="M193" i="10"/>
  <c r="N193" i="10"/>
  <c r="M191" i="10"/>
  <c r="N191" i="10"/>
  <c r="M190" i="10"/>
  <c r="N190" i="10"/>
  <c r="M189" i="10"/>
  <c r="N189" i="10"/>
  <c r="M187" i="10"/>
  <c r="N187" i="10"/>
  <c r="M186" i="10"/>
  <c r="N186" i="10"/>
  <c r="M185" i="10"/>
  <c r="N185" i="10"/>
  <c r="M183" i="10"/>
  <c r="N183" i="10"/>
  <c r="M182" i="10"/>
  <c r="N182" i="10"/>
  <c r="M181" i="10"/>
  <c r="N181" i="10"/>
  <c r="M179" i="10"/>
  <c r="N179" i="10"/>
  <c r="M178" i="10"/>
  <c r="N178" i="10"/>
  <c r="M177" i="10"/>
  <c r="N177" i="10"/>
  <c r="M175" i="10"/>
  <c r="N175" i="10"/>
  <c r="M174" i="10"/>
  <c r="N174" i="10"/>
  <c r="M173" i="10"/>
  <c r="N173" i="10"/>
  <c r="M171" i="10"/>
  <c r="N171" i="10"/>
  <c r="M170" i="10"/>
  <c r="N170" i="10"/>
  <c r="M169" i="10"/>
  <c r="N169" i="10"/>
  <c r="M167" i="10"/>
  <c r="N167" i="10"/>
  <c r="M166" i="10"/>
  <c r="N166" i="10"/>
  <c r="M165" i="10"/>
  <c r="N165" i="10"/>
  <c r="M163" i="10"/>
  <c r="N163" i="10"/>
  <c r="M162" i="10"/>
  <c r="N162" i="10"/>
  <c r="M161" i="10"/>
  <c r="N161" i="10"/>
  <c r="M159" i="10"/>
  <c r="N159" i="10"/>
  <c r="M158" i="10"/>
  <c r="N158" i="10"/>
  <c r="M157" i="10"/>
  <c r="N157" i="10"/>
  <c r="M155" i="10"/>
  <c r="N155" i="10"/>
  <c r="M154" i="10"/>
  <c r="N154" i="10"/>
  <c r="M153" i="10"/>
  <c r="N153" i="10"/>
  <c r="M151" i="10"/>
  <c r="N151" i="10"/>
  <c r="M150" i="10"/>
  <c r="N150" i="10"/>
  <c r="M149" i="10"/>
  <c r="N149" i="10"/>
  <c r="M147" i="10"/>
  <c r="N147" i="10"/>
  <c r="M146" i="10"/>
  <c r="N146" i="10"/>
  <c r="M145" i="10"/>
  <c r="N145" i="10"/>
  <c r="M143" i="10"/>
  <c r="N143" i="10"/>
  <c r="M142" i="10"/>
  <c r="N142" i="10"/>
  <c r="M141" i="10"/>
  <c r="N141" i="10"/>
  <c r="M139" i="10"/>
  <c r="N139" i="10"/>
  <c r="M138" i="10"/>
  <c r="N138" i="10"/>
  <c r="M137" i="10"/>
  <c r="N137" i="10"/>
  <c r="M135" i="10"/>
  <c r="N135" i="10"/>
  <c r="M134" i="10"/>
  <c r="N134" i="10"/>
  <c r="M133" i="10"/>
  <c r="N133" i="10"/>
  <c r="M131" i="10"/>
  <c r="N131" i="10"/>
  <c r="M130" i="10"/>
  <c r="N130" i="10"/>
  <c r="M129" i="10"/>
  <c r="N129" i="10"/>
  <c r="M127" i="10"/>
  <c r="N127" i="10"/>
  <c r="M126" i="10"/>
  <c r="N126" i="10"/>
  <c r="M125" i="10"/>
  <c r="N125" i="10"/>
  <c r="M123" i="10"/>
  <c r="N123" i="10"/>
  <c r="M122" i="10"/>
  <c r="N122" i="10"/>
  <c r="M121" i="10"/>
  <c r="N121" i="10"/>
  <c r="M119" i="10"/>
  <c r="N119" i="10"/>
  <c r="M118" i="10"/>
  <c r="N118" i="10"/>
  <c r="M117" i="10"/>
  <c r="N117" i="10"/>
  <c r="M115" i="10"/>
  <c r="N115" i="10"/>
  <c r="M114" i="10"/>
  <c r="N114" i="10"/>
  <c r="M113" i="10"/>
  <c r="N113" i="10"/>
  <c r="M111" i="10"/>
  <c r="N111" i="10"/>
  <c r="M110" i="10"/>
  <c r="N110" i="10"/>
  <c r="M109" i="10"/>
  <c r="N109" i="10"/>
  <c r="M107" i="10"/>
  <c r="N107" i="10"/>
  <c r="M106" i="10"/>
  <c r="N106" i="10"/>
  <c r="M105" i="10"/>
  <c r="N105" i="10"/>
  <c r="M103" i="10"/>
  <c r="N103" i="10"/>
  <c r="M102" i="10"/>
  <c r="N102" i="10"/>
  <c r="M101" i="10"/>
  <c r="N101" i="10"/>
  <c r="M99" i="10"/>
  <c r="N99" i="10"/>
  <c r="M98" i="10"/>
  <c r="N98" i="10"/>
  <c r="M97" i="10"/>
  <c r="N97" i="10"/>
  <c r="M95" i="10"/>
  <c r="N95" i="10"/>
  <c r="M94" i="10"/>
  <c r="N94" i="10"/>
  <c r="M93" i="10"/>
  <c r="N93" i="10"/>
  <c r="M91" i="10"/>
  <c r="N91" i="10"/>
  <c r="M90" i="10"/>
  <c r="N90" i="10"/>
  <c r="M89" i="10"/>
  <c r="N89" i="10"/>
  <c r="M87" i="10"/>
  <c r="N87" i="10"/>
  <c r="M86" i="10"/>
  <c r="N86" i="10"/>
  <c r="M85" i="10"/>
  <c r="N85" i="10"/>
  <c r="M83" i="10"/>
  <c r="N83" i="10"/>
  <c r="M82" i="10"/>
  <c r="N82" i="10"/>
  <c r="M81" i="10"/>
  <c r="N81" i="10"/>
  <c r="M79" i="10"/>
  <c r="N79" i="10"/>
  <c r="M78" i="10"/>
  <c r="N78" i="10"/>
  <c r="M77" i="10"/>
  <c r="N77" i="10"/>
  <c r="M75" i="10"/>
  <c r="N75" i="10"/>
  <c r="M74" i="10"/>
  <c r="N74" i="10"/>
  <c r="M73" i="10"/>
  <c r="N73" i="10"/>
  <c r="M71" i="10"/>
  <c r="N71" i="10"/>
  <c r="M70" i="10"/>
  <c r="N70" i="10"/>
  <c r="M69" i="10"/>
  <c r="N69" i="10"/>
  <c r="M67" i="10"/>
  <c r="N67" i="10"/>
  <c r="M66" i="10"/>
  <c r="N66" i="10"/>
  <c r="M65" i="10"/>
  <c r="N65" i="10"/>
  <c r="M63" i="10"/>
  <c r="N63" i="10"/>
  <c r="M62" i="10"/>
  <c r="N62" i="10"/>
  <c r="M61" i="10"/>
  <c r="N61" i="10"/>
  <c r="M59" i="10"/>
  <c r="N59" i="10"/>
  <c r="M58" i="10"/>
  <c r="N58" i="10"/>
  <c r="M57" i="10"/>
  <c r="N57" i="10"/>
  <c r="M55" i="10"/>
  <c r="N55" i="10"/>
  <c r="M54" i="10"/>
  <c r="N54" i="10"/>
  <c r="M53" i="10"/>
  <c r="N53" i="10"/>
  <c r="M51" i="10"/>
  <c r="N51" i="10"/>
  <c r="M50" i="10"/>
  <c r="N50" i="10"/>
  <c r="M49" i="10"/>
  <c r="N49" i="10"/>
  <c r="M47" i="10"/>
  <c r="N47" i="10"/>
  <c r="M46" i="10"/>
  <c r="N46" i="10"/>
  <c r="M45" i="10"/>
  <c r="N45" i="10"/>
  <c r="M43" i="10"/>
  <c r="N43" i="10"/>
  <c r="M42" i="10"/>
  <c r="N42" i="10"/>
  <c r="M41" i="10"/>
  <c r="N41" i="10"/>
  <c r="M39" i="10"/>
  <c r="N39" i="10"/>
  <c r="M38" i="10"/>
  <c r="N38" i="10"/>
  <c r="M37" i="10"/>
  <c r="N37" i="10"/>
  <c r="M35" i="10"/>
  <c r="N35" i="10"/>
  <c r="M34" i="10"/>
  <c r="N34" i="10"/>
  <c r="M33" i="10"/>
  <c r="N33" i="10"/>
  <c r="M31" i="10"/>
  <c r="N31" i="10"/>
  <c r="M30" i="10"/>
  <c r="N30" i="10"/>
  <c r="M29" i="10"/>
  <c r="N29" i="10"/>
  <c r="M27" i="10"/>
  <c r="N27" i="10"/>
  <c r="M26" i="10"/>
  <c r="N26" i="10"/>
  <c r="M25" i="10"/>
  <c r="N25" i="10"/>
  <c r="M23" i="10"/>
  <c r="N23" i="10"/>
  <c r="M22" i="10"/>
  <c r="N22" i="10"/>
  <c r="M21" i="10"/>
  <c r="N21" i="10"/>
  <c r="M19" i="10"/>
  <c r="N19" i="10"/>
  <c r="M18" i="10"/>
  <c r="N18" i="10"/>
  <c r="M17" i="10"/>
  <c r="N17" i="10"/>
  <c r="M15" i="10"/>
  <c r="N15" i="10"/>
  <c r="M14" i="10"/>
  <c r="N14" i="10"/>
  <c r="M13" i="10"/>
  <c r="N13" i="10"/>
  <c r="M11" i="10"/>
  <c r="N11" i="10"/>
  <c r="M10" i="10"/>
  <c r="N10" i="10"/>
  <c r="M9" i="10"/>
  <c r="N9" i="10"/>
  <c r="M8" i="10"/>
  <c r="N8" i="10"/>
  <c r="M213" i="9"/>
  <c r="N213" i="9"/>
  <c r="M211" i="9"/>
  <c r="N211" i="9"/>
  <c r="M210" i="9"/>
  <c r="N210" i="9"/>
  <c r="M209" i="9"/>
  <c r="N209" i="9"/>
  <c r="M207" i="9"/>
  <c r="N207" i="9"/>
  <c r="M206" i="9"/>
  <c r="N206" i="9"/>
  <c r="M205" i="9"/>
  <c r="N205" i="9"/>
  <c r="M203" i="9"/>
  <c r="N203" i="9"/>
  <c r="M202" i="9"/>
  <c r="N202" i="9"/>
  <c r="M201" i="9"/>
  <c r="N201" i="9"/>
  <c r="M199" i="9"/>
  <c r="N199" i="9"/>
  <c r="M198" i="9"/>
  <c r="N198" i="9"/>
  <c r="M197" i="9"/>
  <c r="N197" i="9"/>
  <c r="M195" i="9"/>
  <c r="N195" i="9"/>
  <c r="M194" i="9"/>
  <c r="N194" i="9"/>
  <c r="M193" i="9"/>
  <c r="N193" i="9"/>
  <c r="M191" i="9"/>
  <c r="N191" i="9"/>
  <c r="M190" i="9"/>
  <c r="N190" i="9"/>
  <c r="M189" i="9"/>
  <c r="N189" i="9"/>
  <c r="M187" i="9"/>
  <c r="N187" i="9"/>
  <c r="M186" i="9"/>
  <c r="N186" i="9"/>
  <c r="M185" i="9"/>
  <c r="N185" i="9"/>
  <c r="M183" i="9"/>
  <c r="N183" i="9"/>
  <c r="M182" i="9"/>
  <c r="N182" i="9"/>
  <c r="M181" i="9"/>
  <c r="N181" i="9"/>
  <c r="M179" i="9"/>
  <c r="N179" i="9"/>
  <c r="M178" i="9"/>
  <c r="N178" i="9"/>
  <c r="M177" i="9"/>
  <c r="N177" i="9"/>
  <c r="M175" i="9"/>
  <c r="N175" i="9"/>
  <c r="M174" i="9"/>
  <c r="N174" i="9"/>
  <c r="M173" i="9"/>
  <c r="N173" i="9"/>
  <c r="M171" i="9"/>
  <c r="N171" i="9"/>
  <c r="M170" i="9"/>
  <c r="N170" i="9"/>
  <c r="M169" i="9"/>
  <c r="N169" i="9"/>
  <c r="M167" i="9"/>
  <c r="N167" i="9"/>
  <c r="M166" i="9"/>
  <c r="N166" i="9"/>
  <c r="M165" i="9"/>
  <c r="N165" i="9"/>
  <c r="M163" i="9"/>
  <c r="N163" i="9"/>
  <c r="M162" i="9"/>
  <c r="N162" i="9"/>
  <c r="M161" i="9"/>
  <c r="N161" i="9"/>
  <c r="M159" i="9"/>
  <c r="N159" i="9"/>
  <c r="M158" i="9"/>
  <c r="N158" i="9"/>
  <c r="M157" i="9"/>
  <c r="N157" i="9"/>
  <c r="M155" i="9"/>
  <c r="N155" i="9"/>
  <c r="M154" i="9"/>
  <c r="N154" i="9"/>
  <c r="M153" i="9"/>
  <c r="N153" i="9"/>
  <c r="M151" i="9"/>
  <c r="N151" i="9"/>
  <c r="M150" i="9"/>
  <c r="N150" i="9"/>
  <c r="M149" i="9"/>
  <c r="N149" i="9"/>
  <c r="M147" i="9"/>
  <c r="N147" i="9"/>
  <c r="M146" i="9"/>
  <c r="N146" i="9"/>
  <c r="M145" i="9"/>
  <c r="N145" i="9"/>
  <c r="M143" i="9"/>
  <c r="N143" i="9"/>
  <c r="M142" i="9"/>
  <c r="N142" i="9"/>
  <c r="M141" i="9"/>
  <c r="N141" i="9"/>
  <c r="M139" i="9"/>
  <c r="N139" i="9"/>
  <c r="M138" i="9"/>
  <c r="N138" i="9"/>
  <c r="M137" i="9"/>
  <c r="N137" i="9"/>
  <c r="M135" i="9"/>
  <c r="N135" i="9"/>
  <c r="M134" i="9"/>
  <c r="N134" i="9"/>
  <c r="M133" i="9"/>
  <c r="N133" i="9"/>
  <c r="M131" i="9"/>
  <c r="N131" i="9"/>
  <c r="M130" i="9"/>
  <c r="N130" i="9"/>
  <c r="M129" i="9"/>
  <c r="N129" i="9"/>
  <c r="M127" i="9"/>
  <c r="N127" i="9"/>
  <c r="M126" i="9"/>
  <c r="N126" i="9"/>
  <c r="M125" i="9"/>
  <c r="N125" i="9"/>
  <c r="M123" i="9"/>
  <c r="N123" i="9"/>
  <c r="M122" i="9"/>
  <c r="N122" i="9"/>
  <c r="M121" i="9"/>
  <c r="N121" i="9"/>
  <c r="M119" i="9"/>
  <c r="N119" i="9"/>
  <c r="M118" i="9"/>
  <c r="N118" i="9"/>
  <c r="M117" i="9"/>
  <c r="N117" i="9"/>
  <c r="M115" i="9"/>
  <c r="N115" i="9"/>
  <c r="M114" i="9"/>
  <c r="N114" i="9"/>
  <c r="M113" i="9"/>
  <c r="N113" i="9"/>
  <c r="M111" i="9"/>
  <c r="N111" i="9"/>
  <c r="M110" i="9"/>
  <c r="N110" i="9"/>
  <c r="M109" i="9"/>
  <c r="N109" i="9"/>
  <c r="M107" i="9"/>
  <c r="N107" i="9"/>
  <c r="M106" i="9"/>
  <c r="N106" i="9"/>
  <c r="M105" i="9"/>
  <c r="N105" i="9"/>
  <c r="M103" i="9"/>
  <c r="N103" i="9"/>
  <c r="M102" i="9"/>
  <c r="N102" i="9"/>
  <c r="M101" i="9"/>
  <c r="N101" i="9"/>
  <c r="M99" i="9"/>
  <c r="N99" i="9"/>
  <c r="M98" i="9"/>
  <c r="N98" i="9"/>
  <c r="M97" i="9"/>
  <c r="N97" i="9"/>
  <c r="M95" i="9"/>
  <c r="N95" i="9"/>
  <c r="M94" i="9"/>
  <c r="N94" i="9"/>
  <c r="M93" i="9"/>
  <c r="N93" i="9"/>
  <c r="M91" i="9"/>
  <c r="N91" i="9"/>
  <c r="M90" i="9"/>
  <c r="N90" i="9"/>
  <c r="M89" i="9"/>
  <c r="N89" i="9"/>
  <c r="M87" i="9"/>
  <c r="N87" i="9"/>
  <c r="M86" i="9"/>
  <c r="N86" i="9"/>
  <c r="M85" i="9"/>
  <c r="N85" i="9"/>
  <c r="M83" i="9"/>
  <c r="N83" i="9"/>
  <c r="M82" i="9"/>
  <c r="N82" i="9"/>
  <c r="M81" i="9"/>
  <c r="N81" i="9"/>
  <c r="M79" i="9"/>
  <c r="N79" i="9"/>
  <c r="M78" i="9"/>
  <c r="N78" i="9"/>
  <c r="M77" i="9"/>
  <c r="N77" i="9"/>
  <c r="M75" i="9"/>
  <c r="N75" i="9"/>
  <c r="M74" i="9"/>
  <c r="N74" i="9"/>
  <c r="M73" i="9"/>
  <c r="N73" i="9"/>
  <c r="M71" i="9"/>
  <c r="N71" i="9"/>
  <c r="M70" i="9"/>
  <c r="N70" i="9"/>
  <c r="M69" i="9"/>
  <c r="N69" i="9"/>
  <c r="M67" i="9"/>
  <c r="N67" i="9"/>
  <c r="M66" i="9"/>
  <c r="N66" i="9"/>
  <c r="M65" i="9"/>
  <c r="N65" i="9"/>
  <c r="M63" i="9"/>
  <c r="N63" i="9"/>
  <c r="M62" i="9"/>
  <c r="N62" i="9"/>
  <c r="M61" i="9"/>
  <c r="N61" i="9"/>
  <c r="M59" i="9"/>
  <c r="N59" i="9"/>
  <c r="M58" i="9"/>
  <c r="N58" i="9"/>
  <c r="M57" i="9"/>
  <c r="N57" i="9"/>
  <c r="M55" i="9"/>
  <c r="N55" i="9"/>
  <c r="M54" i="9"/>
  <c r="N54" i="9"/>
  <c r="M53" i="9"/>
  <c r="N53" i="9"/>
  <c r="M51" i="9"/>
  <c r="N51" i="9"/>
  <c r="M50" i="9"/>
  <c r="N50" i="9"/>
  <c r="M49" i="9"/>
  <c r="N49" i="9"/>
  <c r="M47" i="9"/>
  <c r="N47" i="9"/>
  <c r="M46" i="9"/>
  <c r="N46" i="9"/>
  <c r="M45" i="9"/>
  <c r="N45" i="9"/>
  <c r="M43" i="9"/>
  <c r="N43" i="9"/>
  <c r="M42" i="9"/>
  <c r="N42" i="9"/>
  <c r="M41" i="9"/>
  <c r="N41" i="9"/>
  <c r="M39" i="9"/>
  <c r="N39" i="9"/>
  <c r="M38" i="9"/>
  <c r="N38" i="9"/>
  <c r="M37" i="9"/>
  <c r="N37" i="9"/>
  <c r="M35" i="9"/>
  <c r="N35" i="9"/>
  <c r="M34" i="9"/>
  <c r="N34" i="9"/>
  <c r="M33" i="9"/>
  <c r="N33" i="9"/>
  <c r="M31" i="9"/>
  <c r="N31" i="9"/>
  <c r="M30" i="9"/>
  <c r="N30" i="9"/>
  <c r="M29" i="9"/>
  <c r="N29" i="9"/>
  <c r="M27" i="9"/>
  <c r="N27" i="9"/>
  <c r="M26" i="9"/>
  <c r="N26" i="9"/>
  <c r="M25" i="9"/>
  <c r="N25" i="9"/>
  <c r="M23" i="9"/>
  <c r="N23" i="9"/>
  <c r="M22" i="9"/>
  <c r="N22" i="9"/>
  <c r="M21" i="9"/>
  <c r="N21" i="9"/>
  <c r="M19" i="9"/>
  <c r="N19" i="9"/>
  <c r="M18" i="9"/>
  <c r="N18" i="9"/>
  <c r="M17" i="9"/>
  <c r="N17" i="9"/>
  <c r="M15" i="9"/>
  <c r="N15" i="9"/>
  <c r="M14" i="9"/>
  <c r="N14" i="9"/>
  <c r="M13" i="9"/>
  <c r="N13" i="9"/>
  <c r="M11" i="9"/>
  <c r="N11" i="9"/>
  <c r="M10" i="9"/>
  <c r="N10" i="9"/>
  <c r="M9" i="9"/>
  <c r="N9" i="9"/>
  <c r="M8" i="9"/>
  <c r="N8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M207" i="8"/>
  <c r="N207" i="8"/>
  <c r="L208" i="8"/>
  <c r="L209" i="8"/>
  <c r="L210" i="8"/>
  <c r="L211" i="8"/>
  <c r="M211" i="8"/>
  <c r="N211" i="8"/>
  <c r="L212" i="8"/>
  <c r="M212" i="8"/>
  <c r="N212" i="8"/>
  <c r="L213" i="8"/>
  <c r="L8" i="8"/>
  <c r="M213" i="8"/>
  <c r="N213" i="8"/>
  <c r="M210" i="8"/>
  <c r="N210" i="8"/>
  <c r="M209" i="8"/>
  <c r="N209" i="8"/>
  <c r="M208" i="8"/>
  <c r="N208" i="8"/>
  <c r="M206" i="8"/>
  <c r="N206" i="8"/>
  <c r="M205" i="8"/>
  <c r="N205" i="8"/>
  <c r="M204" i="8"/>
  <c r="N204" i="8"/>
  <c r="M203" i="8"/>
  <c r="N203" i="8"/>
  <c r="M202" i="8"/>
  <c r="N202" i="8"/>
  <c r="M201" i="8"/>
  <c r="N201" i="8"/>
  <c r="M200" i="8"/>
  <c r="N200" i="8"/>
  <c r="M199" i="8"/>
  <c r="N199" i="8"/>
  <c r="M198" i="8"/>
  <c r="N198" i="8"/>
  <c r="M197" i="8"/>
  <c r="N197" i="8"/>
  <c r="M196" i="8"/>
  <c r="N196" i="8"/>
  <c r="M195" i="8"/>
  <c r="N195" i="8"/>
  <c r="M194" i="8"/>
  <c r="N194" i="8"/>
  <c r="M193" i="8"/>
  <c r="N193" i="8"/>
  <c r="M192" i="8"/>
  <c r="N192" i="8"/>
  <c r="M191" i="8"/>
  <c r="N191" i="8"/>
  <c r="M190" i="8"/>
  <c r="N190" i="8"/>
  <c r="M189" i="8"/>
  <c r="N189" i="8"/>
  <c r="M188" i="8"/>
  <c r="N188" i="8"/>
  <c r="M187" i="8"/>
  <c r="N187" i="8"/>
  <c r="M186" i="8"/>
  <c r="N186" i="8"/>
  <c r="M185" i="8"/>
  <c r="N185" i="8"/>
  <c r="M184" i="8"/>
  <c r="N184" i="8"/>
  <c r="M183" i="8"/>
  <c r="N183" i="8"/>
  <c r="M182" i="8"/>
  <c r="N182" i="8"/>
  <c r="M181" i="8"/>
  <c r="N181" i="8"/>
  <c r="M180" i="8"/>
  <c r="N180" i="8"/>
  <c r="M179" i="8"/>
  <c r="N179" i="8"/>
  <c r="M178" i="8"/>
  <c r="N178" i="8"/>
  <c r="M177" i="8"/>
  <c r="N177" i="8"/>
  <c r="M176" i="8"/>
  <c r="N176" i="8"/>
  <c r="M175" i="8"/>
  <c r="N175" i="8"/>
  <c r="M174" i="8"/>
  <c r="N174" i="8"/>
  <c r="M173" i="8"/>
  <c r="N173" i="8"/>
  <c r="M172" i="8"/>
  <c r="N172" i="8"/>
  <c r="M171" i="8"/>
  <c r="N171" i="8"/>
  <c r="M170" i="8"/>
  <c r="N170" i="8"/>
  <c r="M169" i="8"/>
  <c r="N169" i="8"/>
  <c r="M168" i="8"/>
  <c r="N168" i="8"/>
  <c r="M167" i="8"/>
  <c r="N167" i="8"/>
  <c r="M166" i="8"/>
  <c r="N166" i="8"/>
  <c r="M165" i="8"/>
  <c r="N165" i="8"/>
  <c r="M164" i="8"/>
  <c r="N164" i="8"/>
  <c r="M163" i="8"/>
  <c r="N163" i="8"/>
  <c r="M162" i="8"/>
  <c r="N162" i="8"/>
  <c r="M161" i="8"/>
  <c r="N161" i="8"/>
  <c r="M160" i="8"/>
  <c r="N160" i="8"/>
  <c r="M159" i="8"/>
  <c r="N159" i="8"/>
  <c r="M158" i="8"/>
  <c r="N158" i="8"/>
  <c r="M157" i="8"/>
  <c r="N157" i="8"/>
  <c r="M156" i="8"/>
  <c r="N156" i="8"/>
  <c r="M155" i="8"/>
  <c r="N155" i="8"/>
  <c r="M154" i="8"/>
  <c r="N154" i="8"/>
  <c r="M153" i="8"/>
  <c r="N153" i="8"/>
  <c r="M152" i="8"/>
  <c r="N152" i="8"/>
  <c r="M151" i="8"/>
  <c r="N151" i="8"/>
  <c r="M150" i="8"/>
  <c r="N150" i="8"/>
  <c r="M149" i="8"/>
  <c r="N149" i="8"/>
  <c r="M148" i="8"/>
  <c r="N148" i="8"/>
  <c r="M147" i="8"/>
  <c r="N147" i="8"/>
  <c r="M146" i="8"/>
  <c r="N146" i="8"/>
  <c r="M145" i="8"/>
  <c r="N145" i="8"/>
  <c r="M144" i="8"/>
  <c r="N144" i="8"/>
  <c r="M143" i="8"/>
  <c r="N143" i="8"/>
  <c r="M142" i="8"/>
  <c r="N142" i="8"/>
  <c r="M141" i="8"/>
  <c r="N141" i="8"/>
  <c r="M140" i="8"/>
  <c r="N140" i="8"/>
  <c r="M139" i="8"/>
  <c r="N139" i="8"/>
  <c r="M138" i="8"/>
  <c r="N138" i="8"/>
  <c r="M137" i="8"/>
  <c r="N137" i="8"/>
  <c r="M136" i="8"/>
  <c r="N136" i="8"/>
  <c r="M135" i="8"/>
  <c r="N135" i="8"/>
  <c r="M134" i="8"/>
  <c r="N134" i="8"/>
  <c r="M133" i="8"/>
  <c r="N133" i="8"/>
  <c r="M132" i="8"/>
  <c r="N132" i="8"/>
  <c r="M131" i="8"/>
  <c r="N131" i="8"/>
  <c r="M130" i="8"/>
  <c r="N130" i="8"/>
  <c r="M129" i="8"/>
  <c r="N129" i="8"/>
  <c r="M128" i="8"/>
  <c r="N128" i="8"/>
  <c r="M127" i="8"/>
  <c r="N127" i="8"/>
  <c r="M126" i="8"/>
  <c r="N126" i="8"/>
  <c r="M125" i="8"/>
  <c r="N125" i="8"/>
  <c r="M124" i="8"/>
  <c r="N124" i="8"/>
  <c r="M123" i="8"/>
  <c r="N123" i="8"/>
  <c r="M122" i="8"/>
  <c r="N122" i="8"/>
  <c r="M121" i="8"/>
  <c r="N121" i="8"/>
  <c r="M120" i="8"/>
  <c r="N120" i="8"/>
  <c r="M119" i="8"/>
  <c r="N119" i="8"/>
  <c r="M118" i="8"/>
  <c r="N118" i="8"/>
  <c r="M117" i="8"/>
  <c r="N117" i="8"/>
  <c r="M116" i="8"/>
  <c r="N116" i="8"/>
  <c r="M115" i="8"/>
  <c r="N115" i="8"/>
  <c r="M114" i="8"/>
  <c r="N114" i="8"/>
  <c r="M113" i="8"/>
  <c r="N113" i="8"/>
  <c r="M112" i="8"/>
  <c r="N112" i="8"/>
  <c r="M111" i="8"/>
  <c r="N111" i="8"/>
  <c r="M110" i="8"/>
  <c r="N110" i="8"/>
  <c r="M109" i="8"/>
  <c r="N109" i="8"/>
  <c r="M108" i="8"/>
  <c r="N108" i="8"/>
  <c r="M107" i="8"/>
  <c r="N107" i="8"/>
  <c r="M106" i="8"/>
  <c r="N106" i="8"/>
  <c r="M105" i="8"/>
  <c r="N105" i="8"/>
  <c r="M104" i="8"/>
  <c r="N104" i="8"/>
  <c r="M103" i="8"/>
  <c r="N103" i="8"/>
  <c r="M102" i="8"/>
  <c r="N102" i="8"/>
  <c r="M101" i="8"/>
  <c r="N101" i="8"/>
  <c r="M100" i="8"/>
  <c r="N100" i="8"/>
  <c r="M99" i="8"/>
  <c r="N99" i="8"/>
  <c r="M98" i="8"/>
  <c r="N98" i="8"/>
  <c r="M97" i="8"/>
  <c r="N97" i="8"/>
  <c r="M96" i="8"/>
  <c r="N96" i="8"/>
  <c r="M95" i="8"/>
  <c r="N95" i="8"/>
  <c r="M94" i="8"/>
  <c r="N94" i="8"/>
  <c r="M93" i="8"/>
  <c r="N93" i="8"/>
  <c r="M92" i="8"/>
  <c r="N92" i="8"/>
  <c r="M91" i="8"/>
  <c r="N91" i="8"/>
  <c r="M90" i="8"/>
  <c r="N90" i="8"/>
  <c r="M89" i="8"/>
  <c r="N89" i="8"/>
  <c r="M88" i="8"/>
  <c r="N88" i="8"/>
  <c r="M87" i="8"/>
  <c r="N87" i="8"/>
  <c r="M86" i="8"/>
  <c r="N86" i="8"/>
  <c r="M85" i="8"/>
  <c r="N85" i="8"/>
  <c r="M84" i="8"/>
  <c r="N84" i="8"/>
  <c r="M83" i="8"/>
  <c r="N83" i="8"/>
  <c r="M82" i="8"/>
  <c r="N82" i="8"/>
  <c r="M81" i="8"/>
  <c r="N81" i="8"/>
  <c r="M80" i="8"/>
  <c r="N80" i="8"/>
  <c r="M79" i="8"/>
  <c r="N79" i="8"/>
  <c r="M78" i="8"/>
  <c r="N78" i="8"/>
  <c r="M77" i="8"/>
  <c r="N77" i="8"/>
  <c r="M76" i="8"/>
  <c r="N76" i="8"/>
  <c r="M75" i="8"/>
  <c r="N75" i="8"/>
  <c r="M74" i="8"/>
  <c r="N74" i="8"/>
  <c r="M73" i="8"/>
  <c r="N73" i="8"/>
  <c r="M72" i="8"/>
  <c r="N72" i="8"/>
  <c r="M71" i="8"/>
  <c r="N71" i="8"/>
  <c r="M70" i="8"/>
  <c r="N70" i="8"/>
  <c r="M69" i="8"/>
  <c r="N69" i="8"/>
  <c r="M68" i="8"/>
  <c r="N68" i="8"/>
  <c r="M67" i="8"/>
  <c r="N67" i="8"/>
  <c r="M66" i="8"/>
  <c r="N66" i="8"/>
  <c r="M65" i="8"/>
  <c r="N65" i="8"/>
  <c r="M64" i="8"/>
  <c r="N64" i="8"/>
  <c r="M63" i="8"/>
  <c r="N63" i="8"/>
  <c r="M62" i="8"/>
  <c r="N62" i="8"/>
  <c r="M61" i="8"/>
  <c r="N61" i="8"/>
  <c r="M60" i="8"/>
  <c r="N60" i="8"/>
  <c r="M59" i="8"/>
  <c r="N59" i="8"/>
  <c r="M58" i="8"/>
  <c r="N58" i="8"/>
  <c r="M57" i="8"/>
  <c r="N57" i="8"/>
  <c r="M56" i="8"/>
  <c r="N56" i="8"/>
  <c r="M55" i="8"/>
  <c r="N55" i="8"/>
  <c r="M54" i="8"/>
  <c r="N54" i="8"/>
  <c r="M53" i="8"/>
  <c r="N53" i="8"/>
  <c r="M52" i="8"/>
  <c r="N52" i="8"/>
  <c r="M51" i="8"/>
  <c r="N51" i="8"/>
  <c r="M50" i="8"/>
  <c r="N50" i="8"/>
  <c r="M49" i="8"/>
  <c r="N49" i="8"/>
  <c r="M48" i="8"/>
  <c r="N48" i="8"/>
  <c r="M47" i="8"/>
  <c r="N47" i="8"/>
  <c r="M46" i="8"/>
  <c r="N46" i="8"/>
  <c r="M45" i="8"/>
  <c r="N45" i="8"/>
  <c r="M44" i="8"/>
  <c r="N44" i="8"/>
  <c r="M43" i="8"/>
  <c r="N43" i="8"/>
  <c r="M42" i="8"/>
  <c r="N42" i="8"/>
  <c r="M41" i="8"/>
  <c r="N41" i="8"/>
  <c r="M40" i="8"/>
  <c r="N40" i="8"/>
  <c r="M39" i="8"/>
  <c r="N39" i="8"/>
  <c r="M38" i="8"/>
  <c r="N38" i="8"/>
  <c r="M37" i="8"/>
  <c r="N37" i="8"/>
  <c r="M36" i="8"/>
  <c r="N36" i="8"/>
  <c r="M35" i="8"/>
  <c r="N35" i="8"/>
  <c r="M34" i="8"/>
  <c r="N34" i="8"/>
  <c r="M33" i="8"/>
  <c r="N33" i="8"/>
  <c r="M32" i="8"/>
  <c r="N32" i="8"/>
  <c r="M31" i="8"/>
  <c r="N31" i="8"/>
  <c r="M30" i="8"/>
  <c r="N30" i="8"/>
  <c r="M29" i="8"/>
  <c r="N29" i="8"/>
  <c r="M28" i="8"/>
  <c r="N28" i="8"/>
  <c r="M27" i="8"/>
  <c r="N27" i="8"/>
  <c r="M26" i="8"/>
  <c r="N26" i="8"/>
  <c r="M25" i="8"/>
  <c r="N25" i="8"/>
  <c r="M24" i="8"/>
  <c r="N24" i="8"/>
  <c r="M23" i="8"/>
  <c r="N23" i="8"/>
  <c r="M22" i="8"/>
  <c r="N22" i="8"/>
  <c r="M21" i="8"/>
  <c r="N21" i="8"/>
  <c r="M20" i="8"/>
  <c r="N20" i="8"/>
  <c r="M19" i="8"/>
  <c r="N19" i="8"/>
  <c r="M18" i="8"/>
  <c r="N18" i="8"/>
  <c r="M17" i="8"/>
  <c r="N17" i="8"/>
  <c r="M16" i="8"/>
  <c r="N16" i="8"/>
  <c r="M15" i="8"/>
  <c r="N15" i="8"/>
  <c r="M14" i="8"/>
  <c r="N14" i="8"/>
  <c r="M13" i="8"/>
  <c r="N13" i="8"/>
  <c r="M12" i="8"/>
  <c r="N12" i="8"/>
  <c r="M11" i="8"/>
  <c r="N11" i="8"/>
  <c r="M10" i="8"/>
  <c r="N10" i="8"/>
  <c r="M9" i="8"/>
  <c r="N9" i="8"/>
  <c r="M8" i="8"/>
  <c r="N8" i="8"/>
  <c r="L9" i="7"/>
  <c r="L10" i="7"/>
  <c r="L11" i="7"/>
  <c r="L12" i="7"/>
  <c r="M12" i="7"/>
  <c r="N12" i="7"/>
  <c r="L13" i="7"/>
  <c r="L14" i="7"/>
  <c r="L15" i="7"/>
  <c r="L16" i="7"/>
  <c r="M16" i="7"/>
  <c r="N16" i="7"/>
  <c r="L17" i="7"/>
  <c r="L18" i="7"/>
  <c r="L19" i="7"/>
  <c r="L20" i="7"/>
  <c r="M20" i="7"/>
  <c r="N20" i="7"/>
  <c r="L21" i="7"/>
  <c r="L22" i="7"/>
  <c r="L23" i="7"/>
  <c r="L24" i="7"/>
  <c r="M24" i="7"/>
  <c r="N24" i="7"/>
  <c r="L25" i="7"/>
  <c r="L26" i="7"/>
  <c r="L27" i="7"/>
  <c r="L28" i="7"/>
  <c r="M28" i="7"/>
  <c r="N28" i="7"/>
  <c r="L29" i="7"/>
  <c r="L30" i="7"/>
  <c r="L31" i="7"/>
  <c r="L32" i="7"/>
  <c r="M32" i="7"/>
  <c r="N32" i="7"/>
  <c r="L33" i="7"/>
  <c r="L34" i="7"/>
  <c r="L35" i="7"/>
  <c r="L36" i="7"/>
  <c r="M36" i="7"/>
  <c r="N36" i="7"/>
  <c r="L37" i="7"/>
  <c r="L38" i="7"/>
  <c r="L39" i="7"/>
  <c r="L40" i="7"/>
  <c r="M40" i="7"/>
  <c r="N40" i="7"/>
  <c r="L41" i="7"/>
  <c r="L42" i="7"/>
  <c r="L43" i="7"/>
  <c r="L44" i="7"/>
  <c r="M44" i="7"/>
  <c r="N44" i="7"/>
  <c r="L45" i="7"/>
  <c r="L46" i="7"/>
  <c r="L47" i="7"/>
  <c r="L48" i="7"/>
  <c r="M48" i="7"/>
  <c r="N48" i="7"/>
  <c r="L49" i="7"/>
  <c r="L50" i="7"/>
  <c r="L51" i="7"/>
  <c r="L52" i="7"/>
  <c r="M52" i="7"/>
  <c r="N52" i="7"/>
  <c r="L53" i="7"/>
  <c r="L54" i="7"/>
  <c r="L55" i="7"/>
  <c r="L56" i="7"/>
  <c r="M56" i="7"/>
  <c r="N56" i="7"/>
  <c r="L57" i="7"/>
  <c r="L58" i="7"/>
  <c r="L59" i="7"/>
  <c r="L60" i="7"/>
  <c r="M60" i="7"/>
  <c r="N60" i="7"/>
  <c r="L61" i="7"/>
  <c r="L62" i="7"/>
  <c r="L63" i="7"/>
  <c r="L64" i="7"/>
  <c r="M64" i="7"/>
  <c r="N64" i="7"/>
  <c r="L65" i="7"/>
  <c r="L66" i="7"/>
  <c r="L67" i="7"/>
  <c r="L68" i="7"/>
  <c r="M68" i="7"/>
  <c r="N68" i="7"/>
  <c r="L69" i="7"/>
  <c r="L70" i="7"/>
  <c r="L71" i="7"/>
  <c r="L72" i="7"/>
  <c r="M72" i="7"/>
  <c r="N72" i="7"/>
  <c r="L73" i="7"/>
  <c r="L74" i="7"/>
  <c r="L75" i="7"/>
  <c r="L76" i="7"/>
  <c r="M76" i="7"/>
  <c r="N76" i="7"/>
  <c r="L77" i="7"/>
  <c r="L78" i="7"/>
  <c r="L79" i="7"/>
  <c r="L80" i="7"/>
  <c r="M80" i="7"/>
  <c r="N80" i="7"/>
  <c r="L81" i="7"/>
  <c r="L82" i="7"/>
  <c r="L83" i="7"/>
  <c r="L84" i="7"/>
  <c r="M84" i="7"/>
  <c r="N84" i="7"/>
  <c r="L85" i="7"/>
  <c r="L86" i="7"/>
  <c r="L87" i="7"/>
  <c r="L88" i="7"/>
  <c r="M88" i="7"/>
  <c r="N88" i="7"/>
  <c r="L89" i="7"/>
  <c r="L90" i="7"/>
  <c r="L91" i="7"/>
  <c r="L92" i="7"/>
  <c r="M92" i="7"/>
  <c r="N92" i="7"/>
  <c r="L93" i="7"/>
  <c r="L94" i="7"/>
  <c r="L95" i="7"/>
  <c r="L96" i="7"/>
  <c r="M96" i="7"/>
  <c r="N96" i="7"/>
  <c r="L97" i="7"/>
  <c r="L98" i="7"/>
  <c r="L99" i="7"/>
  <c r="L100" i="7"/>
  <c r="M100" i="7"/>
  <c r="N100" i="7"/>
  <c r="L101" i="7"/>
  <c r="L102" i="7"/>
  <c r="L103" i="7"/>
  <c r="L104" i="7"/>
  <c r="M104" i="7"/>
  <c r="N104" i="7"/>
  <c r="L105" i="7"/>
  <c r="L106" i="7"/>
  <c r="L107" i="7"/>
  <c r="L108" i="7"/>
  <c r="M108" i="7"/>
  <c r="N108" i="7"/>
  <c r="L109" i="7"/>
  <c r="L110" i="7"/>
  <c r="L111" i="7"/>
  <c r="L112" i="7"/>
  <c r="M112" i="7"/>
  <c r="N112" i="7"/>
  <c r="L113" i="7"/>
  <c r="L114" i="7"/>
  <c r="L115" i="7"/>
  <c r="L116" i="7"/>
  <c r="M116" i="7"/>
  <c r="N116" i="7"/>
  <c r="L117" i="7"/>
  <c r="L118" i="7"/>
  <c r="L119" i="7"/>
  <c r="L120" i="7"/>
  <c r="M120" i="7"/>
  <c r="N120" i="7"/>
  <c r="L121" i="7"/>
  <c r="L122" i="7"/>
  <c r="L123" i="7"/>
  <c r="L124" i="7"/>
  <c r="M124" i="7"/>
  <c r="N124" i="7"/>
  <c r="L125" i="7"/>
  <c r="L126" i="7"/>
  <c r="L127" i="7"/>
  <c r="L128" i="7"/>
  <c r="M128" i="7"/>
  <c r="N128" i="7"/>
  <c r="L129" i="7"/>
  <c r="L130" i="7"/>
  <c r="L131" i="7"/>
  <c r="L132" i="7"/>
  <c r="M132" i="7"/>
  <c r="N132" i="7"/>
  <c r="L133" i="7"/>
  <c r="L134" i="7"/>
  <c r="L135" i="7"/>
  <c r="L136" i="7"/>
  <c r="M136" i="7"/>
  <c r="N136" i="7"/>
  <c r="L137" i="7"/>
  <c r="L138" i="7"/>
  <c r="L139" i="7"/>
  <c r="L140" i="7"/>
  <c r="M140" i="7"/>
  <c r="N140" i="7"/>
  <c r="L141" i="7"/>
  <c r="L142" i="7"/>
  <c r="L143" i="7"/>
  <c r="L144" i="7"/>
  <c r="M144" i="7"/>
  <c r="N144" i="7"/>
  <c r="L145" i="7"/>
  <c r="L146" i="7"/>
  <c r="L147" i="7"/>
  <c r="L148" i="7"/>
  <c r="M148" i="7"/>
  <c r="N148" i="7"/>
  <c r="L149" i="7"/>
  <c r="L150" i="7"/>
  <c r="L151" i="7"/>
  <c r="L152" i="7"/>
  <c r="M152" i="7"/>
  <c r="N152" i="7"/>
  <c r="L153" i="7"/>
  <c r="L154" i="7"/>
  <c r="L155" i="7"/>
  <c r="L156" i="7"/>
  <c r="M156" i="7"/>
  <c r="N156" i="7"/>
  <c r="L157" i="7"/>
  <c r="L158" i="7"/>
  <c r="L159" i="7"/>
  <c r="L160" i="7"/>
  <c r="M160" i="7"/>
  <c r="N160" i="7"/>
  <c r="L161" i="7"/>
  <c r="L162" i="7"/>
  <c r="L163" i="7"/>
  <c r="L164" i="7"/>
  <c r="M164" i="7"/>
  <c r="N164" i="7"/>
  <c r="L165" i="7"/>
  <c r="L166" i="7"/>
  <c r="L167" i="7"/>
  <c r="L168" i="7"/>
  <c r="M168" i="7"/>
  <c r="N168" i="7"/>
  <c r="L169" i="7"/>
  <c r="L170" i="7"/>
  <c r="L171" i="7"/>
  <c r="L172" i="7"/>
  <c r="M172" i="7"/>
  <c r="N172" i="7"/>
  <c r="L173" i="7"/>
  <c r="L174" i="7"/>
  <c r="L175" i="7"/>
  <c r="L176" i="7"/>
  <c r="M176" i="7"/>
  <c r="N176" i="7"/>
  <c r="L177" i="7"/>
  <c r="L178" i="7"/>
  <c r="L179" i="7"/>
  <c r="L180" i="7"/>
  <c r="M180" i="7"/>
  <c r="N180" i="7"/>
  <c r="L181" i="7"/>
  <c r="L182" i="7"/>
  <c r="L183" i="7"/>
  <c r="L184" i="7"/>
  <c r="M184" i="7"/>
  <c r="N184" i="7"/>
  <c r="L185" i="7"/>
  <c r="L186" i="7"/>
  <c r="L187" i="7"/>
  <c r="L188" i="7"/>
  <c r="M188" i="7"/>
  <c r="N188" i="7"/>
  <c r="L189" i="7"/>
  <c r="L190" i="7"/>
  <c r="L191" i="7"/>
  <c r="L192" i="7"/>
  <c r="M192" i="7"/>
  <c r="N192" i="7"/>
  <c r="L193" i="7"/>
  <c r="L194" i="7"/>
  <c r="L195" i="7"/>
  <c r="L196" i="7"/>
  <c r="M196" i="7"/>
  <c r="N196" i="7"/>
  <c r="L197" i="7"/>
  <c r="L198" i="7"/>
  <c r="L199" i="7"/>
  <c r="M199" i="7"/>
  <c r="N199" i="7"/>
  <c r="L200" i="7"/>
  <c r="M200" i="7"/>
  <c r="N200" i="7"/>
  <c r="L201" i="7"/>
  <c r="L202" i="7"/>
  <c r="L203" i="7"/>
  <c r="M203" i="7"/>
  <c r="N203" i="7"/>
  <c r="L204" i="7"/>
  <c r="M204" i="7"/>
  <c r="N204" i="7"/>
  <c r="L205" i="7"/>
  <c r="L206" i="7"/>
  <c r="L207" i="7"/>
  <c r="M207" i="7"/>
  <c r="N207" i="7"/>
  <c r="L208" i="7"/>
  <c r="M208" i="7"/>
  <c r="N208" i="7"/>
  <c r="L209" i="7"/>
  <c r="L210" i="7"/>
  <c r="L211" i="7"/>
  <c r="M211" i="7"/>
  <c r="N211" i="7"/>
  <c r="L212" i="7"/>
  <c r="M212" i="7"/>
  <c r="N212" i="7"/>
  <c r="L213" i="7"/>
  <c r="L8" i="7"/>
  <c r="M8" i="7"/>
  <c r="N8" i="7"/>
  <c r="M213" i="7"/>
  <c r="N213" i="7"/>
  <c r="M210" i="7"/>
  <c r="N210" i="7"/>
  <c r="M209" i="7"/>
  <c r="N209" i="7"/>
  <c r="M206" i="7"/>
  <c r="N206" i="7"/>
  <c r="M205" i="7"/>
  <c r="N205" i="7"/>
  <c r="M202" i="7"/>
  <c r="N202" i="7"/>
  <c r="M201" i="7"/>
  <c r="N201" i="7"/>
  <c r="M198" i="7"/>
  <c r="N198" i="7"/>
  <c r="M197" i="7"/>
  <c r="N197" i="7"/>
  <c r="M195" i="7"/>
  <c r="N195" i="7"/>
  <c r="M194" i="7"/>
  <c r="N194" i="7"/>
  <c r="M193" i="7"/>
  <c r="N193" i="7"/>
  <c r="M191" i="7"/>
  <c r="N191" i="7"/>
  <c r="M190" i="7"/>
  <c r="N190" i="7"/>
  <c r="M189" i="7"/>
  <c r="N189" i="7"/>
  <c r="M187" i="7"/>
  <c r="N187" i="7"/>
  <c r="M186" i="7"/>
  <c r="N186" i="7"/>
  <c r="M185" i="7"/>
  <c r="N185" i="7"/>
  <c r="M183" i="7"/>
  <c r="N183" i="7"/>
  <c r="M182" i="7"/>
  <c r="N182" i="7"/>
  <c r="M181" i="7"/>
  <c r="N181" i="7"/>
  <c r="M179" i="7"/>
  <c r="N179" i="7"/>
  <c r="M178" i="7"/>
  <c r="N178" i="7"/>
  <c r="M177" i="7"/>
  <c r="N177" i="7"/>
  <c r="M175" i="7"/>
  <c r="N175" i="7"/>
  <c r="M174" i="7"/>
  <c r="N174" i="7"/>
  <c r="M173" i="7"/>
  <c r="N173" i="7"/>
  <c r="M171" i="7"/>
  <c r="N171" i="7"/>
  <c r="M170" i="7"/>
  <c r="N170" i="7"/>
  <c r="M169" i="7"/>
  <c r="N169" i="7"/>
  <c r="M167" i="7"/>
  <c r="N167" i="7"/>
  <c r="M166" i="7"/>
  <c r="N166" i="7"/>
  <c r="M165" i="7"/>
  <c r="N165" i="7"/>
  <c r="M163" i="7"/>
  <c r="N163" i="7"/>
  <c r="M162" i="7"/>
  <c r="N162" i="7"/>
  <c r="M161" i="7"/>
  <c r="N161" i="7"/>
  <c r="M159" i="7"/>
  <c r="N159" i="7"/>
  <c r="M158" i="7"/>
  <c r="N158" i="7"/>
  <c r="M157" i="7"/>
  <c r="N157" i="7"/>
  <c r="M155" i="7"/>
  <c r="N155" i="7"/>
  <c r="M154" i="7"/>
  <c r="N154" i="7"/>
  <c r="M153" i="7"/>
  <c r="N153" i="7"/>
  <c r="M151" i="7"/>
  <c r="N151" i="7"/>
  <c r="M150" i="7"/>
  <c r="N150" i="7"/>
  <c r="M149" i="7"/>
  <c r="N149" i="7"/>
  <c r="M147" i="7"/>
  <c r="N147" i="7"/>
  <c r="M146" i="7"/>
  <c r="N146" i="7"/>
  <c r="M145" i="7"/>
  <c r="N145" i="7"/>
  <c r="M143" i="7"/>
  <c r="N143" i="7"/>
  <c r="M142" i="7"/>
  <c r="N142" i="7"/>
  <c r="M141" i="7"/>
  <c r="N141" i="7"/>
  <c r="M139" i="7"/>
  <c r="N139" i="7"/>
  <c r="M138" i="7"/>
  <c r="N138" i="7"/>
  <c r="M137" i="7"/>
  <c r="N137" i="7"/>
  <c r="M135" i="7"/>
  <c r="N135" i="7"/>
  <c r="M134" i="7"/>
  <c r="N134" i="7"/>
  <c r="M133" i="7"/>
  <c r="N133" i="7"/>
  <c r="M131" i="7"/>
  <c r="N131" i="7"/>
  <c r="M130" i="7"/>
  <c r="N130" i="7"/>
  <c r="M129" i="7"/>
  <c r="N129" i="7"/>
  <c r="M127" i="7"/>
  <c r="N127" i="7"/>
  <c r="M126" i="7"/>
  <c r="N126" i="7"/>
  <c r="M125" i="7"/>
  <c r="N125" i="7"/>
  <c r="M123" i="7"/>
  <c r="N123" i="7"/>
  <c r="M122" i="7"/>
  <c r="N122" i="7"/>
  <c r="M121" i="7"/>
  <c r="N121" i="7"/>
  <c r="M119" i="7"/>
  <c r="N119" i="7"/>
  <c r="M118" i="7"/>
  <c r="N118" i="7"/>
  <c r="M117" i="7"/>
  <c r="N117" i="7"/>
  <c r="M115" i="7"/>
  <c r="N115" i="7"/>
  <c r="M114" i="7"/>
  <c r="N114" i="7"/>
  <c r="M113" i="7"/>
  <c r="N113" i="7"/>
  <c r="M111" i="7"/>
  <c r="N111" i="7"/>
  <c r="M110" i="7"/>
  <c r="N110" i="7"/>
  <c r="M109" i="7"/>
  <c r="N109" i="7"/>
  <c r="M107" i="7"/>
  <c r="N107" i="7"/>
  <c r="M106" i="7"/>
  <c r="N106" i="7"/>
  <c r="M105" i="7"/>
  <c r="N105" i="7"/>
  <c r="M103" i="7"/>
  <c r="N103" i="7"/>
  <c r="M102" i="7"/>
  <c r="N102" i="7"/>
  <c r="M101" i="7"/>
  <c r="N101" i="7"/>
  <c r="M99" i="7"/>
  <c r="N99" i="7"/>
  <c r="M98" i="7"/>
  <c r="N98" i="7"/>
  <c r="M97" i="7"/>
  <c r="N97" i="7"/>
  <c r="M95" i="7"/>
  <c r="N95" i="7"/>
  <c r="M94" i="7"/>
  <c r="N94" i="7"/>
  <c r="M93" i="7"/>
  <c r="N93" i="7"/>
  <c r="M91" i="7"/>
  <c r="N91" i="7"/>
  <c r="M90" i="7"/>
  <c r="N90" i="7"/>
  <c r="M89" i="7"/>
  <c r="N89" i="7"/>
  <c r="M87" i="7"/>
  <c r="N87" i="7"/>
  <c r="M86" i="7"/>
  <c r="N86" i="7"/>
  <c r="M85" i="7"/>
  <c r="N85" i="7"/>
  <c r="M83" i="7"/>
  <c r="N83" i="7"/>
  <c r="M82" i="7"/>
  <c r="N82" i="7"/>
  <c r="M81" i="7"/>
  <c r="N81" i="7"/>
  <c r="M79" i="7"/>
  <c r="N79" i="7"/>
  <c r="M78" i="7"/>
  <c r="N78" i="7"/>
  <c r="M77" i="7"/>
  <c r="N77" i="7"/>
  <c r="M75" i="7"/>
  <c r="N75" i="7"/>
  <c r="M74" i="7"/>
  <c r="N74" i="7"/>
  <c r="M73" i="7"/>
  <c r="N73" i="7"/>
  <c r="M71" i="7"/>
  <c r="N71" i="7"/>
  <c r="M70" i="7"/>
  <c r="N70" i="7"/>
  <c r="M69" i="7"/>
  <c r="N69" i="7"/>
  <c r="M67" i="7"/>
  <c r="N67" i="7"/>
  <c r="M66" i="7"/>
  <c r="N66" i="7"/>
  <c r="M65" i="7"/>
  <c r="N65" i="7"/>
  <c r="M63" i="7"/>
  <c r="N63" i="7"/>
  <c r="M62" i="7"/>
  <c r="N62" i="7"/>
  <c r="M61" i="7"/>
  <c r="N61" i="7"/>
  <c r="M59" i="7"/>
  <c r="N59" i="7"/>
  <c r="M58" i="7"/>
  <c r="N58" i="7"/>
  <c r="M57" i="7"/>
  <c r="N57" i="7"/>
  <c r="M55" i="7"/>
  <c r="N55" i="7"/>
  <c r="M54" i="7"/>
  <c r="N54" i="7"/>
  <c r="M53" i="7"/>
  <c r="N53" i="7"/>
  <c r="M51" i="7"/>
  <c r="N51" i="7"/>
  <c r="M50" i="7"/>
  <c r="N50" i="7"/>
  <c r="M49" i="7"/>
  <c r="N49" i="7"/>
  <c r="M47" i="7"/>
  <c r="N47" i="7"/>
  <c r="M46" i="7"/>
  <c r="N46" i="7"/>
  <c r="M45" i="7"/>
  <c r="N45" i="7"/>
  <c r="M43" i="7"/>
  <c r="N43" i="7"/>
  <c r="M42" i="7"/>
  <c r="N42" i="7"/>
  <c r="M41" i="7"/>
  <c r="N41" i="7"/>
  <c r="M39" i="7"/>
  <c r="N39" i="7"/>
  <c r="M38" i="7"/>
  <c r="N38" i="7"/>
  <c r="M37" i="7"/>
  <c r="N37" i="7"/>
  <c r="M35" i="7"/>
  <c r="N35" i="7"/>
  <c r="M34" i="7"/>
  <c r="N34" i="7"/>
  <c r="M33" i="7"/>
  <c r="N33" i="7"/>
  <c r="M31" i="7"/>
  <c r="N31" i="7"/>
  <c r="M30" i="7"/>
  <c r="N30" i="7"/>
  <c r="M29" i="7"/>
  <c r="N29" i="7"/>
  <c r="M27" i="7"/>
  <c r="N27" i="7"/>
  <c r="M26" i="7"/>
  <c r="N26" i="7"/>
  <c r="M25" i="7"/>
  <c r="N25" i="7"/>
  <c r="M23" i="7"/>
  <c r="N23" i="7"/>
  <c r="M22" i="7"/>
  <c r="N22" i="7"/>
  <c r="M21" i="7"/>
  <c r="N21" i="7"/>
  <c r="M19" i="7"/>
  <c r="N19" i="7"/>
  <c r="M18" i="7"/>
  <c r="N18" i="7"/>
  <c r="M17" i="7"/>
  <c r="N17" i="7"/>
  <c r="M15" i="7"/>
  <c r="N15" i="7"/>
  <c r="M14" i="7"/>
  <c r="N14" i="7"/>
  <c r="M13" i="7"/>
  <c r="N13" i="7"/>
  <c r="M11" i="7"/>
  <c r="N11" i="7"/>
  <c r="M10" i="7"/>
  <c r="N10" i="7"/>
  <c r="M9" i="7"/>
  <c r="N9" i="7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M199" i="6"/>
  <c r="N199" i="6"/>
  <c r="L200" i="6"/>
  <c r="L201" i="6"/>
  <c r="L202" i="6"/>
  <c r="L203" i="6"/>
  <c r="M203" i="6"/>
  <c r="N203" i="6"/>
  <c r="L204" i="6"/>
  <c r="L205" i="6"/>
  <c r="L206" i="6"/>
  <c r="L207" i="6"/>
  <c r="M207" i="6"/>
  <c r="N207" i="6"/>
  <c r="L208" i="6"/>
  <c r="L209" i="6"/>
  <c r="L210" i="6"/>
  <c r="L211" i="6"/>
  <c r="M211" i="6"/>
  <c r="N211" i="6"/>
  <c r="L212" i="6"/>
  <c r="M212" i="6"/>
  <c r="N212" i="6"/>
  <c r="L213" i="6"/>
  <c r="L8" i="6"/>
  <c r="M213" i="6"/>
  <c r="N213" i="6"/>
  <c r="M210" i="6"/>
  <c r="N210" i="6"/>
  <c r="M209" i="6"/>
  <c r="N209" i="6"/>
  <c r="M208" i="6"/>
  <c r="N208" i="6"/>
  <c r="M206" i="6"/>
  <c r="N206" i="6"/>
  <c r="M205" i="6"/>
  <c r="N205" i="6"/>
  <c r="M204" i="6"/>
  <c r="N204" i="6"/>
  <c r="M202" i="6"/>
  <c r="N202" i="6"/>
  <c r="M201" i="6"/>
  <c r="N201" i="6"/>
  <c r="M200" i="6"/>
  <c r="N200" i="6"/>
  <c r="M198" i="6"/>
  <c r="N198" i="6"/>
  <c r="M197" i="6"/>
  <c r="N197" i="6"/>
  <c r="M196" i="6"/>
  <c r="N196" i="6"/>
  <c r="M195" i="6"/>
  <c r="N195" i="6"/>
  <c r="M194" i="6"/>
  <c r="N194" i="6"/>
  <c r="M193" i="6"/>
  <c r="N193" i="6"/>
  <c r="M192" i="6"/>
  <c r="N192" i="6"/>
  <c r="M191" i="6"/>
  <c r="N191" i="6"/>
  <c r="M190" i="6"/>
  <c r="N190" i="6"/>
  <c r="M189" i="6"/>
  <c r="N189" i="6"/>
  <c r="M188" i="6"/>
  <c r="N188" i="6"/>
  <c r="M187" i="6"/>
  <c r="N187" i="6"/>
  <c r="M186" i="6"/>
  <c r="N186" i="6"/>
  <c r="M185" i="6"/>
  <c r="N185" i="6"/>
  <c r="M184" i="6"/>
  <c r="N184" i="6"/>
  <c r="M183" i="6"/>
  <c r="N183" i="6"/>
  <c r="M182" i="6"/>
  <c r="N182" i="6"/>
  <c r="M181" i="6"/>
  <c r="N181" i="6"/>
  <c r="M180" i="6"/>
  <c r="N180" i="6"/>
  <c r="M179" i="6"/>
  <c r="N179" i="6"/>
  <c r="M178" i="6"/>
  <c r="N178" i="6"/>
  <c r="M177" i="6"/>
  <c r="N177" i="6"/>
  <c r="M176" i="6"/>
  <c r="N176" i="6"/>
  <c r="M175" i="6"/>
  <c r="N175" i="6"/>
  <c r="M174" i="6"/>
  <c r="N174" i="6"/>
  <c r="M173" i="6"/>
  <c r="N173" i="6"/>
  <c r="M172" i="6"/>
  <c r="N172" i="6"/>
  <c r="M171" i="6"/>
  <c r="N171" i="6"/>
  <c r="M170" i="6"/>
  <c r="N170" i="6"/>
  <c r="M169" i="6"/>
  <c r="N169" i="6"/>
  <c r="M168" i="6"/>
  <c r="N168" i="6"/>
  <c r="M167" i="6"/>
  <c r="N167" i="6"/>
  <c r="M166" i="6"/>
  <c r="N166" i="6"/>
  <c r="M165" i="6"/>
  <c r="N165" i="6"/>
  <c r="M164" i="6"/>
  <c r="N164" i="6"/>
  <c r="M163" i="6"/>
  <c r="N163" i="6"/>
  <c r="M162" i="6"/>
  <c r="N162" i="6"/>
  <c r="M161" i="6"/>
  <c r="N161" i="6"/>
  <c r="M160" i="6"/>
  <c r="N160" i="6"/>
  <c r="M159" i="6"/>
  <c r="N159" i="6"/>
  <c r="M158" i="6"/>
  <c r="N158" i="6"/>
  <c r="M157" i="6"/>
  <c r="N157" i="6"/>
  <c r="M156" i="6"/>
  <c r="N156" i="6"/>
  <c r="M155" i="6"/>
  <c r="N155" i="6"/>
  <c r="M154" i="6"/>
  <c r="N154" i="6"/>
  <c r="M153" i="6"/>
  <c r="N153" i="6"/>
  <c r="M152" i="6"/>
  <c r="N152" i="6"/>
  <c r="M151" i="6"/>
  <c r="N151" i="6"/>
  <c r="M150" i="6"/>
  <c r="N150" i="6"/>
  <c r="M149" i="6"/>
  <c r="N149" i="6"/>
  <c r="M148" i="6"/>
  <c r="N148" i="6"/>
  <c r="M147" i="6"/>
  <c r="N147" i="6"/>
  <c r="M146" i="6"/>
  <c r="N146" i="6"/>
  <c r="M145" i="6"/>
  <c r="N145" i="6"/>
  <c r="M144" i="6"/>
  <c r="N144" i="6"/>
  <c r="M143" i="6"/>
  <c r="N143" i="6"/>
  <c r="M142" i="6"/>
  <c r="N142" i="6"/>
  <c r="M141" i="6"/>
  <c r="N141" i="6"/>
  <c r="M140" i="6"/>
  <c r="N140" i="6"/>
  <c r="M139" i="6"/>
  <c r="N139" i="6"/>
  <c r="M138" i="6"/>
  <c r="N138" i="6"/>
  <c r="M137" i="6"/>
  <c r="N137" i="6"/>
  <c r="M136" i="6"/>
  <c r="N136" i="6"/>
  <c r="M135" i="6"/>
  <c r="N135" i="6"/>
  <c r="M134" i="6"/>
  <c r="N134" i="6"/>
  <c r="M133" i="6"/>
  <c r="N133" i="6"/>
  <c r="M132" i="6"/>
  <c r="N132" i="6"/>
  <c r="M131" i="6"/>
  <c r="N131" i="6"/>
  <c r="M130" i="6"/>
  <c r="N130" i="6"/>
  <c r="M129" i="6"/>
  <c r="N129" i="6"/>
  <c r="M128" i="6"/>
  <c r="N128" i="6"/>
  <c r="M127" i="6"/>
  <c r="N127" i="6"/>
  <c r="M126" i="6"/>
  <c r="N126" i="6"/>
  <c r="M125" i="6"/>
  <c r="N125" i="6"/>
  <c r="M124" i="6"/>
  <c r="N124" i="6"/>
  <c r="M123" i="6"/>
  <c r="N123" i="6"/>
  <c r="M122" i="6"/>
  <c r="N122" i="6"/>
  <c r="M121" i="6"/>
  <c r="N121" i="6"/>
  <c r="M120" i="6"/>
  <c r="N120" i="6"/>
  <c r="M119" i="6"/>
  <c r="N119" i="6"/>
  <c r="M118" i="6"/>
  <c r="N118" i="6"/>
  <c r="M117" i="6"/>
  <c r="N117" i="6"/>
  <c r="M116" i="6"/>
  <c r="N116" i="6"/>
  <c r="M115" i="6"/>
  <c r="N115" i="6"/>
  <c r="M114" i="6"/>
  <c r="N114" i="6"/>
  <c r="M113" i="6"/>
  <c r="N113" i="6"/>
  <c r="M112" i="6"/>
  <c r="N112" i="6"/>
  <c r="M111" i="6"/>
  <c r="N111" i="6"/>
  <c r="M110" i="6"/>
  <c r="N110" i="6"/>
  <c r="M109" i="6"/>
  <c r="N109" i="6"/>
  <c r="M108" i="6"/>
  <c r="N108" i="6"/>
  <c r="M107" i="6"/>
  <c r="N107" i="6"/>
  <c r="M106" i="6"/>
  <c r="N106" i="6"/>
  <c r="M105" i="6"/>
  <c r="N105" i="6"/>
  <c r="M104" i="6"/>
  <c r="N104" i="6"/>
  <c r="M103" i="6"/>
  <c r="N103" i="6"/>
  <c r="M102" i="6"/>
  <c r="N102" i="6"/>
  <c r="M101" i="6"/>
  <c r="N101" i="6"/>
  <c r="M100" i="6"/>
  <c r="N100" i="6"/>
  <c r="M99" i="6"/>
  <c r="N99" i="6"/>
  <c r="M98" i="6"/>
  <c r="N98" i="6"/>
  <c r="M97" i="6"/>
  <c r="N97" i="6"/>
  <c r="M96" i="6"/>
  <c r="N96" i="6"/>
  <c r="M95" i="6"/>
  <c r="N95" i="6"/>
  <c r="M94" i="6"/>
  <c r="N94" i="6"/>
  <c r="M93" i="6"/>
  <c r="N93" i="6"/>
  <c r="M92" i="6"/>
  <c r="N92" i="6"/>
  <c r="M91" i="6"/>
  <c r="N91" i="6"/>
  <c r="M90" i="6"/>
  <c r="N90" i="6"/>
  <c r="M89" i="6"/>
  <c r="N89" i="6"/>
  <c r="M88" i="6"/>
  <c r="N88" i="6"/>
  <c r="M87" i="6"/>
  <c r="N87" i="6"/>
  <c r="M86" i="6"/>
  <c r="N86" i="6"/>
  <c r="M85" i="6"/>
  <c r="N85" i="6"/>
  <c r="M84" i="6"/>
  <c r="N84" i="6"/>
  <c r="M83" i="6"/>
  <c r="N83" i="6"/>
  <c r="M82" i="6"/>
  <c r="N82" i="6"/>
  <c r="M81" i="6"/>
  <c r="N81" i="6"/>
  <c r="M80" i="6"/>
  <c r="N80" i="6"/>
  <c r="M79" i="6"/>
  <c r="N79" i="6"/>
  <c r="M78" i="6"/>
  <c r="N78" i="6"/>
  <c r="M77" i="6"/>
  <c r="N77" i="6"/>
  <c r="M76" i="6"/>
  <c r="N76" i="6"/>
  <c r="M75" i="6"/>
  <c r="N75" i="6"/>
  <c r="M74" i="6"/>
  <c r="N74" i="6"/>
  <c r="M73" i="6"/>
  <c r="N73" i="6"/>
  <c r="M72" i="6"/>
  <c r="N72" i="6"/>
  <c r="M71" i="6"/>
  <c r="N71" i="6"/>
  <c r="M70" i="6"/>
  <c r="N70" i="6"/>
  <c r="M69" i="6"/>
  <c r="N69" i="6"/>
  <c r="M68" i="6"/>
  <c r="N68" i="6"/>
  <c r="M67" i="6"/>
  <c r="N67" i="6"/>
  <c r="M66" i="6"/>
  <c r="N66" i="6"/>
  <c r="M65" i="6"/>
  <c r="N65" i="6"/>
  <c r="M64" i="6"/>
  <c r="N64" i="6"/>
  <c r="M63" i="6"/>
  <c r="N63" i="6"/>
  <c r="M62" i="6"/>
  <c r="N62" i="6"/>
  <c r="M61" i="6"/>
  <c r="N61" i="6"/>
  <c r="M60" i="6"/>
  <c r="N60" i="6"/>
  <c r="M59" i="6"/>
  <c r="N59" i="6"/>
  <c r="M58" i="6"/>
  <c r="N58" i="6"/>
  <c r="M57" i="6"/>
  <c r="N57" i="6"/>
  <c r="M56" i="6"/>
  <c r="N56" i="6"/>
  <c r="M55" i="6"/>
  <c r="N55" i="6"/>
  <c r="M54" i="6"/>
  <c r="N54" i="6"/>
  <c r="M53" i="6"/>
  <c r="N53" i="6"/>
  <c r="M52" i="6"/>
  <c r="N52" i="6"/>
  <c r="M51" i="6"/>
  <c r="N51" i="6"/>
  <c r="M50" i="6"/>
  <c r="N50" i="6"/>
  <c r="M49" i="6"/>
  <c r="N49" i="6"/>
  <c r="M48" i="6"/>
  <c r="N48" i="6"/>
  <c r="M47" i="6"/>
  <c r="N47" i="6"/>
  <c r="M46" i="6"/>
  <c r="N46" i="6"/>
  <c r="M45" i="6"/>
  <c r="N45" i="6"/>
  <c r="M44" i="6"/>
  <c r="N44" i="6"/>
  <c r="M43" i="6"/>
  <c r="N43" i="6"/>
  <c r="M42" i="6"/>
  <c r="N42" i="6"/>
  <c r="M41" i="6"/>
  <c r="N41" i="6"/>
  <c r="M40" i="6"/>
  <c r="N40" i="6"/>
  <c r="M39" i="6"/>
  <c r="N39" i="6"/>
  <c r="M38" i="6"/>
  <c r="N38" i="6"/>
  <c r="M37" i="6"/>
  <c r="N37" i="6"/>
  <c r="M36" i="6"/>
  <c r="N36" i="6"/>
  <c r="M35" i="6"/>
  <c r="N35" i="6"/>
  <c r="M34" i="6"/>
  <c r="N34" i="6"/>
  <c r="M33" i="6"/>
  <c r="N33" i="6"/>
  <c r="M32" i="6"/>
  <c r="N32" i="6"/>
  <c r="M31" i="6"/>
  <c r="N31" i="6"/>
  <c r="M30" i="6"/>
  <c r="N30" i="6"/>
  <c r="M29" i="6"/>
  <c r="N29" i="6"/>
  <c r="M28" i="6"/>
  <c r="N28" i="6"/>
  <c r="M27" i="6"/>
  <c r="N27" i="6"/>
  <c r="M26" i="6"/>
  <c r="N26" i="6"/>
  <c r="M25" i="6"/>
  <c r="N25" i="6"/>
  <c r="M24" i="6"/>
  <c r="N24" i="6"/>
  <c r="M23" i="6"/>
  <c r="N23" i="6"/>
  <c r="M22" i="6"/>
  <c r="N22" i="6"/>
  <c r="M21" i="6"/>
  <c r="N21" i="6"/>
  <c r="M20" i="6"/>
  <c r="N20" i="6"/>
  <c r="M19" i="6"/>
  <c r="N19" i="6"/>
  <c r="M18" i="6"/>
  <c r="N18" i="6"/>
  <c r="M17" i="6"/>
  <c r="N17" i="6"/>
  <c r="M16" i="6"/>
  <c r="N16" i="6"/>
  <c r="M15" i="6"/>
  <c r="N15" i="6"/>
  <c r="M14" i="6"/>
  <c r="N14" i="6"/>
  <c r="M13" i="6"/>
  <c r="N13" i="6"/>
  <c r="M12" i="6"/>
  <c r="N12" i="6"/>
  <c r="M11" i="6"/>
  <c r="N11" i="6"/>
  <c r="M10" i="6"/>
  <c r="N10" i="6"/>
  <c r="M9" i="6"/>
  <c r="N9" i="6"/>
  <c r="M8" i="6"/>
  <c r="N8" i="6"/>
  <c r="N214" i="15"/>
  <c r="N215" i="15"/>
  <c r="N216" i="15"/>
  <c r="N214" i="13"/>
  <c r="N215" i="13"/>
  <c r="N216" i="13"/>
  <c r="N214" i="10"/>
  <c r="N215" i="10"/>
  <c r="N216" i="10"/>
  <c r="N214" i="9"/>
  <c r="N215" i="9"/>
  <c r="N216" i="9"/>
  <c r="N214" i="17"/>
  <c r="N215" i="17"/>
  <c r="N216" i="17"/>
  <c r="N214" i="16"/>
  <c r="N215" i="16"/>
  <c r="N216" i="16"/>
  <c r="N214" i="14"/>
  <c r="N215" i="14"/>
  <c r="N216" i="14"/>
  <c r="N214" i="12"/>
  <c r="N215" i="12"/>
  <c r="N216" i="12"/>
  <c r="N214" i="11"/>
  <c r="N215" i="11"/>
  <c r="N216" i="11"/>
  <c r="N214" i="8"/>
  <c r="N215" i="8"/>
  <c r="N216" i="8"/>
  <c r="N214" i="7"/>
  <c r="N215" i="7"/>
  <c r="N216" i="7"/>
  <c r="N214" i="6"/>
  <c r="N215" i="6"/>
  <c r="N216" i="6"/>
  <c r="L9" i="5"/>
  <c r="L10" i="5"/>
  <c r="L11" i="5"/>
  <c r="L12" i="5"/>
  <c r="M12" i="5"/>
  <c r="N12" i="5"/>
  <c r="L13" i="5"/>
  <c r="L14" i="5"/>
  <c r="L15" i="5"/>
  <c r="L16" i="5"/>
  <c r="M16" i="5"/>
  <c r="N16" i="5"/>
  <c r="L17" i="5"/>
  <c r="L18" i="5"/>
  <c r="L19" i="5"/>
  <c r="L20" i="5"/>
  <c r="M20" i="5"/>
  <c r="N20" i="5"/>
  <c r="L21" i="5"/>
  <c r="L22" i="5"/>
  <c r="L23" i="5"/>
  <c r="L24" i="5"/>
  <c r="M24" i="5"/>
  <c r="N24" i="5"/>
  <c r="L25" i="5"/>
  <c r="L26" i="5"/>
  <c r="L27" i="5"/>
  <c r="L28" i="5"/>
  <c r="M28" i="5"/>
  <c r="N28" i="5"/>
  <c r="L29" i="5"/>
  <c r="L30" i="5"/>
  <c r="L31" i="5"/>
  <c r="L32" i="5"/>
  <c r="M32" i="5"/>
  <c r="N32" i="5"/>
  <c r="L33" i="5"/>
  <c r="L34" i="5"/>
  <c r="L35" i="5"/>
  <c r="L36" i="5"/>
  <c r="M36" i="5"/>
  <c r="N36" i="5"/>
  <c r="L37" i="5"/>
  <c r="L38" i="5"/>
  <c r="L39" i="5"/>
  <c r="L40" i="5"/>
  <c r="M40" i="5"/>
  <c r="N40" i="5"/>
  <c r="L41" i="5"/>
  <c r="L42" i="5"/>
  <c r="L43" i="5"/>
  <c r="L44" i="5"/>
  <c r="M44" i="5"/>
  <c r="N44" i="5"/>
  <c r="L45" i="5"/>
  <c r="L46" i="5"/>
  <c r="L47" i="5"/>
  <c r="L48" i="5"/>
  <c r="M48" i="5"/>
  <c r="N48" i="5"/>
  <c r="L49" i="5"/>
  <c r="L50" i="5"/>
  <c r="L51" i="5"/>
  <c r="L52" i="5"/>
  <c r="M52" i="5"/>
  <c r="N52" i="5"/>
  <c r="L53" i="5"/>
  <c r="L54" i="5"/>
  <c r="L55" i="5"/>
  <c r="L56" i="5"/>
  <c r="M56" i="5"/>
  <c r="N56" i="5"/>
  <c r="L57" i="5"/>
  <c r="L58" i="5"/>
  <c r="L59" i="5"/>
  <c r="L60" i="5"/>
  <c r="M60" i="5"/>
  <c r="N60" i="5"/>
  <c r="L61" i="5"/>
  <c r="L62" i="5"/>
  <c r="L63" i="5"/>
  <c r="L64" i="5"/>
  <c r="M64" i="5"/>
  <c r="N64" i="5"/>
  <c r="L65" i="5"/>
  <c r="L66" i="5"/>
  <c r="L67" i="5"/>
  <c r="L68" i="5"/>
  <c r="M68" i="5"/>
  <c r="N68" i="5"/>
  <c r="L69" i="5"/>
  <c r="L70" i="5"/>
  <c r="L71" i="5"/>
  <c r="L72" i="5"/>
  <c r="M72" i="5"/>
  <c r="N72" i="5"/>
  <c r="L73" i="5"/>
  <c r="L74" i="5"/>
  <c r="L75" i="5"/>
  <c r="L76" i="5"/>
  <c r="M76" i="5"/>
  <c r="N76" i="5"/>
  <c r="L77" i="5"/>
  <c r="L78" i="5"/>
  <c r="L79" i="5"/>
  <c r="L80" i="5"/>
  <c r="M80" i="5"/>
  <c r="N80" i="5"/>
  <c r="L81" i="5"/>
  <c r="L82" i="5"/>
  <c r="L83" i="5"/>
  <c r="L84" i="5"/>
  <c r="M84" i="5"/>
  <c r="N84" i="5"/>
  <c r="L85" i="5"/>
  <c r="L86" i="5"/>
  <c r="L87" i="5"/>
  <c r="L88" i="5"/>
  <c r="M88" i="5"/>
  <c r="N88" i="5"/>
  <c r="L89" i="5"/>
  <c r="L90" i="5"/>
  <c r="L91" i="5"/>
  <c r="L92" i="5"/>
  <c r="M92" i="5"/>
  <c r="N92" i="5"/>
  <c r="L93" i="5"/>
  <c r="L94" i="5"/>
  <c r="L95" i="5"/>
  <c r="L96" i="5"/>
  <c r="M96" i="5"/>
  <c r="N96" i="5"/>
  <c r="L97" i="5"/>
  <c r="L98" i="5"/>
  <c r="L99" i="5"/>
  <c r="L100" i="5"/>
  <c r="M100" i="5"/>
  <c r="N100" i="5"/>
  <c r="L101" i="5"/>
  <c r="L102" i="5"/>
  <c r="L103" i="5"/>
  <c r="L104" i="5"/>
  <c r="M104" i="5"/>
  <c r="N104" i="5"/>
  <c r="L105" i="5"/>
  <c r="L106" i="5"/>
  <c r="L107" i="5"/>
  <c r="L108" i="5"/>
  <c r="M108" i="5"/>
  <c r="N108" i="5"/>
  <c r="L109" i="5"/>
  <c r="L110" i="5"/>
  <c r="L111" i="5"/>
  <c r="L112" i="5"/>
  <c r="M112" i="5"/>
  <c r="N112" i="5"/>
  <c r="L113" i="5"/>
  <c r="L114" i="5"/>
  <c r="L115" i="5"/>
  <c r="L116" i="5"/>
  <c r="M116" i="5"/>
  <c r="N116" i="5"/>
  <c r="L117" i="5"/>
  <c r="L118" i="5"/>
  <c r="L119" i="5"/>
  <c r="L120" i="5"/>
  <c r="M120" i="5"/>
  <c r="N120" i="5"/>
  <c r="L121" i="5"/>
  <c r="L122" i="5"/>
  <c r="L123" i="5"/>
  <c r="L124" i="5"/>
  <c r="M124" i="5"/>
  <c r="N124" i="5"/>
  <c r="L125" i="5"/>
  <c r="L126" i="5"/>
  <c r="L127" i="5"/>
  <c r="L128" i="5"/>
  <c r="M128" i="5"/>
  <c r="N128" i="5"/>
  <c r="L129" i="5"/>
  <c r="L130" i="5"/>
  <c r="L131" i="5"/>
  <c r="L132" i="5"/>
  <c r="M132" i="5"/>
  <c r="N132" i="5"/>
  <c r="L133" i="5"/>
  <c r="L134" i="5"/>
  <c r="L135" i="5"/>
  <c r="L136" i="5"/>
  <c r="M136" i="5"/>
  <c r="N136" i="5"/>
  <c r="L137" i="5"/>
  <c r="L138" i="5"/>
  <c r="L139" i="5"/>
  <c r="L140" i="5"/>
  <c r="M140" i="5"/>
  <c r="N140" i="5"/>
  <c r="L141" i="5"/>
  <c r="L142" i="5"/>
  <c r="L143" i="5"/>
  <c r="L144" i="5"/>
  <c r="M144" i="5"/>
  <c r="N144" i="5"/>
  <c r="L145" i="5"/>
  <c r="L146" i="5"/>
  <c r="L147" i="5"/>
  <c r="L148" i="5"/>
  <c r="M148" i="5"/>
  <c r="N148" i="5"/>
  <c r="L149" i="5"/>
  <c r="L150" i="5"/>
  <c r="L151" i="5"/>
  <c r="L152" i="5"/>
  <c r="M152" i="5"/>
  <c r="N152" i="5"/>
  <c r="L153" i="5"/>
  <c r="L154" i="5"/>
  <c r="L155" i="5"/>
  <c r="L156" i="5"/>
  <c r="M156" i="5"/>
  <c r="N156" i="5"/>
  <c r="L157" i="5"/>
  <c r="L158" i="5"/>
  <c r="L159" i="5"/>
  <c r="L160" i="5"/>
  <c r="M160" i="5"/>
  <c r="N160" i="5"/>
  <c r="L161" i="5"/>
  <c r="L162" i="5"/>
  <c r="L163" i="5"/>
  <c r="L164" i="5"/>
  <c r="M164" i="5"/>
  <c r="N164" i="5"/>
  <c r="L165" i="5"/>
  <c r="L166" i="5"/>
  <c r="L167" i="5"/>
  <c r="L168" i="5"/>
  <c r="M168" i="5"/>
  <c r="N168" i="5"/>
  <c r="L169" i="5"/>
  <c r="L170" i="5"/>
  <c r="L171" i="5"/>
  <c r="L172" i="5"/>
  <c r="M172" i="5"/>
  <c r="N172" i="5"/>
  <c r="L173" i="5"/>
  <c r="L174" i="5"/>
  <c r="L175" i="5"/>
  <c r="L176" i="5"/>
  <c r="M176" i="5"/>
  <c r="N176" i="5"/>
  <c r="L177" i="5"/>
  <c r="L178" i="5"/>
  <c r="L179" i="5"/>
  <c r="L180" i="5"/>
  <c r="M180" i="5"/>
  <c r="N180" i="5"/>
  <c r="L181" i="5"/>
  <c r="L182" i="5"/>
  <c r="L183" i="5"/>
  <c r="L184" i="5"/>
  <c r="M184" i="5"/>
  <c r="N184" i="5"/>
  <c r="L185" i="5"/>
  <c r="L186" i="5"/>
  <c r="L187" i="5"/>
  <c r="L188" i="5"/>
  <c r="M188" i="5"/>
  <c r="N188" i="5"/>
  <c r="L189" i="5"/>
  <c r="L190" i="5"/>
  <c r="L191" i="5"/>
  <c r="L192" i="5"/>
  <c r="M192" i="5"/>
  <c r="N192" i="5"/>
  <c r="L193" i="5"/>
  <c r="L194" i="5"/>
  <c r="L195" i="5"/>
  <c r="L196" i="5"/>
  <c r="M196" i="5"/>
  <c r="N196" i="5"/>
  <c r="L197" i="5"/>
  <c r="L198" i="5"/>
  <c r="L199" i="5"/>
  <c r="L200" i="5"/>
  <c r="M200" i="5"/>
  <c r="N200" i="5"/>
  <c r="L201" i="5"/>
  <c r="L202" i="5"/>
  <c r="L203" i="5"/>
  <c r="L204" i="5"/>
  <c r="M204" i="5"/>
  <c r="N204" i="5"/>
  <c r="L205" i="5"/>
  <c r="L206" i="5"/>
  <c r="L207" i="5"/>
  <c r="L208" i="5"/>
  <c r="M208" i="5"/>
  <c r="N208" i="5"/>
  <c r="L209" i="5"/>
  <c r="L210" i="5"/>
  <c r="L211" i="5"/>
  <c r="L212" i="5"/>
  <c r="M212" i="5"/>
  <c r="N212" i="5"/>
  <c r="L213" i="5"/>
  <c r="M213" i="5"/>
  <c r="N213" i="5"/>
  <c r="L8" i="5"/>
  <c r="M211" i="5"/>
  <c r="N211" i="5"/>
  <c r="M210" i="5"/>
  <c r="N210" i="5"/>
  <c r="M209" i="5"/>
  <c r="N209" i="5"/>
  <c r="M207" i="5"/>
  <c r="N207" i="5"/>
  <c r="M206" i="5"/>
  <c r="N206" i="5"/>
  <c r="M205" i="5"/>
  <c r="N205" i="5"/>
  <c r="M203" i="5"/>
  <c r="N203" i="5"/>
  <c r="M202" i="5"/>
  <c r="N202" i="5"/>
  <c r="M201" i="5"/>
  <c r="N201" i="5"/>
  <c r="M199" i="5"/>
  <c r="N199" i="5"/>
  <c r="M198" i="5"/>
  <c r="N198" i="5"/>
  <c r="M197" i="5"/>
  <c r="N197" i="5"/>
  <c r="M195" i="5"/>
  <c r="N195" i="5"/>
  <c r="M194" i="5"/>
  <c r="N194" i="5"/>
  <c r="M193" i="5"/>
  <c r="N193" i="5"/>
  <c r="M191" i="5"/>
  <c r="N191" i="5"/>
  <c r="M190" i="5"/>
  <c r="N190" i="5"/>
  <c r="M189" i="5"/>
  <c r="N189" i="5"/>
  <c r="M187" i="5"/>
  <c r="N187" i="5"/>
  <c r="M186" i="5"/>
  <c r="N186" i="5"/>
  <c r="M185" i="5"/>
  <c r="N185" i="5"/>
  <c r="M183" i="5"/>
  <c r="N183" i="5"/>
  <c r="M182" i="5"/>
  <c r="N182" i="5"/>
  <c r="M181" i="5"/>
  <c r="N181" i="5"/>
  <c r="M179" i="5"/>
  <c r="N179" i="5"/>
  <c r="M178" i="5"/>
  <c r="N178" i="5"/>
  <c r="M177" i="5"/>
  <c r="N177" i="5"/>
  <c r="M175" i="5"/>
  <c r="N175" i="5"/>
  <c r="M174" i="5"/>
  <c r="N174" i="5"/>
  <c r="M173" i="5"/>
  <c r="N173" i="5"/>
  <c r="M171" i="5"/>
  <c r="N171" i="5"/>
  <c r="M170" i="5"/>
  <c r="N170" i="5"/>
  <c r="M169" i="5"/>
  <c r="N169" i="5"/>
  <c r="M167" i="5"/>
  <c r="N167" i="5"/>
  <c r="M166" i="5"/>
  <c r="N166" i="5"/>
  <c r="M165" i="5"/>
  <c r="N165" i="5"/>
  <c r="M163" i="5"/>
  <c r="N163" i="5"/>
  <c r="M162" i="5"/>
  <c r="N162" i="5"/>
  <c r="M161" i="5"/>
  <c r="N161" i="5"/>
  <c r="M159" i="5"/>
  <c r="N159" i="5"/>
  <c r="M158" i="5"/>
  <c r="N158" i="5"/>
  <c r="M157" i="5"/>
  <c r="N157" i="5"/>
  <c r="M155" i="5"/>
  <c r="N155" i="5"/>
  <c r="M154" i="5"/>
  <c r="N154" i="5"/>
  <c r="M153" i="5"/>
  <c r="N153" i="5"/>
  <c r="M151" i="5"/>
  <c r="N151" i="5"/>
  <c r="M150" i="5"/>
  <c r="N150" i="5"/>
  <c r="M149" i="5"/>
  <c r="N149" i="5"/>
  <c r="M147" i="5"/>
  <c r="N147" i="5"/>
  <c r="M146" i="5"/>
  <c r="N146" i="5"/>
  <c r="M145" i="5"/>
  <c r="N145" i="5"/>
  <c r="M143" i="5"/>
  <c r="N143" i="5"/>
  <c r="M142" i="5"/>
  <c r="N142" i="5"/>
  <c r="M141" i="5"/>
  <c r="N141" i="5"/>
  <c r="M139" i="5"/>
  <c r="N139" i="5"/>
  <c r="M138" i="5"/>
  <c r="N138" i="5"/>
  <c r="M137" i="5"/>
  <c r="N137" i="5"/>
  <c r="M135" i="5"/>
  <c r="N135" i="5"/>
  <c r="M134" i="5"/>
  <c r="N134" i="5"/>
  <c r="M133" i="5"/>
  <c r="N133" i="5"/>
  <c r="M131" i="5"/>
  <c r="N131" i="5"/>
  <c r="M130" i="5"/>
  <c r="N130" i="5"/>
  <c r="M129" i="5"/>
  <c r="N129" i="5"/>
  <c r="M127" i="5"/>
  <c r="N127" i="5"/>
  <c r="M126" i="5"/>
  <c r="N126" i="5"/>
  <c r="M125" i="5"/>
  <c r="N125" i="5"/>
  <c r="M123" i="5"/>
  <c r="N123" i="5"/>
  <c r="M122" i="5"/>
  <c r="N122" i="5"/>
  <c r="M121" i="5"/>
  <c r="N121" i="5"/>
  <c r="M119" i="5"/>
  <c r="N119" i="5"/>
  <c r="M118" i="5"/>
  <c r="N118" i="5"/>
  <c r="M117" i="5"/>
  <c r="N117" i="5"/>
  <c r="M115" i="5"/>
  <c r="N115" i="5"/>
  <c r="M114" i="5"/>
  <c r="N114" i="5"/>
  <c r="M113" i="5"/>
  <c r="N113" i="5"/>
  <c r="M111" i="5"/>
  <c r="N111" i="5"/>
  <c r="M110" i="5"/>
  <c r="N110" i="5"/>
  <c r="M109" i="5"/>
  <c r="N109" i="5"/>
  <c r="M107" i="5"/>
  <c r="N107" i="5"/>
  <c r="M106" i="5"/>
  <c r="N106" i="5"/>
  <c r="M105" i="5"/>
  <c r="N105" i="5"/>
  <c r="M103" i="5"/>
  <c r="N103" i="5"/>
  <c r="M102" i="5"/>
  <c r="N102" i="5"/>
  <c r="M101" i="5"/>
  <c r="N101" i="5"/>
  <c r="M99" i="5"/>
  <c r="N99" i="5"/>
  <c r="M98" i="5"/>
  <c r="N98" i="5"/>
  <c r="M97" i="5"/>
  <c r="N97" i="5"/>
  <c r="M95" i="5"/>
  <c r="N95" i="5"/>
  <c r="M94" i="5"/>
  <c r="N94" i="5"/>
  <c r="M93" i="5"/>
  <c r="N93" i="5"/>
  <c r="M91" i="5"/>
  <c r="N91" i="5"/>
  <c r="M90" i="5"/>
  <c r="N90" i="5"/>
  <c r="M89" i="5"/>
  <c r="N89" i="5"/>
  <c r="M87" i="5"/>
  <c r="N87" i="5"/>
  <c r="M86" i="5"/>
  <c r="N86" i="5"/>
  <c r="M85" i="5"/>
  <c r="N85" i="5"/>
  <c r="M83" i="5"/>
  <c r="N83" i="5"/>
  <c r="M82" i="5"/>
  <c r="N82" i="5"/>
  <c r="M81" i="5"/>
  <c r="N81" i="5"/>
  <c r="M79" i="5"/>
  <c r="N79" i="5"/>
  <c r="M78" i="5"/>
  <c r="N78" i="5"/>
  <c r="M77" i="5"/>
  <c r="N77" i="5"/>
  <c r="M75" i="5"/>
  <c r="N75" i="5"/>
  <c r="M74" i="5"/>
  <c r="N74" i="5"/>
  <c r="M73" i="5"/>
  <c r="N73" i="5"/>
  <c r="M71" i="5"/>
  <c r="N71" i="5"/>
  <c r="M70" i="5"/>
  <c r="N70" i="5"/>
  <c r="M69" i="5"/>
  <c r="N69" i="5"/>
  <c r="M67" i="5"/>
  <c r="N67" i="5"/>
  <c r="M66" i="5"/>
  <c r="N66" i="5"/>
  <c r="M65" i="5"/>
  <c r="N65" i="5"/>
  <c r="M63" i="5"/>
  <c r="N63" i="5"/>
  <c r="M62" i="5"/>
  <c r="N62" i="5"/>
  <c r="M61" i="5"/>
  <c r="N61" i="5"/>
  <c r="M59" i="5"/>
  <c r="N59" i="5"/>
  <c r="M58" i="5"/>
  <c r="N58" i="5"/>
  <c r="M57" i="5"/>
  <c r="N57" i="5"/>
  <c r="M55" i="5"/>
  <c r="N55" i="5"/>
  <c r="M54" i="5"/>
  <c r="N54" i="5"/>
  <c r="M53" i="5"/>
  <c r="N53" i="5"/>
  <c r="M51" i="5"/>
  <c r="N51" i="5"/>
  <c r="M50" i="5"/>
  <c r="N50" i="5"/>
  <c r="M49" i="5"/>
  <c r="N49" i="5"/>
  <c r="M47" i="5"/>
  <c r="N47" i="5"/>
  <c r="M46" i="5"/>
  <c r="N46" i="5"/>
  <c r="M45" i="5"/>
  <c r="N45" i="5"/>
  <c r="M43" i="5"/>
  <c r="N43" i="5"/>
  <c r="M42" i="5"/>
  <c r="N42" i="5"/>
  <c r="M41" i="5"/>
  <c r="N41" i="5"/>
  <c r="M39" i="5"/>
  <c r="N39" i="5"/>
  <c r="M38" i="5"/>
  <c r="N38" i="5"/>
  <c r="M37" i="5"/>
  <c r="N37" i="5"/>
  <c r="M35" i="5"/>
  <c r="N35" i="5"/>
  <c r="M34" i="5"/>
  <c r="N34" i="5"/>
  <c r="M33" i="5"/>
  <c r="N33" i="5"/>
  <c r="M31" i="5"/>
  <c r="N31" i="5"/>
  <c r="M30" i="5"/>
  <c r="N30" i="5"/>
  <c r="M29" i="5"/>
  <c r="N29" i="5"/>
  <c r="M27" i="5"/>
  <c r="N27" i="5"/>
  <c r="M26" i="5"/>
  <c r="N26" i="5"/>
  <c r="M25" i="5"/>
  <c r="N25" i="5"/>
  <c r="M23" i="5"/>
  <c r="N23" i="5"/>
  <c r="M22" i="5"/>
  <c r="N22" i="5"/>
  <c r="M21" i="5"/>
  <c r="N21" i="5"/>
  <c r="M19" i="5"/>
  <c r="N19" i="5"/>
  <c r="M18" i="5"/>
  <c r="N18" i="5"/>
  <c r="M17" i="5"/>
  <c r="N17" i="5"/>
  <c r="M15" i="5"/>
  <c r="N15" i="5"/>
  <c r="M14" i="5"/>
  <c r="N14" i="5"/>
  <c r="M13" i="5"/>
  <c r="N13" i="5"/>
  <c r="M11" i="5"/>
  <c r="N11" i="5"/>
  <c r="M10" i="5"/>
  <c r="N10" i="5"/>
  <c r="M9" i="5"/>
  <c r="N9" i="5"/>
  <c r="M8" i="5"/>
  <c r="N8" i="5"/>
  <c r="G3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33" i="1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36" i="4"/>
  <c r="N136" i="4"/>
  <c r="L137" i="4"/>
  <c r="L138" i="4"/>
  <c r="L139" i="4"/>
  <c r="L140" i="4"/>
  <c r="M140" i="4"/>
  <c r="N140" i="4"/>
  <c r="L141" i="4"/>
  <c r="L142" i="4"/>
  <c r="L143" i="4"/>
  <c r="L144" i="4"/>
  <c r="M144" i="4"/>
  <c r="N144" i="4"/>
  <c r="L145" i="4"/>
  <c r="L146" i="4"/>
  <c r="L147" i="4"/>
  <c r="L148" i="4"/>
  <c r="M148" i="4"/>
  <c r="N148" i="4"/>
  <c r="L149" i="4"/>
  <c r="L150" i="4"/>
  <c r="L151" i="4"/>
  <c r="L152" i="4"/>
  <c r="M152" i="4"/>
  <c r="N152" i="4"/>
  <c r="L153" i="4"/>
  <c r="L154" i="4"/>
  <c r="L155" i="4"/>
  <c r="L156" i="4"/>
  <c r="M156" i="4"/>
  <c r="N156" i="4"/>
  <c r="L157" i="4"/>
  <c r="L158" i="4"/>
  <c r="L159" i="4"/>
  <c r="L160" i="4"/>
  <c r="M160" i="4"/>
  <c r="N160" i="4"/>
  <c r="L161" i="4"/>
  <c r="L162" i="4"/>
  <c r="L163" i="4"/>
  <c r="L164" i="4"/>
  <c r="M164" i="4"/>
  <c r="N164" i="4"/>
  <c r="L165" i="4"/>
  <c r="L166" i="4"/>
  <c r="L167" i="4"/>
  <c r="L168" i="4"/>
  <c r="M168" i="4"/>
  <c r="N168" i="4"/>
  <c r="L169" i="4"/>
  <c r="L170" i="4"/>
  <c r="L171" i="4"/>
  <c r="L172" i="4"/>
  <c r="M172" i="4"/>
  <c r="N172" i="4"/>
  <c r="L173" i="4"/>
  <c r="L174" i="4"/>
  <c r="L175" i="4"/>
  <c r="L176" i="4"/>
  <c r="M176" i="4"/>
  <c r="N176" i="4"/>
  <c r="L177" i="4"/>
  <c r="L178" i="4"/>
  <c r="L179" i="4"/>
  <c r="L180" i="4"/>
  <c r="M180" i="4"/>
  <c r="N180" i="4"/>
  <c r="L181" i="4"/>
  <c r="L182" i="4"/>
  <c r="L183" i="4"/>
  <c r="L184" i="4"/>
  <c r="M184" i="4"/>
  <c r="N184" i="4"/>
  <c r="L185" i="4"/>
  <c r="L186" i="4"/>
  <c r="L187" i="4"/>
  <c r="L188" i="4"/>
  <c r="M188" i="4"/>
  <c r="N188" i="4"/>
  <c r="L189" i="4"/>
  <c r="L190" i="4"/>
  <c r="M190" i="4"/>
  <c r="N190" i="4"/>
  <c r="L191" i="4"/>
  <c r="L192" i="4"/>
  <c r="M192" i="4"/>
  <c r="N192" i="4"/>
  <c r="L193" i="4"/>
  <c r="L194" i="4"/>
  <c r="M194" i="4"/>
  <c r="N194" i="4"/>
  <c r="L195" i="4"/>
  <c r="L196" i="4"/>
  <c r="M196" i="4"/>
  <c r="N196" i="4"/>
  <c r="L197" i="4"/>
  <c r="L198" i="4"/>
  <c r="M198" i="4"/>
  <c r="N198" i="4"/>
  <c r="L199" i="4"/>
  <c r="L200" i="4"/>
  <c r="M200" i="4"/>
  <c r="N200" i="4"/>
  <c r="L201" i="4"/>
  <c r="L202" i="4"/>
  <c r="M202" i="4"/>
  <c r="N202" i="4"/>
  <c r="L203" i="4"/>
  <c r="L204" i="4"/>
  <c r="M204" i="4"/>
  <c r="N204" i="4"/>
  <c r="L205" i="4"/>
  <c r="L206" i="4"/>
  <c r="M206" i="4"/>
  <c r="N206" i="4"/>
  <c r="L207" i="4"/>
  <c r="L208" i="4"/>
  <c r="M208" i="4"/>
  <c r="N208" i="4"/>
  <c r="L209" i="4"/>
  <c r="L210" i="4"/>
  <c r="M210" i="4"/>
  <c r="N210" i="4"/>
  <c r="L211" i="4"/>
  <c r="L212" i="4"/>
  <c r="M212" i="4"/>
  <c r="N212" i="4"/>
  <c r="L213" i="4"/>
  <c r="L8" i="4"/>
  <c r="M8" i="4"/>
  <c r="N8" i="4"/>
  <c r="M213" i="4"/>
  <c r="N213" i="4"/>
  <c r="M211" i="4"/>
  <c r="N211" i="4"/>
  <c r="M209" i="4"/>
  <c r="N209" i="4"/>
  <c r="M207" i="4"/>
  <c r="N207" i="4"/>
  <c r="M205" i="4"/>
  <c r="N205" i="4"/>
  <c r="M203" i="4"/>
  <c r="N203" i="4"/>
  <c r="M201" i="4"/>
  <c r="N201" i="4"/>
  <c r="M199" i="4"/>
  <c r="N199" i="4"/>
  <c r="M197" i="4"/>
  <c r="N197" i="4"/>
  <c r="M195" i="4"/>
  <c r="N195" i="4"/>
  <c r="M193" i="4"/>
  <c r="N193" i="4"/>
  <c r="M191" i="4"/>
  <c r="N191" i="4"/>
  <c r="M189" i="4"/>
  <c r="N189" i="4"/>
  <c r="M187" i="4"/>
  <c r="N187" i="4"/>
  <c r="M186" i="4"/>
  <c r="N186" i="4"/>
  <c r="M185" i="4"/>
  <c r="N185" i="4"/>
  <c r="M183" i="4"/>
  <c r="N183" i="4"/>
  <c r="M182" i="4"/>
  <c r="N182" i="4"/>
  <c r="M181" i="4"/>
  <c r="N181" i="4"/>
  <c r="M179" i="4"/>
  <c r="N179" i="4"/>
  <c r="M178" i="4"/>
  <c r="N178" i="4"/>
  <c r="M177" i="4"/>
  <c r="N177" i="4"/>
  <c r="M175" i="4"/>
  <c r="N175" i="4"/>
  <c r="M174" i="4"/>
  <c r="N174" i="4"/>
  <c r="M173" i="4"/>
  <c r="N173" i="4"/>
  <c r="M171" i="4"/>
  <c r="N171" i="4"/>
  <c r="M170" i="4"/>
  <c r="N170" i="4"/>
  <c r="M169" i="4"/>
  <c r="N169" i="4"/>
  <c r="M167" i="4"/>
  <c r="N167" i="4"/>
  <c r="M166" i="4"/>
  <c r="N166" i="4"/>
  <c r="M165" i="4"/>
  <c r="N165" i="4"/>
  <c r="M163" i="4"/>
  <c r="N163" i="4"/>
  <c r="M162" i="4"/>
  <c r="N162" i="4"/>
  <c r="M161" i="4"/>
  <c r="N161" i="4"/>
  <c r="M159" i="4"/>
  <c r="N159" i="4"/>
  <c r="M158" i="4"/>
  <c r="N158" i="4"/>
  <c r="M157" i="4"/>
  <c r="N157" i="4"/>
  <c r="M155" i="4"/>
  <c r="N155" i="4"/>
  <c r="M154" i="4"/>
  <c r="N154" i="4"/>
  <c r="M153" i="4"/>
  <c r="N153" i="4"/>
  <c r="M151" i="4"/>
  <c r="N151" i="4"/>
  <c r="M150" i="4"/>
  <c r="N150" i="4"/>
  <c r="M149" i="4"/>
  <c r="N149" i="4"/>
  <c r="M147" i="4"/>
  <c r="N147" i="4"/>
  <c r="M146" i="4"/>
  <c r="N146" i="4"/>
  <c r="M145" i="4"/>
  <c r="N145" i="4"/>
  <c r="M143" i="4"/>
  <c r="N143" i="4"/>
  <c r="M142" i="4"/>
  <c r="N142" i="4"/>
  <c r="M141" i="4"/>
  <c r="N141" i="4"/>
  <c r="M139" i="4"/>
  <c r="N139" i="4"/>
  <c r="M138" i="4"/>
  <c r="N138" i="4"/>
  <c r="M137" i="4"/>
  <c r="N137" i="4"/>
  <c r="M135" i="4"/>
  <c r="N135" i="4"/>
  <c r="M134" i="4"/>
  <c r="N134" i="4"/>
  <c r="M133" i="4"/>
  <c r="N133" i="4"/>
  <c r="M132" i="4"/>
  <c r="N132" i="4"/>
  <c r="M131" i="4"/>
  <c r="N131" i="4"/>
  <c r="M130" i="4"/>
  <c r="N130" i="4"/>
  <c r="M129" i="4"/>
  <c r="N129" i="4"/>
  <c r="M128" i="4"/>
  <c r="N128" i="4"/>
  <c r="M127" i="4"/>
  <c r="N127" i="4"/>
  <c r="M126" i="4"/>
  <c r="N126" i="4"/>
  <c r="M125" i="4"/>
  <c r="N125" i="4"/>
  <c r="M124" i="4"/>
  <c r="N124" i="4"/>
  <c r="M123" i="4"/>
  <c r="N123" i="4"/>
  <c r="M122" i="4"/>
  <c r="N122" i="4"/>
  <c r="M121" i="4"/>
  <c r="N121" i="4"/>
  <c r="M120" i="4"/>
  <c r="N120" i="4"/>
  <c r="M119" i="4"/>
  <c r="N119" i="4"/>
  <c r="M118" i="4"/>
  <c r="N118" i="4"/>
  <c r="M117" i="4"/>
  <c r="N117" i="4"/>
  <c r="M116" i="4"/>
  <c r="N116" i="4"/>
  <c r="M115" i="4"/>
  <c r="N115" i="4"/>
  <c r="M114" i="4"/>
  <c r="N114" i="4"/>
  <c r="M113" i="4"/>
  <c r="N113" i="4"/>
  <c r="M112" i="4"/>
  <c r="N112" i="4"/>
  <c r="M111" i="4"/>
  <c r="N111" i="4"/>
  <c r="M110" i="4"/>
  <c r="N110" i="4"/>
  <c r="M109" i="4"/>
  <c r="N109" i="4"/>
  <c r="M108" i="4"/>
  <c r="N108" i="4"/>
  <c r="M107" i="4"/>
  <c r="N107" i="4"/>
  <c r="M106" i="4"/>
  <c r="N106" i="4"/>
  <c r="M105" i="4"/>
  <c r="N105" i="4"/>
  <c r="M104" i="4"/>
  <c r="N104" i="4"/>
  <c r="M103" i="4"/>
  <c r="N103" i="4"/>
  <c r="M102" i="4"/>
  <c r="N102" i="4"/>
  <c r="M101" i="4"/>
  <c r="N101" i="4"/>
  <c r="M100" i="4"/>
  <c r="N100" i="4"/>
  <c r="M99" i="4"/>
  <c r="N99" i="4"/>
  <c r="M98" i="4"/>
  <c r="N98" i="4"/>
  <c r="M97" i="4"/>
  <c r="N97" i="4"/>
  <c r="M96" i="4"/>
  <c r="N96" i="4"/>
  <c r="M95" i="4"/>
  <c r="N95" i="4"/>
  <c r="M94" i="4"/>
  <c r="N94" i="4"/>
  <c r="M93" i="4"/>
  <c r="N93" i="4"/>
  <c r="M92" i="4"/>
  <c r="N92" i="4"/>
  <c r="M91" i="4"/>
  <c r="N91" i="4"/>
  <c r="M90" i="4"/>
  <c r="N90" i="4"/>
  <c r="M89" i="4"/>
  <c r="N89" i="4"/>
  <c r="M88" i="4"/>
  <c r="N88" i="4"/>
  <c r="M87" i="4"/>
  <c r="N87" i="4"/>
  <c r="M86" i="4"/>
  <c r="N86" i="4"/>
  <c r="M85" i="4"/>
  <c r="N85" i="4"/>
  <c r="M84" i="4"/>
  <c r="N84" i="4"/>
  <c r="M83" i="4"/>
  <c r="N83" i="4"/>
  <c r="M82" i="4"/>
  <c r="N82" i="4"/>
  <c r="M81" i="4"/>
  <c r="N81" i="4"/>
  <c r="M80" i="4"/>
  <c r="N80" i="4"/>
  <c r="M79" i="4"/>
  <c r="N79" i="4"/>
  <c r="M78" i="4"/>
  <c r="N78" i="4"/>
  <c r="M77" i="4"/>
  <c r="N77" i="4"/>
  <c r="M76" i="4"/>
  <c r="N76" i="4"/>
  <c r="M75" i="4"/>
  <c r="N75" i="4"/>
  <c r="M74" i="4"/>
  <c r="N74" i="4"/>
  <c r="M73" i="4"/>
  <c r="N73" i="4"/>
  <c r="M72" i="4"/>
  <c r="N72" i="4"/>
  <c r="M71" i="4"/>
  <c r="N71" i="4"/>
  <c r="M70" i="4"/>
  <c r="N70" i="4"/>
  <c r="M69" i="4"/>
  <c r="N69" i="4"/>
  <c r="M68" i="4"/>
  <c r="N68" i="4"/>
  <c r="M67" i="4"/>
  <c r="N67" i="4"/>
  <c r="M66" i="4"/>
  <c r="N66" i="4"/>
  <c r="M65" i="4"/>
  <c r="N65" i="4"/>
  <c r="M64" i="4"/>
  <c r="N64" i="4"/>
  <c r="M63" i="4"/>
  <c r="N63" i="4"/>
  <c r="M62" i="4"/>
  <c r="N62" i="4"/>
  <c r="M61" i="4"/>
  <c r="N61" i="4"/>
  <c r="M60" i="4"/>
  <c r="N60" i="4"/>
  <c r="M59" i="4"/>
  <c r="N59" i="4"/>
  <c r="M58" i="4"/>
  <c r="N58" i="4"/>
  <c r="M57" i="4"/>
  <c r="N57" i="4"/>
  <c r="M56" i="4"/>
  <c r="N56" i="4"/>
  <c r="M55" i="4"/>
  <c r="N55" i="4"/>
  <c r="M54" i="4"/>
  <c r="N54" i="4"/>
  <c r="M53" i="4"/>
  <c r="N53" i="4"/>
  <c r="M52" i="4"/>
  <c r="N52" i="4"/>
  <c r="M51" i="4"/>
  <c r="N51" i="4"/>
  <c r="M50" i="4"/>
  <c r="N50" i="4"/>
  <c r="M49" i="4"/>
  <c r="N49" i="4"/>
  <c r="M48" i="4"/>
  <c r="N48" i="4"/>
  <c r="M47" i="4"/>
  <c r="N47" i="4"/>
  <c r="M46" i="4"/>
  <c r="N46" i="4"/>
  <c r="M45" i="4"/>
  <c r="N45" i="4"/>
  <c r="M44" i="4"/>
  <c r="N44" i="4"/>
  <c r="M43" i="4"/>
  <c r="N43" i="4"/>
  <c r="M42" i="4"/>
  <c r="N42" i="4"/>
  <c r="M41" i="4"/>
  <c r="N41" i="4"/>
  <c r="M40" i="4"/>
  <c r="N40" i="4"/>
  <c r="M39" i="4"/>
  <c r="N39" i="4"/>
  <c r="M38" i="4"/>
  <c r="N38" i="4"/>
  <c r="M37" i="4"/>
  <c r="N37" i="4"/>
  <c r="M36" i="4"/>
  <c r="N36" i="4"/>
  <c r="M35" i="4"/>
  <c r="N35" i="4"/>
  <c r="M34" i="4"/>
  <c r="N34" i="4"/>
  <c r="M33" i="4"/>
  <c r="N33" i="4"/>
  <c r="M32" i="4"/>
  <c r="N32" i="4"/>
  <c r="M31" i="4"/>
  <c r="N31" i="4"/>
  <c r="M30" i="4"/>
  <c r="N30" i="4"/>
  <c r="M29" i="4"/>
  <c r="N29" i="4"/>
  <c r="M28" i="4"/>
  <c r="N28" i="4"/>
  <c r="M27" i="4"/>
  <c r="N27" i="4"/>
  <c r="M26" i="4"/>
  <c r="N26" i="4"/>
  <c r="M25" i="4"/>
  <c r="N25" i="4"/>
  <c r="M24" i="4"/>
  <c r="N24" i="4"/>
  <c r="M23" i="4"/>
  <c r="N23" i="4"/>
  <c r="M22" i="4"/>
  <c r="N22" i="4"/>
  <c r="M21" i="4"/>
  <c r="N21" i="4"/>
  <c r="M20" i="4"/>
  <c r="N20" i="4"/>
  <c r="M19" i="4"/>
  <c r="N19" i="4"/>
  <c r="M18" i="4"/>
  <c r="N18" i="4"/>
  <c r="M17" i="4"/>
  <c r="N17" i="4"/>
  <c r="M16" i="4"/>
  <c r="N16" i="4"/>
  <c r="M15" i="4"/>
  <c r="N15" i="4"/>
  <c r="M14" i="4"/>
  <c r="N14" i="4"/>
  <c r="M13" i="4"/>
  <c r="N13" i="4"/>
  <c r="M12" i="4"/>
  <c r="N12" i="4"/>
  <c r="M11" i="4"/>
  <c r="N11" i="4"/>
  <c r="M10" i="4"/>
  <c r="N10" i="4"/>
  <c r="M9" i="4"/>
  <c r="N9" i="4"/>
  <c r="N214" i="5"/>
  <c r="N215" i="5"/>
  <c r="N216" i="5"/>
  <c r="N214" i="4"/>
  <c r="N215" i="4"/>
  <c r="N216" i="4"/>
  <c r="M9" i="34"/>
  <c r="M10" i="34"/>
  <c r="M11" i="34"/>
  <c r="N11" i="34"/>
  <c r="M12" i="34"/>
  <c r="N12" i="34"/>
  <c r="M13" i="34"/>
  <c r="M14" i="34"/>
  <c r="M15" i="34"/>
  <c r="N15" i="34"/>
  <c r="M16" i="34"/>
  <c r="N16" i="34"/>
  <c r="M17" i="34"/>
  <c r="M18" i="34"/>
  <c r="M19" i="34"/>
  <c r="M20" i="34"/>
  <c r="N20" i="34"/>
  <c r="M21" i="34"/>
  <c r="M22" i="34"/>
  <c r="M23" i="34"/>
  <c r="M24" i="34"/>
  <c r="N24" i="34"/>
  <c r="M25" i="34"/>
  <c r="M26" i="34"/>
  <c r="M27" i="34"/>
  <c r="N27" i="34"/>
  <c r="M28" i="34"/>
  <c r="M29" i="34"/>
  <c r="M30" i="34"/>
  <c r="M31" i="34"/>
  <c r="N31" i="34"/>
  <c r="M32" i="34"/>
  <c r="N32" i="34"/>
  <c r="M33" i="34"/>
  <c r="M34" i="34"/>
  <c r="M35" i="34"/>
  <c r="M36" i="34"/>
  <c r="N36" i="34"/>
  <c r="M37" i="34"/>
  <c r="M38" i="34"/>
  <c r="M39" i="34"/>
  <c r="M40" i="34"/>
  <c r="M41" i="34"/>
  <c r="M42" i="34"/>
  <c r="M43" i="34"/>
  <c r="N43" i="34"/>
  <c r="M44" i="34"/>
  <c r="N44" i="34"/>
  <c r="M45" i="34"/>
  <c r="M46" i="34"/>
  <c r="M47" i="34"/>
  <c r="N47" i="34"/>
  <c r="M48" i="34"/>
  <c r="M49" i="34"/>
  <c r="M50" i="34"/>
  <c r="M51" i="34"/>
  <c r="M52" i="34"/>
  <c r="N52" i="34"/>
  <c r="M53" i="34"/>
  <c r="M54" i="34"/>
  <c r="M55" i="34"/>
  <c r="M56" i="34"/>
  <c r="N56" i="34"/>
  <c r="M57" i="34"/>
  <c r="M58" i="34"/>
  <c r="M59" i="34"/>
  <c r="N59" i="34"/>
  <c r="M60" i="34"/>
  <c r="N60" i="34"/>
  <c r="M61" i="34"/>
  <c r="M62" i="34"/>
  <c r="M63" i="34"/>
  <c r="N63" i="34"/>
  <c r="M64" i="34"/>
  <c r="N64" i="34"/>
  <c r="M65" i="34"/>
  <c r="M66" i="34"/>
  <c r="M67" i="34"/>
  <c r="M68" i="34"/>
  <c r="M69" i="34"/>
  <c r="M70" i="34"/>
  <c r="M71" i="34"/>
  <c r="M72" i="34"/>
  <c r="N72" i="34"/>
  <c r="M73" i="34"/>
  <c r="M74" i="34"/>
  <c r="M75" i="34"/>
  <c r="N75" i="34"/>
  <c r="M76" i="34"/>
  <c r="N76" i="34"/>
  <c r="M77" i="34"/>
  <c r="M78" i="34"/>
  <c r="M79" i="34"/>
  <c r="N79" i="34"/>
  <c r="M80" i="34"/>
  <c r="N80" i="34"/>
  <c r="M81" i="34"/>
  <c r="M82" i="34"/>
  <c r="M83" i="34"/>
  <c r="M84" i="34"/>
  <c r="N84" i="34"/>
  <c r="M85" i="34"/>
  <c r="M86" i="34"/>
  <c r="M87" i="34"/>
  <c r="M88" i="34"/>
  <c r="N88" i="34"/>
  <c r="M89" i="34"/>
  <c r="M90" i="34"/>
  <c r="M91" i="34"/>
  <c r="N91" i="34"/>
  <c r="M92" i="34"/>
  <c r="M93" i="34"/>
  <c r="M94" i="34"/>
  <c r="M95" i="34"/>
  <c r="N95" i="34"/>
  <c r="M96" i="34"/>
  <c r="N96" i="34"/>
  <c r="M97" i="34"/>
  <c r="M98" i="34"/>
  <c r="M99" i="34"/>
  <c r="M100" i="34"/>
  <c r="N100" i="34"/>
  <c r="M101" i="34"/>
  <c r="M102" i="34"/>
  <c r="M103" i="34"/>
  <c r="M104" i="34"/>
  <c r="N28" i="34"/>
  <c r="N48" i="34"/>
  <c r="N68" i="34"/>
  <c r="N92" i="34"/>
  <c r="N40" i="34"/>
  <c r="M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L101" i="34"/>
  <c r="L102" i="34"/>
  <c r="L103" i="34"/>
  <c r="L104" i="34"/>
  <c r="N104" i="34"/>
  <c r="L8" i="34"/>
  <c r="L8" i="3"/>
  <c r="N103" i="34"/>
  <c r="N102" i="34"/>
  <c r="N101" i="34"/>
  <c r="N99" i="34"/>
  <c r="N98" i="34"/>
  <c r="N97" i="34"/>
  <c r="N94" i="34"/>
  <c r="N93" i="34"/>
  <c r="N90" i="34"/>
  <c r="N89" i="34"/>
  <c r="N87" i="34"/>
  <c r="N86" i="34"/>
  <c r="N85" i="34"/>
  <c r="N83" i="34"/>
  <c r="N82" i="34"/>
  <c r="N81" i="34"/>
  <c r="N78" i="34"/>
  <c r="N77" i="34"/>
  <c r="N74" i="34"/>
  <c r="N73" i="34"/>
  <c r="N71" i="34"/>
  <c r="N70" i="34"/>
  <c r="N69" i="34"/>
  <c r="N67" i="34"/>
  <c r="N66" i="34"/>
  <c r="N65" i="34"/>
  <c r="N62" i="34"/>
  <c r="N61" i="34"/>
  <c r="N58" i="34"/>
  <c r="N57" i="34"/>
  <c r="N55" i="34"/>
  <c r="N54" i="34"/>
  <c r="N53" i="34"/>
  <c r="N51" i="34"/>
  <c r="N50" i="34"/>
  <c r="N49" i="34"/>
  <c r="N46" i="34"/>
  <c r="N45" i="34"/>
  <c r="N42" i="34"/>
  <c r="N41" i="34"/>
  <c r="N39" i="34"/>
  <c r="N38" i="34"/>
  <c r="N37" i="34"/>
  <c r="N35" i="34"/>
  <c r="N34" i="34"/>
  <c r="N33" i="34"/>
  <c r="N30" i="34"/>
  <c r="N29" i="34"/>
  <c r="N26" i="34"/>
  <c r="N25" i="34"/>
  <c r="N23" i="34"/>
  <c r="N22" i="34"/>
  <c r="N21" i="34"/>
  <c r="N19" i="34"/>
  <c r="N18" i="34"/>
  <c r="N17" i="34"/>
  <c r="N14" i="34"/>
  <c r="N13" i="34"/>
  <c r="N10" i="34"/>
  <c r="N9" i="34"/>
  <c r="N8" i="34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M52" i="18"/>
  <c r="N52" i="18"/>
  <c r="L53" i="18"/>
  <c r="L54" i="18"/>
  <c r="L55" i="18"/>
  <c r="L56" i="18"/>
  <c r="M56" i="18"/>
  <c r="N56" i="18"/>
  <c r="L57" i="18"/>
  <c r="L58" i="18"/>
  <c r="L59" i="18"/>
  <c r="L60" i="18"/>
  <c r="M60" i="18"/>
  <c r="N60" i="18"/>
  <c r="L61" i="18"/>
  <c r="L62" i="18"/>
  <c r="L63" i="18"/>
  <c r="L64" i="18"/>
  <c r="M64" i="18"/>
  <c r="N64" i="18"/>
  <c r="L65" i="18"/>
  <c r="L66" i="18"/>
  <c r="L67" i="18"/>
  <c r="L68" i="18"/>
  <c r="M68" i="18"/>
  <c r="N68" i="18"/>
  <c r="L69" i="18"/>
  <c r="L70" i="18"/>
  <c r="L71" i="18"/>
  <c r="L72" i="18"/>
  <c r="M72" i="18"/>
  <c r="N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M84" i="18"/>
  <c r="N84" i="18"/>
  <c r="L85" i="18"/>
  <c r="L86" i="18"/>
  <c r="L87" i="18"/>
  <c r="L88" i="18"/>
  <c r="M88" i="18"/>
  <c r="N88" i="18"/>
  <c r="L89" i="18"/>
  <c r="L90" i="18"/>
  <c r="L91" i="18"/>
  <c r="L92" i="18"/>
  <c r="M92" i="18"/>
  <c r="N92" i="18"/>
  <c r="L93" i="18"/>
  <c r="L94" i="18"/>
  <c r="L95" i="18"/>
  <c r="L96" i="18"/>
  <c r="M96" i="18"/>
  <c r="N96" i="18"/>
  <c r="L97" i="18"/>
  <c r="L98" i="18"/>
  <c r="L99" i="18"/>
  <c r="L100" i="18"/>
  <c r="M100" i="18"/>
  <c r="N100" i="18"/>
  <c r="L101" i="18"/>
  <c r="L102" i="18"/>
  <c r="L103" i="18"/>
  <c r="L104" i="18"/>
  <c r="M104" i="18"/>
  <c r="N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M116" i="18"/>
  <c r="N116" i="18"/>
  <c r="L117" i="18"/>
  <c r="L118" i="18"/>
  <c r="L119" i="18"/>
  <c r="L120" i="18"/>
  <c r="M120" i="18"/>
  <c r="N120" i="18"/>
  <c r="L121" i="18"/>
  <c r="L122" i="18"/>
  <c r="L123" i="18"/>
  <c r="L124" i="18"/>
  <c r="M124" i="18"/>
  <c r="N124" i="18"/>
  <c r="L125" i="18"/>
  <c r="L126" i="18"/>
  <c r="L127" i="18"/>
  <c r="L128" i="18"/>
  <c r="M128" i="18"/>
  <c r="N128" i="18"/>
  <c r="L129" i="18"/>
  <c r="L130" i="18"/>
  <c r="L131" i="18"/>
  <c r="L132" i="18"/>
  <c r="M132" i="18"/>
  <c r="N132" i="18"/>
  <c r="L133" i="18"/>
  <c r="L134" i="18"/>
  <c r="L135" i="18"/>
  <c r="L136" i="18"/>
  <c r="M136" i="18"/>
  <c r="N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M148" i="18"/>
  <c r="N148" i="18"/>
  <c r="L149" i="18"/>
  <c r="L150" i="18"/>
  <c r="L151" i="18"/>
  <c r="L152" i="18"/>
  <c r="M152" i="18"/>
  <c r="N152" i="18"/>
  <c r="L153" i="18"/>
  <c r="L154" i="18"/>
  <c r="L155" i="18"/>
  <c r="L156" i="18"/>
  <c r="M156" i="18"/>
  <c r="N156" i="18"/>
  <c r="L157" i="18"/>
  <c r="L158" i="18"/>
  <c r="L159" i="18"/>
  <c r="L160" i="18"/>
  <c r="M160" i="18"/>
  <c r="N160" i="18"/>
  <c r="L161" i="18"/>
  <c r="L162" i="18"/>
  <c r="L163" i="18"/>
  <c r="L164" i="18"/>
  <c r="M164" i="18"/>
  <c r="N164" i="18"/>
  <c r="L165" i="18"/>
  <c r="L166" i="18"/>
  <c r="L167" i="18"/>
  <c r="L168" i="18"/>
  <c r="M168" i="18"/>
  <c r="N168" i="18"/>
  <c r="L169" i="18"/>
  <c r="L170" i="18"/>
  <c r="L171" i="18"/>
  <c r="L172" i="18"/>
  <c r="M172" i="18"/>
  <c r="N172" i="18"/>
  <c r="L173" i="18"/>
  <c r="L174" i="18"/>
  <c r="L175" i="18"/>
  <c r="L176" i="18"/>
  <c r="M176" i="18"/>
  <c r="N176" i="18"/>
  <c r="L177" i="18"/>
  <c r="L178" i="18"/>
  <c r="L179" i="18"/>
  <c r="L180" i="18"/>
  <c r="M180" i="18"/>
  <c r="N180" i="18"/>
  <c r="L181" i="18"/>
  <c r="L182" i="18"/>
  <c r="L183" i="18"/>
  <c r="L184" i="18"/>
  <c r="M184" i="18"/>
  <c r="N184" i="18"/>
  <c r="L185" i="18"/>
  <c r="L186" i="18"/>
  <c r="L187" i="18"/>
  <c r="L188" i="18"/>
  <c r="M188" i="18"/>
  <c r="N188" i="18"/>
  <c r="L189" i="18"/>
  <c r="L190" i="18"/>
  <c r="L191" i="18"/>
  <c r="L192" i="18"/>
  <c r="M192" i="18"/>
  <c r="N192" i="18"/>
  <c r="L193" i="18"/>
  <c r="L194" i="18"/>
  <c r="L195" i="18"/>
  <c r="L196" i="18"/>
  <c r="M196" i="18"/>
  <c r="N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M211" i="18"/>
  <c r="N211" i="18"/>
  <c r="L212" i="18"/>
  <c r="M212" i="18"/>
  <c r="N212" i="18"/>
  <c r="L213" i="18"/>
  <c r="M213" i="18"/>
  <c r="N213" i="18"/>
  <c r="M210" i="18"/>
  <c r="N210" i="18"/>
  <c r="M209" i="18"/>
  <c r="N209" i="18"/>
  <c r="M208" i="18"/>
  <c r="N208" i="18"/>
  <c r="M207" i="18"/>
  <c r="N207" i="18"/>
  <c r="M206" i="18"/>
  <c r="N206" i="18"/>
  <c r="M205" i="18"/>
  <c r="N205" i="18"/>
  <c r="M204" i="18"/>
  <c r="N204" i="18"/>
  <c r="M203" i="18"/>
  <c r="N203" i="18"/>
  <c r="M202" i="18"/>
  <c r="N202" i="18"/>
  <c r="M201" i="18"/>
  <c r="N201" i="18"/>
  <c r="M200" i="18"/>
  <c r="N200" i="18"/>
  <c r="M199" i="18"/>
  <c r="N199" i="18"/>
  <c r="M198" i="18"/>
  <c r="N198" i="18"/>
  <c r="M197" i="18"/>
  <c r="N197" i="18"/>
  <c r="M195" i="18"/>
  <c r="N195" i="18"/>
  <c r="M194" i="18"/>
  <c r="N194" i="18"/>
  <c r="M193" i="18"/>
  <c r="N193" i="18"/>
  <c r="M191" i="18"/>
  <c r="N191" i="18"/>
  <c r="M190" i="18"/>
  <c r="N190" i="18"/>
  <c r="M189" i="18"/>
  <c r="N189" i="18"/>
  <c r="M187" i="18"/>
  <c r="N187" i="18"/>
  <c r="M186" i="18"/>
  <c r="N186" i="18"/>
  <c r="M185" i="18"/>
  <c r="N185" i="18"/>
  <c r="M183" i="18"/>
  <c r="N183" i="18"/>
  <c r="M182" i="18"/>
  <c r="N182" i="18"/>
  <c r="M181" i="18"/>
  <c r="N181" i="18"/>
  <c r="M179" i="18"/>
  <c r="N179" i="18"/>
  <c r="M178" i="18"/>
  <c r="N178" i="18"/>
  <c r="M177" i="18"/>
  <c r="N177" i="18"/>
  <c r="M175" i="18"/>
  <c r="N175" i="18"/>
  <c r="M174" i="18"/>
  <c r="N174" i="18"/>
  <c r="M173" i="18"/>
  <c r="N173" i="18"/>
  <c r="M171" i="18"/>
  <c r="N171" i="18"/>
  <c r="M170" i="18"/>
  <c r="N170" i="18"/>
  <c r="M169" i="18"/>
  <c r="N169" i="18"/>
  <c r="M167" i="18"/>
  <c r="N167" i="18"/>
  <c r="M166" i="18"/>
  <c r="N166" i="18"/>
  <c r="M165" i="18"/>
  <c r="N165" i="18"/>
  <c r="N163" i="18"/>
  <c r="M163" i="18"/>
  <c r="M162" i="18"/>
  <c r="N162" i="18"/>
  <c r="M161" i="18"/>
  <c r="N161" i="18"/>
  <c r="M159" i="18"/>
  <c r="N159" i="18"/>
  <c r="M158" i="18"/>
  <c r="N158" i="18"/>
  <c r="M157" i="18"/>
  <c r="N157" i="18"/>
  <c r="M155" i="18"/>
  <c r="N155" i="18"/>
  <c r="M154" i="18"/>
  <c r="N154" i="18"/>
  <c r="M153" i="18"/>
  <c r="N153" i="18"/>
  <c r="M151" i="18"/>
  <c r="N151" i="18"/>
  <c r="M150" i="18"/>
  <c r="N150" i="18"/>
  <c r="M149" i="18"/>
  <c r="N149" i="18"/>
  <c r="N147" i="18"/>
  <c r="M147" i="18"/>
  <c r="M146" i="18"/>
  <c r="N146" i="18"/>
  <c r="M145" i="18"/>
  <c r="N145" i="18"/>
  <c r="M144" i="18"/>
  <c r="N144" i="18"/>
  <c r="M143" i="18"/>
  <c r="N143" i="18"/>
  <c r="M142" i="18"/>
  <c r="N142" i="18"/>
  <c r="M141" i="18"/>
  <c r="N141" i="18"/>
  <c r="M140" i="18"/>
  <c r="N140" i="18"/>
  <c r="M139" i="18"/>
  <c r="N139" i="18"/>
  <c r="M138" i="18"/>
  <c r="N138" i="18"/>
  <c r="M137" i="18"/>
  <c r="N137" i="18"/>
  <c r="M135" i="18"/>
  <c r="N135" i="18"/>
  <c r="M134" i="18"/>
  <c r="N134" i="18"/>
  <c r="M133" i="18"/>
  <c r="N133" i="18"/>
  <c r="N131" i="18"/>
  <c r="M131" i="18"/>
  <c r="M130" i="18"/>
  <c r="N130" i="18"/>
  <c r="M129" i="18"/>
  <c r="N129" i="18"/>
  <c r="M127" i="18"/>
  <c r="N127" i="18"/>
  <c r="M126" i="18"/>
  <c r="N126" i="18"/>
  <c r="M125" i="18"/>
  <c r="N125" i="18"/>
  <c r="M123" i="18"/>
  <c r="N123" i="18"/>
  <c r="M122" i="18"/>
  <c r="N122" i="18"/>
  <c r="M121" i="18"/>
  <c r="N121" i="18"/>
  <c r="M119" i="18"/>
  <c r="N119" i="18"/>
  <c r="M118" i="18"/>
  <c r="N118" i="18"/>
  <c r="M117" i="18"/>
  <c r="N117" i="18"/>
  <c r="N115" i="18"/>
  <c r="M115" i="18"/>
  <c r="M114" i="18"/>
  <c r="N114" i="18"/>
  <c r="M113" i="18"/>
  <c r="N113" i="18"/>
  <c r="M112" i="18"/>
  <c r="N112" i="18"/>
  <c r="M111" i="18"/>
  <c r="N111" i="18"/>
  <c r="M110" i="18"/>
  <c r="N110" i="18"/>
  <c r="M109" i="18"/>
  <c r="N109" i="18"/>
  <c r="M108" i="18"/>
  <c r="N108" i="18"/>
  <c r="M107" i="18"/>
  <c r="N107" i="18"/>
  <c r="M106" i="18"/>
  <c r="N106" i="18"/>
  <c r="M105" i="18"/>
  <c r="N105" i="18"/>
  <c r="M103" i="18"/>
  <c r="N103" i="18"/>
  <c r="M102" i="18"/>
  <c r="N102" i="18"/>
  <c r="M101" i="18"/>
  <c r="N101" i="18"/>
  <c r="N99" i="18"/>
  <c r="M99" i="18"/>
  <c r="M98" i="18"/>
  <c r="N98" i="18"/>
  <c r="M97" i="18"/>
  <c r="N97" i="18"/>
  <c r="M95" i="18"/>
  <c r="N95" i="18"/>
  <c r="M94" i="18"/>
  <c r="N94" i="18"/>
  <c r="M93" i="18"/>
  <c r="N93" i="18"/>
  <c r="M91" i="18"/>
  <c r="N91" i="18"/>
  <c r="M90" i="18"/>
  <c r="N90" i="18"/>
  <c r="M89" i="18"/>
  <c r="N89" i="18"/>
  <c r="M87" i="18"/>
  <c r="N87" i="18"/>
  <c r="M86" i="18"/>
  <c r="N86" i="18"/>
  <c r="M85" i="18"/>
  <c r="N85" i="18"/>
  <c r="N83" i="18"/>
  <c r="M83" i="18"/>
  <c r="M82" i="18"/>
  <c r="N82" i="18"/>
  <c r="M81" i="18"/>
  <c r="N81" i="18"/>
  <c r="M80" i="18"/>
  <c r="N80" i="18"/>
  <c r="M79" i="18"/>
  <c r="N79" i="18"/>
  <c r="M78" i="18"/>
  <c r="N78" i="18"/>
  <c r="M77" i="18"/>
  <c r="N77" i="18"/>
  <c r="M76" i="18"/>
  <c r="N76" i="18"/>
  <c r="M75" i="18"/>
  <c r="N75" i="18"/>
  <c r="M74" i="18"/>
  <c r="N74" i="18"/>
  <c r="M73" i="18"/>
  <c r="N73" i="18"/>
  <c r="M71" i="18"/>
  <c r="N71" i="18"/>
  <c r="M70" i="18"/>
  <c r="N70" i="18"/>
  <c r="M69" i="18"/>
  <c r="N69" i="18"/>
  <c r="N67" i="18"/>
  <c r="M67" i="18"/>
  <c r="M66" i="18"/>
  <c r="N66" i="18"/>
  <c r="M65" i="18"/>
  <c r="N65" i="18"/>
  <c r="M63" i="18"/>
  <c r="N63" i="18"/>
  <c r="M62" i="18"/>
  <c r="N62" i="18"/>
  <c r="M61" i="18"/>
  <c r="N61" i="18"/>
  <c r="M59" i="18"/>
  <c r="N59" i="18"/>
  <c r="M58" i="18"/>
  <c r="N58" i="18"/>
  <c r="M57" i="18"/>
  <c r="N57" i="18"/>
  <c r="M55" i="18"/>
  <c r="N55" i="18"/>
  <c r="M54" i="18"/>
  <c r="N54" i="18"/>
  <c r="M53" i="18"/>
  <c r="N53" i="18"/>
  <c r="N51" i="18"/>
  <c r="M51" i="18"/>
  <c r="M50" i="18"/>
  <c r="N50" i="18"/>
  <c r="M49" i="18"/>
  <c r="N49" i="18"/>
  <c r="M48" i="18"/>
  <c r="N48" i="18"/>
  <c r="M47" i="18"/>
  <c r="N47" i="18"/>
  <c r="M46" i="18"/>
  <c r="N46" i="18"/>
  <c r="M45" i="18"/>
  <c r="N45" i="18"/>
  <c r="M44" i="18"/>
  <c r="N44" i="18"/>
  <c r="M43" i="18"/>
  <c r="N43" i="18"/>
  <c r="M42" i="18"/>
  <c r="N42" i="18"/>
  <c r="M41" i="18"/>
  <c r="N41" i="18"/>
  <c r="M40" i="18"/>
  <c r="N40" i="18"/>
  <c r="M39" i="18"/>
  <c r="N39" i="18"/>
  <c r="M38" i="18"/>
  <c r="N38" i="18"/>
  <c r="M37" i="18"/>
  <c r="N37" i="18"/>
  <c r="M36" i="18"/>
  <c r="N36" i="18"/>
  <c r="M35" i="18"/>
  <c r="N35" i="18"/>
  <c r="M34" i="18"/>
  <c r="N34" i="18"/>
  <c r="M33" i="18"/>
  <c r="N33" i="18"/>
  <c r="M32" i="18"/>
  <c r="N32" i="18"/>
  <c r="M31" i="18"/>
  <c r="N31" i="18"/>
  <c r="M30" i="18"/>
  <c r="N30" i="18"/>
  <c r="M29" i="18"/>
  <c r="N29" i="18"/>
  <c r="M28" i="18"/>
  <c r="N28" i="18"/>
  <c r="M27" i="18"/>
  <c r="N27" i="18"/>
  <c r="M26" i="18"/>
  <c r="N26" i="18"/>
  <c r="M25" i="18"/>
  <c r="N25" i="18"/>
  <c r="M24" i="18"/>
  <c r="N24" i="18"/>
  <c r="M23" i="18"/>
  <c r="N23" i="18"/>
  <c r="M22" i="18"/>
  <c r="N22" i="18"/>
  <c r="M21" i="18"/>
  <c r="N21" i="18"/>
  <c r="M20" i="18"/>
  <c r="N20" i="18"/>
  <c r="M19" i="18"/>
  <c r="N19" i="18"/>
  <c r="M18" i="18"/>
  <c r="N18" i="18"/>
  <c r="M17" i="18"/>
  <c r="N17" i="18"/>
  <c r="M16" i="18"/>
  <c r="N16" i="18"/>
  <c r="M15" i="18"/>
  <c r="N15" i="18"/>
  <c r="M14" i="18"/>
  <c r="N14" i="18"/>
  <c r="M13" i="18"/>
  <c r="N13" i="18"/>
  <c r="M12" i="18"/>
  <c r="N12" i="18"/>
  <c r="M11" i="18"/>
  <c r="N11" i="18"/>
  <c r="M10" i="18"/>
  <c r="N10" i="18"/>
  <c r="M9" i="18"/>
  <c r="N9" i="18"/>
  <c r="M8" i="18"/>
  <c r="N8" i="18"/>
  <c r="N105" i="34"/>
  <c r="N106" i="34"/>
  <c r="N107" i="34"/>
  <c r="N214" i="18"/>
  <c r="N215" i="18"/>
  <c r="N216" i="18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8" i="3"/>
  <c r="N8" i="3"/>
  <c r="N214" i="3"/>
  <c r="N215" i="3"/>
  <c r="N216" i="3"/>
  <c r="G2" i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V1!$A$7:$N$2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V1A7N216"/>
        </x15:connection>
      </ext>
    </extLst>
  </connection>
</connections>
</file>

<file path=xl/sharedStrings.xml><?xml version="1.0" encoding="utf-8"?>
<sst xmlns="http://schemas.openxmlformats.org/spreadsheetml/2006/main" count="1452" uniqueCount="77">
  <si>
    <t>Version 1</t>
  </si>
  <si>
    <t>Version 2</t>
  </si>
  <si>
    <t>Version 3</t>
  </si>
  <si>
    <t>Version 4</t>
  </si>
  <si>
    <t>Version 5</t>
  </si>
  <si>
    <t>Version 6</t>
  </si>
  <si>
    <t>Version 7</t>
  </si>
  <si>
    <t>Version 8</t>
  </si>
  <si>
    <t>Version 9</t>
  </si>
  <si>
    <t>Version 10</t>
  </si>
  <si>
    <t>Version 11</t>
  </si>
  <si>
    <t>Version 12</t>
  </si>
  <si>
    <t>Version 13</t>
  </si>
  <si>
    <t>Version 14</t>
  </si>
  <si>
    <t>Version 15</t>
  </si>
  <si>
    <t>Version 16</t>
  </si>
  <si>
    <t>Version 17</t>
  </si>
  <si>
    <t>Version 18</t>
  </si>
  <si>
    <t>Version 19</t>
  </si>
  <si>
    <t>Version 20</t>
  </si>
  <si>
    <t>Version 21</t>
  </si>
  <si>
    <t>Version 22</t>
  </si>
  <si>
    <t>Version 23</t>
  </si>
  <si>
    <t>Version 24</t>
  </si>
  <si>
    <t>Version 25</t>
  </si>
  <si>
    <t>Version 26</t>
  </si>
  <si>
    <t>Version 27</t>
  </si>
  <si>
    <t>Version 28</t>
  </si>
  <si>
    <t>Version 29</t>
  </si>
  <si>
    <t>Version 30</t>
  </si>
  <si>
    <t>Version 31</t>
  </si>
  <si>
    <t>Version 32</t>
  </si>
  <si>
    <t>Age</t>
  </si>
  <si>
    <t>Gender</t>
  </si>
  <si>
    <t>Diabetes</t>
  </si>
  <si>
    <t>(Years)</t>
  </si>
  <si>
    <t>(M=1, F=0)</t>
  </si>
  <si>
    <t>(mmHg)</t>
  </si>
  <si>
    <t>(mg/dL)</t>
  </si>
  <si>
    <t>(Y=1, N=0)</t>
  </si>
  <si>
    <t>Race</t>
  </si>
  <si>
    <t>(AA=1, O=0)</t>
  </si>
  <si>
    <t xml:space="preserve">Total Cholestrol </t>
  </si>
  <si>
    <t>HDL Cholestrol</t>
  </si>
  <si>
    <t>Smoker</t>
  </si>
  <si>
    <t>HT Treatment</t>
  </si>
  <si>
    <t>HDL Chol</t>
  </si>
  <si>
    <t>Total Chol</t>
  </si>
  <si>
    <t>BP</t>
  </si>
  <si>
    <t>Male</t>
  </si>
  <si>
    <t>Female</t>
  </si>
  <si>
    <t>Linear</t>
  </si>
  <si>
    <t>Quadratic</t>
  </si>
  <si>
    <t>Patient ID</t>
  </si>
  <si>
    <t>(%)</t>
  </si>
  <si>
    <t xml:space="preserve">Accuracy </t>
  </si>
  <si>
    <t>10-Year Risk</t>
  </si>
  <si>
    <t xml:space="preserve">Blood Pressure </t>
  </si>
  <si>
    <t>Tot Chol</t>
  </si>
  <si>
    <t>HTT</t>
  </si>
  <si>
    <t>Intercept</t>
  </si>
  <si>
    <t>N/A</t>
  </si>
  <si>
    <t>Risk Pred</t>
  </si>
  <si>
    <t>Error</t>
  </si>
  <si>
    <t>SE</t>
  </si>
  <si>
    <t>MSE</t>
  </si>
  <si>
    <t>RMSE</t>
  </si>
  <si>
    <t>Sum SE</t>
  </si>
  <si>
    <t xml:space="preserve">Efficiency </t>
  </si>
  <si>
    <t>Scale</t>
  </si>
  <si>
    <t>Version</t>
  </si>
  <si>
    <t>Criteria</t>
  </si>
  <si>
    <t>Total</t>
  </si>
  <si>
    <t>Accuracy (RMSE)</t>
  </si>
  <si>
    <t>Efficency (Time)</t>
  </si>
  <si>
    <t>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</si>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</sst>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"/>
    <numFmt numFmtId="165" formatCode="0.0"/>
    <numFmt numFmtId="166" formatCode="0.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2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onnections" Target="connections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Relationship Id="rId41" Type="http://schemas.openxmlformats.org/officeDocument/2006/relationships/customXml" Target="../customXml/item1.xml"/><Relationship Id="rId42" Type="http://schemas.openxmlformats.org/officeDocument/2006/relationships/customXml" Target="../customXml/item2.xml"/><Relationship Id="rId43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1: Age vs.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'V1'!$K$7</c:f>
              <c:strCache>
                <c:ptCount val="1"/>
                <c:pt idx="0">
                  <c:v>10-Year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'V1'!$B$8:$B$213</c:f>
              <c:numCache>
                <c:formatCode>General</c:formatCode>
                <c:ptCount val="206"/>
                <c:pt idx="0">
                  <c:v>63.0</c:v>
                </c:pt>
                <c:pt idx="1">
                  <c:v>67.0</c:v>
                </c:pt>
                <c:pt idx="2">
                  <c:v>67.0</c:v>
                </c:pt>
                <c:pt idx="3">
                  <c:v>47.0</c:v>
                </c:pt>
                <c:pt idx="4">
                  <c:v>56.0</c:v>
                </c:pt>
                <c:pt idx="5">
                  <c:v>63.0</c:v>
                </c:pt>
                <c:pt idx="6">
                  <c:v>53.0</c:v>
                </c:pt>
                <c:pt idx="7">
                  <c:v>57.0</c:v>
                </c:pt>
                <c:pt idx="8">
                  <c:v>56.0</c:v>
                </c:pt>
                <c:pt idx="9">
                  <c:v>44.0</c:v>
                </c:pt>
                <c:pt idx="10">
                  <c:v>52.0</c:v>
                </c:pt>
                <c:pt idx="11">
                  <c:v>57.0</c:v>
                </c:pt>
                <c:pt idx="12">
                  <c:v>48.0</c:v>
                </c:pt>
                <c:pt idx="13">
                  <c:v>54.0</c:v>
                </c:pt>
                <c:pt idx="14">
                  <c:v>49.0</c:v>
                </c:pt>
                <c:pt idx="15">
                  <c:v>64.0</c:v>
                </c:pt>
                <c:pt idx="16">
                  <c:v>58.0</c:v>
                </c:pt>
                <c:pt idx="17">
                  <c:v>58.0</c:v>
                </c:pt>
                <c:pt idx="18">
                  <c:v>60.0</c:v>
                </c:pt>
                <c:pt idx="19">
                  <c:v>43.0</c:v>
                </c:pt>
                <c:pt idx="20">
                  <c:v>40.0</c:v>
                </c:pt>
                <c:pt idx="21">
                  <c:v>60.0</c:v>
                </c:pt>
                <c:pt idx="22">
                  <c:v>64.0</c:v>
                </c:pt>
                <c:pt idx="23">
                  <c:v>59.0</c:v>
                </c:pt>
                <c:pt idx="24">
                  <c:v>44.0</c:v>
                </c:pt>
                <c:pt idx="25">
                  <c:v>42.0</c:v>
                </c:pt>
                <c:pt idx="26">
                  <c:v>43.0</c:v>
                </c:pt>
                <c:pt idx="27">
                  <c:v>57.0</c:v>
                </c:pt>
                <c:pt idx="28">
                  <c:v>55.0</c:v>
                </c:pt>
                <c:pt idx="29">
                  <c:v>61.0</c:v>
                </c:pt>
                <c:pt idx="30">
                  <c:v>40.0</c:v>
                </c:pt>
                <c:pt idx="31">
                  <c:v>59.0</c:v>
                </c:pt>
                <c:pt idx="32">
                  <c:v>58.0</c:v>
                </c:pt>
                <c:pt idx="33">
                  <c:v>51.0</c:v>
                </c:pt>
                <c:pt idx="34">
                  <c:v>50.0</c:v>
                </c:pt>
                <c:pt idx="35">
                  <c:v>53.0</c:v>
                </c:pt>
                <c:pt idx="36">
                  <c:v>65.0</c:v>
                </c:pt>
                <c:pt idx="37">
                  <c:v>44.0</c:v>
                </c:pt>
                <c:pt idx="38">
                  <c:v>44.0</c:v>
                </c:pt>
                <c:pt idx="39">
                  <c:v>60.0</c:v>
                </c:pt>
                <c:pt idx="40">
                  <c:v>54.0</c:v>
                </c:pt>
                <c:pt idx="41">
                  <c:v>50.0</c:v>
                </c:pt>
                <c:pt idx="42">
                  <c:v>41.0</c:v>
                </c:pt>
                <c:pt idx="43">
                  <c:v>54.0</c:v>
                </c:pt>
                <c:pt idx="44">
                  <c:v>51.0</c:v>
                </c:pt>
                <c:pt idx="45">
                  <c:v>58.0</c:v>
                </c:pt>
                <c:pt idx="46">
                  <c:v>54.0</c:v>
                </c:pt>
                <c:pt idx="47">
                  <c:v>60.0</c:v>
                </c:pt>
                <c:pt idx="48">
                  <c:v>60.0</c:v>
                </c:pt>
                <c:pt idx="49">
                  <c:v>54.0</c:v>
                </c:pt>
                <c:pt idx="50">
                  <c:v>59.0</c:v>
                </c:pt>
                <c:pt idx="51">
                  <c:v>46.0</c:v>
                </c:pt>
                <c:pt idx="52">
                  <c:v>67.0</c:v>
                </c:pt>
                <c:pt idx="53">
                  <c:v>62.0</c:v>
                </c:pt>
                <c:pt idx="54">
                  <c:v>65.0</c:v>
                </c:pt>
                <c:pt idx="55">
                  <c:v>44.0</c:v>
                </c:pt>
                <c:pt idx="56">
                  <c:v>60.0</c:v>
                </c:pt>
                <c:pt idx="57">
                  <c:v>48.0</c:v>
                </c:pt>
                <c:pt idx="58">
                  <c:v>58.0</c:v>
                </c:pt>
                <c:pt idx="59">
                  <c:v>45.0</c:v>
                </c:pt>
                <c:pt idx="60">
                  <c:v>49.0</c:v>
                </c:pt>
                <c:pt idx="61">
                  <c:v>68.0</c:v>
                </c:pt>
                <c:pt idx="62">
                  <c:v>52.0</c:v>
                </c:pt>
                <c:pt idx="63">
                  <c:v>44.0</c:v>
                </c:pt>
                <c:pt idx="64">
                  <c:v>47.0</c:v>
                </c:pt>
                <c:pt idx="65">
                  <c:v>66.0</c:v>
                </c:pt>
                <c:pt idx="66">
                  <c:v>62.0</c:v>
                </c:pt>
                <c:pt idx="67">
                  <c:v>52.0</c:v>
                </c:pt>
                <c:pt idx="68">
                  <c:v>59.0</c:v>
                </c:pt>
                <c:pt idx="69">
                  <c:v>52.0</c:v>
                </c:pt>
                <c:pt idx="70">
                  <c:v>48.0</c:v>
                </c:pt>
                <c:pt idx="71">
                  <c:v>45.0</c:v>
                </c:pt>
                <c:pt idx="72">
                  <c:v>44.0</c:v>
                </c:pt>
                <c:pt idx="73">
                  <c:v>49.0</c:v>
                </c:pt>
                <c:pt idx="74">
                  <c:v>54.0</c:v>
                </c:pt>
                <c:pt idx="75">
                  <c:v>59.0</c:v>
                </c:pt>
                <c:pt idx="76">
                  <c:v>57.0</c:v>
                </c:pt>
                <c:pt idx="77">
                  <c:v>61.0</c:v>
                </c:pt>
                <c:pt idx="78">
                  <c:v>42.0</c:v>
                </c:pt>
                <c:pt idx="79">
                  <c:v>56.0</c:v>
                </c:pt>
                <c:pt idx="80">
                  <c:v>52.0</c:v>
                </c:pt>
                <c:pt idx="81">
                  <c:v>41.0</c:v>
                </c:pt>
                <c:pt idx="82">
                  <c:v>58.0</c:v>
                </c:pt>
                <c:pt idx="83">
                  <c:v>63.0</c:v>
                </c:pt>
                <c:pt idx="84">
                  <c:v>65.0</c:v>
                </c:pt>
                <c:pt idx="85">
                  <c:v>48.0</c:v>
                </c:pt>
                <c:pt idx="86">
                  <c:v>51.0</c:v>
                </c:pt>
                <c:pt idx="87">
                  <c:v>55.0</c:v>
                </c:pt>
                <c:pt idx="88">
                  <c:v>65.0</c:v>
                </c:pt>
                <c:pt idx="89">
                  <c:v>54.0</c:v>
                </c:pt>
                <c:pt idx="90">
                  <c:v>44.0</c:v>
                </c:pt>
                <c:pt idx="91">
                  <c:v>54.0</c:v>
                </c:pt>
                <c:pt idx="92">
                  <c:v>51.0</c:v>
                </c:pt>
                <c:pt idx="93">
                  <c:v>49.0</c:v>
                </c:pt>
                <c:pt idx="94">
                  <c:v>51.0</c:v>
                </c:pt>
                <c:pt idx="95">
                  <c:v>70.0</c:v>
                </c:pt>
                <c:pt idx="96">
                  <c:v>62.0</c:v>
                </c:pt>
                <c:pt idx="97">
                  <c:v>45.0</c:v>
                </c:pt>
                <c:pt idx="98">
                  <c:v>51.0</c:v>
                </c:pt>
                <c:pt idx="99">
                  <c:v>59.0</c:v>
                </c:pt>
                <c:pt idx="100">
                  <c:v>59.0</c:v>
                </c:pt>
                <c:pt idx="101">
                  <c:v>52.0</c:v>
                </c:pt>
                <c:pt idx="102">
                  <c:v>64.0</c:v>
                </c:pt>
                <c:pt idx="103">
                  <c:v>58.0</c:v>
                </c:pt>
                <c:pt idx="104">
                  <c:v>47.0</c:v>
                </c:pt>
                <c:pt idx="105">
                  <c:v>57.0</c:v>
                </c:pt>
                <c:pt idx="106">
                  <c:v>41.0</c:v>
                </c:pt>
                <c:pt idx="107">
                  <c:v>45.0</c:v>
                </c:pt>
                <c:pt idx="108">
                  <c:v>52.0</c:v>
                </c:pt>
                <c:pt idx="109">
                  <c:v>55.0</c:v>
                </c:pt>
                <c:pt idx="110">
                  <c:v>64.0</c:v>
                </c:pt>
                <c:pt idx="111">
                  <c:v>70.0</c:v>
                </c:pt>
                <c:pt idx="112">
                  <c:v>51.0</c:v>
                </c:pt>
                <c:pt idx="113">
                  <c:v>58.0</c:v>
                </c:pt>
                <c:pt idx="114">
                  <c:v>60.0</c:v>
                </c:pt>
                <c:pt idx="115">
                  <c:v>68.0</c:v>
                </c:pt>
                <c:pt idx="116">
                  <c:v>46.0</c:v>
                </c:pt>
                <c:pt idx="117">
                  <c:v>77.0</c:v>
                </c:pt>
                <c:pt idx="118">
                  <c:v>48.0</c:v>
                </c:pt>
                <c:pt idx="119">
                  <c:v>57.0</c:v>
                </c:pt>
                <c:pt idx="120">
                  <c:v>52.0</c:v>
                </c:pt>
                <c:pt idx="121">
                  <c:v>45.0</c:v>
                </c:pt>
                <c:pt idx="122">
                  <c:v>70.0</c:v>
                </c:pt>
                <c:pt idx="123">
                  <c:v>53.0</c:v>
                </c:pt>
                <c:pt idx="124">
                  <c:v>64.0</c:v>
                </c:pt>
                <c:pt idx="125">
                  <c:v>57.0</c:v>
                </c:pt>
                <c:pt idx="126">
                  <c:v>52.0</c:v>
                </c:pt>
                <c:pt idx="127">
                  <c:v>56.0</c:v>
                </c:pt>
                <c:pt idx="128">
                  <c:v>43.0</c:v>
                </c:pt>
                <c:pt idx="129">
                  <c:v>53.0</c:v>
                </c:pt>
                <c:pt idx="130">
                  <c:v>48.0</c:v>
                </c:pt>
                <c:pt idx="131">
                  <c:v>42.0</c:v>
                </c:pt>
                <c:pt idx="132">
                  <c:v>59.0</c:v>
                </c:pt>
                <c:pt idx="133">
                  <c:v>42.0</c:v>
                </c:pt>
                <c:pt idx="134">
                  <c:v>66.0</c:v>
                </c:pt>
                <c:pt idx="135">
                  <c:v>54.0</c:v>
                </c:pt>
                <c:pt idx="136">
                  <c:v>69.0</c:v>
                </c:pt>
                <c:pt idx="137">
                  <c:v>50.0</c:v>
                </c:pt>
                <c:pt idx="138">
                  <c:v>51.0</c:v>
                </c:pt>
                <c:pt idx="139">
                  <c:v>43.0</c:v>
                </c:pt>
                <c:pt idx="140">
                  <c:v>67.0</c:v>
                </c:pt>
                <c:pt idx="141">
                  <c:v>69.0</c:v>
                </c:pt>
                <c:pt idx="142">
                  <c:v>59.0</c:v>
                </c:pt>
                <c:pt idx="143">
                  <c:v>57.0</c:v>
                </c:pt>
                <c:pt idx="144">
                  <c:v>43.0</c:v>
                </c:pt>
                <c:pt idx="145">
                  <c:v>45.0</c:v>
                </c:pt>
                <c:pt idx="146">
                  <c:v>58.0</c:v>
                </c:pt>
                <c:pt idx="147">
                  <c:v>50.0</c:v>
                </c:pt>
                <c:pt idx="148">
                  <c:v>55.0</c:v>
                </c:pt>
                <c:pt idx="149">
                  <c:v>48.0</c:v>
                </c:pt>
                <c:pt idx="150">
                  <c:v>41.0</c:v>
                </c:pt>
                <c:pt idx="151">
                  <c:v>52.0</c:v>
                </c:pt>
                <c:pt idx="152">
                  <c:v>56.0</c:v>
                </c:pt>
                <c:pt idx="153">
                  <c:v>59.0</c:v>
                </c:pt>
                <c:pt idx="154">
                  <c:v>53.0</c:v>
                </c:pt>
                <c:pt idx="155">
                  <c:v>47.0</c:v>
                </c:pt>
                <c:pt idx="156">
                  <c:v>54.0</c:v>
                </c:pt>
                <c:pt idx="157">
                  <c:v>66.0</c:v>
                </c:pt>
                <c:pt idx="158">
                  <c:v>49.0</c:v>
                </c:pt>
                <c:pt idx="159">
                  <c:v>54.0</c:v>
                </c:pt>
                <c:pt idx="160">
                  <c:v>56.0</c:v>
                </c:pt>
                <c:pt idx="161">
                  <c:v>46.0</c:v>
                </c:pt>
                <c:pt idx="162">
                  <c:v>42.0</c:v>
                </c:pt>
                <c:pt idx="163">
                  <c:v>41.0</c:v>
                </c:pt>
                <c:pt idx="164">
                  <c:v>61.0</c:v>
                </c:pt>
                <c:pt idx="165">
                  <c:v>67.0</c:v>
                </c:pt>
                <c:pt idx="166">
                  <c:v>58.0</c:v>
                </c:pt>
                <c:pt idx="167">
                  <c:v>47.0</c:v>
                </c:pt>
                <c:pt idx="168">
                  <c:v>52.0</c:v>
                </c:pt>
                <c:pt idx="169">
                  <c:v>62.0</c:v>
                </c:pt>
                <c:pt idx="170">
                  <c:v>57.0</c:v>
                </c:pt>
                <c:pt idx="171">
                  <c:v>58.0</c:v>
                </c:pt>
                <c:pt idx="172">
                  <c:v>64.0</c:v>
                </c:pt>
                <c:pt idx="173">
                  <c:v>43.0</c:v>
                </c:pt>
                <c:pt idx="174">
                  <c:v>70.0</c:v>
                </c:pt>
                <c:pt idx="175">
                  <c:v>57.0</c:v>
                </c:pt>
                <c:pt idx="176">
                  <c:v>44.0</c:v>
                </c:pt>
                <c:pt idx="177">
                  <c:v>61.0</c:v>
                </c:pt>
                <c:pt idx="178">
                  <c:v>42.0</c:v>
                </c:pt>
                <c:pt idx="179">
                  <c:v>52.0</c:v>
                </c:pt>
                <c:pt idx="180">
                  <c:v>59.0</c:v>
                </c:pt>
                <c:pt idx="181">
                  <c:v>40.0</c:v>
                </c:pt>
                <c:pt idx="182">
                  <c:v>42.0</c:v>
                </c:pt>
                <c:pt idx="183">
                  <c:v>61.0</c:v>
                </c:pt>
                <c:pt idx="184">
                  <c:v>66.0</c:v>
                </c:pt>
                <c:pt idx="185">
                  <c:v>46.0</c:v>
                </c:pt>
                <c:pt idx="186">
                  <c:v>59.0</c:v>
                </c:pt>
                <c:pt idx="187">
                  <c:v>64.0</c:v>
                </c:pt>
                <c:pt idx="188">
                  <c:v>57.0</c:v>
                </c:pt>
                <c:pt idx="189">
                  <c:v>57.0</c:v>
                </c:pt>
                <c:pt idx="190">
                  <c:v>47.0</c:v>
                </c:pt>
                <c:pt idx="191">
                  <c:v>45.0</c:v>
                </c:pt>
                <c:pt idx="192">
                  <c:v>61.0</c:v>
                </c:pt>
                <c:pt idx="193">
                  <c:v>58.0</c:v>
                </c:pt>
                <c:pt idx="194">
                  <c:v>58.0</c:v>
                </c:pt>
                <c:pt idx="195">
                  <c:v>56.0</c:v>
                </c:pt>
                <c:pt idx="196">
                  <c:v>56.0</c:v>
                </c:pt>
                <c:pt idx="197">
                  <c:v>67.0</c:v>
                </c:pt>
                <c:pt idx="198">
                  <c:v>44.0</c:v>
                </c:pt>
                <c:pt idx="199">
                  <c:v>63.0</c:v>
                </c:pt>
                <c:pt idx="200">
                  <c:v>41.0</c:v>
                </c:pt>
                <c:pt idx="201">
                  <c:v>59.0</c:v>
                </c:pt>
                <c:pt idx="202">
                  <c:v>45.0</c:v>
                </c:pt>
                <c:pt idx="203">
                  <c:v>68.0</c:v>
                </c:pt>
                <c:pt idx="204">
                  <c:v>57.0</c:v>
                </c:pt>
                <c:pt idx="205">
                  <c:v>48.0</c:v>
                </c:pt>
              </c:numCache>
            </c:numRef>
          </c:xVal>
          <c:yVal>
            <c:numRef>
              <c:f>'V1'!$K$8:$K$213</c:f>
              <c:numCache>
                <c:formatCode>0.0</c:formatCode>
                <c:ptCount val="206"/>
                <c:pt idx="0">
                  <c:v>32.6</c:v>
                </c:pt>
                <c:pt idx="1">
                  <c:v>50.5</c:v>
                </c:pt>
                <c:pt idx="2">
                  <c:v>18.3</c:v>
                </c:pt>
                <c:pt idx="3">
                  <c:v>5.3</c:v>
                </c:pt>
                <c:pt idx="4">
                  <c:v>8.2</c:v>
                </c:pt>
                <c:pt idx="5">
                  <c:v>11.1</c:v>
                </c:pt>
                <c:pt idx="6">
                  <c:v>21.5</c:v>
                </c:pt>
                <c:pt idx="7">
                  <c:v>5.5</c:v>
                </c:pt>
                <c:pt idx="8">
                  <c:v>27.5</c:v>
                </c:pt>
                <c:pt idx="9">
                  <c:v>3.0</c:v>
                </c:pt>
                <c:pt idx="10">
                  <c:v>14.2</c:v>
                </c:pt>
                <c:pt idx="11">
                  <c:v>16.6</c:v>
                </c:pt>
                <c:pt idx="12">
                  <c:v>1.4</c:v>
                </c:pt>
                <c:pt idx="13">
                  <c:v>9.2</c:v>
                </c:pt>
                <c:pt idx="14">
                  <c:v>6.0</c:v>
                </c:pt>
                <c:pt idx="15">
                  <c:v>15.5</c:v>
                </c:pt>
                <c:pt idx="16">
                  <c:v>10.6</c:v>
                </c:pt>
                <c:pt idx="17">
                  <c:v>4.8</c:v>
                </c:pt>
                <c:pt idx="18">
                  <c:v>21.2</c:v>
                </c:pt>
                <c:pt idx="19">
                  <c:v>2.3</c:v>
                </c:pt>
                <c:pt idx="20">
                  <c:v>4.0</c:v>
                </c:pt>
                <c:pt idx="21">
                  <c:v>11.6</c:v>
                </c:pt>
                <c:pt idx="22">
                  <c:v>24.2</c:v>
                </c:pt>
                <c:pt idx="23">
                  <c:v>13.9</c:v>
                </c:pt>
                <c:pt idx="24">
                  <c:v>2.4</c:v>
                </c:pt>
                <c:pt idx="25">
                  <c:v>2.0</c:v>
                </c:pt>
                <c:pt idx="26">
                  <c:v>3.1</c:v>
                </c:pt>
                <c:pt idx="27">
                  <c:v>22.4</c:v>
                </c:pt>
                <c:pt idx="28">
                  <c:v>22.2</c:v>
                </c:pt>
                <c:pt idx="29">
                  <c:v>18.0</c:v>
                </c:pt>
                <c:pt idx="30">
                  <c:v>2.5</c:v>
                </c:pt>
                <c:pt idx="31">
                  <c:v>10.6</c:v>
                </c:pt>
                <c:pt idx="32">
                  <c:v>9.0</c:v>
                </c:pt>
                <c:pt idx="33">
                  <c:v>4.1</c:v>
                </c:pt>
                <c:pt idx="34">
                  <c:v>4.1</c:v>
                </c:pt>
                <c:pt idx="35">
                  <c:v>10.6</c:v>
                </c:pt>
                <c:pt idx="36">
                  <c:v>7.5</c:v>
                </c:pt>
                <c:pt idx="37">
                  <c:v>1.2</c:v>
                </c:pt>
                <c:pt idx="38">
                  <c:v>2.1</c:v>
                </c:pt>
                <c:pt idx="39">
                  <c:v>20.1</c:v>
                </c:pt>
                <c:pt idx="40">
                  <c:v>9.4</c:v>
                </c:pt>
                <c:pt idx="41">
                  <c:v>9.3</c:v>
                </c:pt>
                <c:pt idx="42">
                  <c:v>1.4</c:v>
                </c:pt>
                <c:pt idx="43">
                  <c:v>13.5</c:v>
                </c:pt>
                <c:pt idx="44">
                  <c:v>14.2</c:v>
                </c:pt>
                <c:pt idx="45">
                  <c:v>15.9</c:v>
                </c:pt>
                <c:pt idx="46">
                  <c:v>9.7</c:v>
                </c:pt>
                <c:pt idx="47">
                  <c:v>27.4</c:v>
                </c:pt>
                <c:pt idx="48">
                  <c:v>8.0</c:v>
                </c:pt>
                <c:pt idx="49">
                  <c:v>15.6</c:v>
                </c:pt>
                <c:pt idx="50">
                  <c:v>19.2</c:v>
                </c:pt>
                <c:pt idx="51">
                  <c:v>5.3</c:v>
                </c:pt>
                <c:pt idx="52">
                  <c:v>25.9</c:v>
                </c:pt>
                <c:pt idx="53">
                  <c:v>26.4</c:v>
                </c:pt>
                <c:pt idx="54">
                  <c:v>8.5</c:v>
                </c:pt>
                <c:pt idx="55">
                  <c:v>0.6</c:v>
                </c:pt>
                <c:pt idx="56">
                  <c:v>22.5</c:v>
                </c:pt>
                <c:pt idx="57">
                  <c:v>8.9</c:v>
                </c:pt>
                <c:pt idx="58">
                  <c:v>14.9</c:v>
                </c:pt>
                <c:pt idx="59">
                  <c:v>2.1</c:v>
                </c:pt>
                <c:pt idx="60">
                  <c:v>7.1</c:v>
                </c:pt>
                <c:pt idx="61">
                  <c:v>49.8</c:v>
                </c:pt>
                <c:pt idx="62">
                  <c:v>11.8</c:v>
                </c:pt>
                <c:pt idx="63">
                  <c:v>8.2</c:v>
                </c:pt>
                <c:pt idx="64">
                  <c:v>5.2</c:v>
                </c:pt>
                <c:pt idx="65">
                  <c:v>18.6</c:v>
                </c:pt>
                <c:pt idx="66">
                  <c:v>23.3</c:v>
                </c:pt>
                <c:pt idx="67">
                  <c:v>19.2</c:v>
                </c:pt>
                <c:pt idx="68">
                  <c:v>9.0</c:v>
                </c:pt>
                <c:pt idx="69">
                  <c:v>4.6</c:v>
                </c:pt>
                <c:pt idx="70">
                  <c:v>4.1</c:v>
                </c:pt>
                <c:pt idx="71">
                  <c:v>8.4</c:v>
                </c:pt>
                <c:pt idx="72">
                  <c:v>3.7</c:v>
                </c:pt>
                <c:pt idx="73">
                  <c:v>3.9</c:v>
                </c:pt>
                <c:pt idx="74">
                  <c:v>10.4</c:v>
                </c:pt>
                <c:pt idx="75">
                  <c:v>10.6</c:v>
                </c:pt>
                <c:pt idx="76">
                  <c:v>9.2</c:v>
                </c:pt>
                <c:pt idx="77">
                  <c:v>26.0</c:v>
                </c:pt>
                <c:pt idx="78">
                  <c:v>4.5</c:v>
                </c:pt>
                <c:pt idx="79">
                  <c:v>13.2</c:v>
                </c:pt>
                <c:pt idx="80">
                  <c:v>4.2</c:v>
                </c:pt>
                <c:pt idx="81">
                  <c:v>2.1</c:v>
                </c:pt>
                <c:pt idx="82">
                  <c:v>13.4</c:v>
                </c:pt>
                <c:pt idx="83">
                  <c:v>15.0</c:v>
                </c:pt>
                <c:pt idx="84">
                  <c:v>21.7</c:v>
                </c:pt>
                <c:pt idx="85">
                  <c:v>14.4</c:v>
                </c:pt>
                <c:pt idx="86">
                  <c:v>17.9</c:v>
                </c:pt>
                <c:pt idx="87">
                  <c:v>10.5</c:v>
                </c:pt>
                <c:pt idx="88">
                  <c:v>13.9</c:v>
                </c:pt>
                <c:pt idx="89">
                  <c:v>11.4</c:v>
                </c:pt>
                <c:pt idx="90">
                  <c:v>2.9</c:v>
                </c:pt>
                <c:pt idx="91">
                  <c:v>11.2</c:v>
                </c:pt>
                <c:pt idx="92">
                  <c:v>14.9</c:v>
                </c:pt>
                <c:pt idx="93">
                  <c:v>4.3</c:v>
                </c:pt>
                <c:pt idx="94">
                  <c:v>17.9</c:v>
                </c:pt>
                <c:pt idx="95">
                  <c:v>30.2</c:v>
                </c:pt>
                <c:pt idx="96">
                  <c:v>8.5</c:v>
                </c:pt>
                <c:pt idx="97">
                  <c:v>13.2</c:v>
                </c:pt>
                <c:pt idx="98">
                  <c:v>0.6</c:v>
                </c:pt>
                <c:pt idx="99">
                  <c:v>12.0</c:v>
                </c:pt>
                <c:pt idx="100">
                  <c:v>23.7</c:v>
                </c:pt>
                <c:pt idx="101">
                  <c:v>0.5</c:v>
                </c:pt>
                <c:pt idx="102">
                  <c:v>21.8</c:v>
                </c:pt>
                <c:pt idx="103">
                  <c:v>28.1</c:v>
                </c:pt>
                <c:pt idx="104">
                  <c:v>2.6</c:v>
                </c:pt>
                <c:pt idx="105">
                  <c:v>15.6</c:v>
                </c:pt>
                <c:pt idx="106">
                  <c:v>0.9</c:v>
                </c:pt>
                <c:pt idx="107">
                  <c:v>4.6</c:v>
                </c:pt>
                <c:pt idx="108">
                  <c:v>16.8</c:v>
                </c:pt>
                <c:pt idx="109">
                  <c:v>18.8</c:v>
                </c:pt>
                <c:pt idx="110">
                  <c:v>22.9</c:v>
                </c:pt>
                <c:pt idx="111">
                  <c:v>14.4</c:v>
                </c:pt>
                <c:pt idx="112">
                  <c:v>16.3</c:v>
                </c:pt>
                <c:pt idx="113">
                  <c:v>8.9</c:v>
                </c:pt>
                <c:pt idx="114">
                  <c:v>18.3</c:v>
                </c:pt>
                <c:pt idx="115">
                  <c:v>14.9</c:v>
                </c:pt>
                <c:pt idx="116">
                  <c:v>4.9</c:v>
                </c:pt>
                <c:pt idx="117">
                  <c:v>32.3</c:v>
                </c:pt>
                <c:pt idx="118">
                  <c:v>1.6</c:v>
                </c:pt>
                <c:pt idx="119">
                  <c:v>17.6</c:v>
                </c:pt>
                <c:pt idx="120">
                  <c:v>8.6</c:v>
                </c:pt>
                <c:pt idx="121">
                  <c:v>10.8</c:v>
                </c:pt>
                <c:pt idx="122">
                  <c:v>31.8</c:v>
                </c:pt>
                <c:pt idx="123">
                  <c:v>12.2</c:v>
                </c:pt>
                <c:pt idx="124">
                  <c:v>15.9</c:v>
                </c:pt>
                <c:pt idx="125">
                  <c:v>16.2</c:v>
                </c:pt>
                <c:pt idx="126">
                  <c:v>7.4</c:v>
                </c:pt>
                <c:pt idx="127">
                  <c:v>13.3</c:v>
                </c:pt>
                <c:pt idx="128">
                  <c:v>0.3</c:v>
                </c:pt>
                <c:pt idx="129">
                  <c:v>7.9</c:v>
                </c:pt>
                <c:pt idx="130">
                  <c:v>5.0</c:v>
                </c:pt>
                <c:pt idx="131">
                  <c:v>3.5</c:v>
                </c:pt>
                <c:pt idx="132">
                  <c:v>21.4</c:v>
                </c:pt>
                <c:pt idx="133">
                  <c:v>3.2</c:v>
                </c:pt>
                <c:pt idx="134">
                  <c:v>33.8</c:v>
                </c:pt>
                <c:pt idx="135">
                  <c:v>30.1</c:v>
                </c:pt>
                <c:pt idx="136">
                  <c:v>18.8</c:v>
                </c:pt>
                <c:pt idx="137">
                  <c:v>0.1</c:v>
                </c:pt>
                <c:pt idx="138">
                  <c:v>13.2</c:v>
                </c:pt>
                <c:pt idx="139">
                  <c:v>7.2</c:v>
                </c:pt>
                <c:pt idx="140">
                  <c:v>27.0</c:v>
                </c:pt>
                <c:pt idx="141">
                  <c:v>31.8</c:v>
                </c:pt>
                <c:pt idx="142">
                  <c:v>14.8</c:v>
                </c:pt>
                <c:pt idx="143">
                  <c:v>3.4</c:v>
                </c:pt>
                <c:pt idx="144">
                  <c:v>5.5</c:v>
                </c:pt>
                <c:pt idx="145">
                  <c:v>20.2</c:v>
                </c:pt>
                <c:pt idx="146">
                  <c:v>12.2</c:v>
                </c:pt>
                <c:pt idx="147">
                  <c:v>12.0</c:v>
                </c:pt>
                <c:pt idx="148">
                  <c:v>8.5</c:v>
                </c:pt>
                <c:pt idx="149">
                  <c:v>7.7</c:v>
                </c:pt>
                <c:pt idx="150">
                  <c:v>1.7</c:v>
                </c:pt>
                <c:pt idx="151">
                  <c:v>4.6</c:v>
                </c:pt>
                <c:pt idx="152">
                  <c:v>2.2</c:v>
                </c:pt>
                <c:pt idx="153">
                  <c:v>6.0</c:v>
                </c:pt>
                <c:pt idx="154">
                  <c:v>10.7</c:v>
                </c:pt>
                <c:pt idx="155">
                  <c:v>3.1</c:v>
                </c:pt>
                <c:pt idx="156">
                  <c:v>10.4</c:v>
                </c:pt>
                <c:pt idx="157">
                  <c:v>31.5</c:v>
                </c:pt>
                <c:pt idx="158">
                  <c:v>2.6</c:v>
                </c:pt>
                <c:pt idx="159">
                  <c:v>24.5</c:v>
                </c:pt>
                <c:pt idx="160">
                  <c:v>12.2</c:v>
                </c:pt>
                <c:pt idx="161">
                  <c:v>4.3</c:v>
                </c:pt>
                <c:pt idx="162">
                  <c:v>11.6</c:v>
                </c:pt>
                <c:pt idx="163">
                  <c:v>8.1</c:v>
                </c:pt>
                <c:pt idx="164">
                  <c:v>5.1</c:v>
                </c:pt>
                <c:pt idx="165">
                  <c:v>20.4</c:v>
                </c:pt>
                <c:pt idx="166">
                  <c:v>8.0</c:v>
                </c:pt>
                <c:pt idx="167">
                  <c:v>22.1</c:v>
                </c:pt>
                <c:pt idx="168">
                  <c:v>0.2</c:v>
                </c:pt>
                <c:pt idx="169">
                  <c:v>13.0</c:v>
                </c:pt>
                <c:pt idx="170">
                  <c:v>18.1</c:v>
                </c:pt>
                <c:pt idx="171">
                  <c:v>10.7</c:v>
                </c:pt>
                <c:pt idx="172">
                  <c:v>29.5</c:v>
                </c:pt>
                <c:pt idx="173">
                  <c:v>0.6</c:v>
                </c:pt>
                <c:pt idx="174">
                  <c:v>24.7</c:v>
                </c:pt>
                <c:pt idx="175">
                  <c:v>12.6</c:v>
                </c:pt>
                <c:pt idx="176">
                  <c:v>2.6</c:v>
                </c:pt>
                <c:pt idx="177">
                  <c:v>19.0</c:v>
                </c:pt>
                <c:pt idx="178">
                  <c:v>12.2</c:v>
                </c:pt>
                <c:pt idx="179">
                  <c:v>13.5</c:v>
                </c:pt>
                <c:pt idx="180">
                  <c:v>8.7</c:v>
                </c:pt>
                <c:pt idx="181">
                  <c:v>5.1</c:v>
                </c:pt>
                <c:pt idx="182">
                  <c:v>3.7</c:v>
                </c:pt>
                <c:pt idx="183">
                  <c:v>21.7</c:v>
                </c:pt>
                <c:pt idx="184">
                  <c:v>14.1</c:v>
                </c:pt>
                <c:pt idx="185">
                  <c:v>13.6</c:v>
                </c:pt>
                <c:pt idx="186">
                  <c:v>6.1</c:v>
                </c:pt>
                <c:pt idx="187">
                  <c:v>29.8</c:v>
                </c:pt>
                <c:pt idx="188">
                  <c:v>14.4</c:v>
                </c:pt>
                <c:pt idx="189">
                  <c:v>21.3</c:v>
                </c:pt>
                <c:pt idx="190">
                  <c:v>0.5</c:v>
                </c:pt>
                <c:pt idx="191">
                  <c:v>2.8</c:v>
                </c:pt>
                <c:pt idx="192">
                  <c:v>10.1</c:v>
                </c:pt>
                <c:pt idx="193">
                  <c:v>10.6</c:v>
                </c:pt>
                <c:pt idx="194">
                  <c:v>3.7</c:v>
                </c:pt>
                <c:pt idx="195">
                  <c:v>7.9</c:v>
                </c:pt>
                <c:pt idx="196">
                  <c:v>6.5</c:v>
                </c:pt>
                <c:pt idx="197">
                  <c:v>16.2</c:v>
                </c:pt>
                <c:pt idx="198">
                  <c:v>8.4</c:v>
                </c:pt>
                <c:pt idx="199">
                  <c:v>19.4</c:v>
                </c:pt>
                <c:pt idx="200">
                  <c:v>0.3</c:v>
                </c:pt>
                <c:pt idx="201">
                  <c:v>13.5</c:v>
                </c:pt>
                <c:pt idx="202">
                  <c:v>7.3</c:v>
                </c:pt>
                <c:pt idx="203">
                  <c:v>13.1</c:v>
                </c:pt>
                <c:pt idx="204">
                  <c:v>9.3</c:v>
                </c:pt>
                <c:pt idx="205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B0-4856-8AFD-DEB90D2E9A8D}"/>
            </c:ext>
          </c:extLst>
        </c:ser>
        <c:ser>
          <c:idx val="1"/>
          <c:order val="1"/>
          <c:tx>
            <c:strRef>
              <c:f>'V1'!$L$7</c:f>
              <c:strCache>
                <c:ptCount val="1"/>
                <c:pt idx="0">
                  <c:v>Risk 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'V1'!$B$8:$B$213</c:f>
              <c:numCache>
                <c:formatCode>General</c:formatCode>
                <c:ptCount val="206"/>
                <c:pt idx="0">
                  <c:v>63.0</c:v>
                </c:pt>
                <c:pt idx="1">
                  <c:v>67.0</c:v>
                </c:pt>
                <c:pt idx="2">
                  <c:v>67.0</c:v>
                </c:pt>
                <c:pt idx="3">
                  <c:v>47.0</c:v>
                </c:pt>
                <c:pt idx="4">
                  <c:v>56.0</c:v>
                </c:pt>
                <c:pt idx="5">
                  <c:v>63.0</c:v>
                </c:pt>
                <c:pt idx="6">
                  <c:v>53.0</c:v>
                </c:pt>
                <c:pt idx="7">
                  <c:v>57.0</c:v>
                </c:pt>
                <c:pt idx="8">
                  <c:v>56.0</c:v>
                </c:pt>
                <c:pt idx="9">
                  <c:v>44.0</c:v>
                </c:pt>
                <c:pt idx="10">
                  <c:v>52.0</c:v>
                </c:pt>
                <c:pt idx="11">
                  <c:v>57.0</c:v>
                </c:pt>
                <c:pt idx="12">
                  <c:v>48.0</c:v>
                </c:pt>
                <c:pt idx="13">
                  <c:v>54.0</c:v>
                </c:pt>
                <c:pt idx="14">
                  <c:v>49.0</c:v>
                </c:pt>
                <c:pt idx="15">
                  <c:v>64.0</c:v>
                </c:pt>
                <c:pt idx="16">
                  <c:v>58.0</c:v>
                </c:pt>
                <c:pt idx="17">
                  <c:v>58.0</c:v>
                </c:pt>
                <c:pt idx="18">
                  <c:v>60.0</c:v>
                </c:pt>
                <c:pt idx="19">
                  <c:v>43.0</c:v>
                </c:pt>
                <c:pt idx="20">
                  <c:v>40.0</c:v>
                </c:pt>
                <c:pt idx="21">
                  <c:v>60.0</c:v>
                </c:pt>
                <c:pt idx="22">
                  <c:v>64.0</c:v>
                </c:pt>
                <c:pt idx="23">
                  <c:v>59.0</c:v>
                </c:pt>
                <c:pt idx="24">
                  <c:v>44.0</c:v>
                </c:pt>
                <c:pt idx="25">
                  <c:v>42.0</c:v>
                </c:pt>
                <c:pt idx="26">
                  <c:v>43.0</c:v>
                </c:pt>
                <c:pt idx="27">
                  <c:v>57.0</c:v>
                </c:pt>
                <c:pt idx="28">
                  <c:v>55.0</c:v>
                </c:pt>
                <c:pt idx="29">
                  <c:v>61.0</c:v>
                </c:pt>
                <c:pt idx="30">
                  <c:v>40.0</c:v>
                </c:pt>
                <c:pt idx="31">
                  <c:v>59.0</c:v>
                </c:pt>
                <c:pt idx="32">
                  <c:v>58.0</c:v>
                </c:pt>
                <c:pt idx="33">
                  <c:v>51.0</c:v>
                </c:pt>
                <c:pt idx="34">
                  <c:v>50.0</c:v>
                </c:pt>
                <c:pt idx="35">
                  <c:v>53.0</c:v>
                </c:pt>
                <c:pt idx="36">
                  <c:v>65.0</c:v>
                </c:pt>
                <c:pt idx="37">
                  <c:v>44.0</c:v>
                </c:pt>
                <c:pt idx="38">
                  <c:v>44.0</c:v>
                </c:pt>
                <c:pt idx="39">
                  <c:v>60.0</c:v>
                </c:pt>
                <c:pt idx="40">
                  <c:v>54.0</c:v>
                </c:pt>
                <c:pt idx="41">
                  <c:v>50.0</c:v>
                </c:pt>
                <c:pt idx="42">
                  <c:v>41.0</c:v>
                </c:pt>
                <c:pt idx="43">
                  <c:v>54.0</c:v>
                </c:pt>
                <c:pt idx="44">
                  <c:v>51.0</c:v>
                </c:pt>
                <c:pt idx="45">
                  <c:v>58.0</c:v>
                </c:pt>
                <c:pt idx="46">
                  <c:v>54.0</c:v>
                </c:pt>
                <c:pt idx="47">
                  <c:v>60.0</c:v>
                </c:pt>
                <c:pt idx="48">
                  <c:v>60.0</c:v>
                </c:pt>
                <c:pt idx="49">
                  <c:v>54.0</c:v>
                </c:pt>
                <c:pt idx="50">
                  <c:v>59.0</c:v>
                </c:pt>
                <c:pt idx="51">
                  <c:v>46.0</c:v>
                </c:pt>
                <c:pt idx="52">
                  <c:v>67.0</c:v>
                </c:pt>
                <c:pt idx="53">
                  <c:v>62.0</c:v>
                </c:pt>
                <c:pt idx="54">
                  <c:v>65.0</c:v>
                </c:pt>
                <c:pt idx="55">
                  <c:v>44.0</c:v>
                </c:pt>
                <c:pt idx="56">
                  <c:v>60.0</c:v>
                </c:pt>
                <c:pt idx="57">
                  <c:v>48.0</c:v>
                </c:pt>
                <c:pt idx="58">
                  <c:v>58.0</c:v>
                </c:pt>
                <c:pt idx="59">
                  <c:v>45.0</c:v>
                </c:pt>
                <c:pt idx="60">
                  <c:v>49.0</c:v>
                </c:pt>
                <c:pt idx="61">
                  <c:v>68.0</c:v>
                </c:pt>
                <c:pt idx="62">
                  <c:v>52.0</c:v>
                </c:pt>
                <c:pt idx="63">
                  <c:v>44.0</c:v>
                </c:pt>
                <c:pt idx="64">
                  <c:v>47.0</c:v>
                </c:pt>
                <c:pt idx="65">
                  <c:v>66.0</c:v>
                </c:pt>
                <c:pt idx="66">
                  <c:v>62.0</c:v>
                </c:pt>
                <c:pt idx="67">
                  <c:v>52.0</c:v>
                </c:pt>
                <c:pt idx="68">
                  <c:v>59.0</c:v>
                </c:pt>
                <c:pt idx="69">
                  <c:v>52.0</c:v>
                </c:pt>
                <c:pt idx="70">
                  <c:v>48.0</c:v>
                </c:pt>
                <c:pt idx="71">
                  <c:v>45.0</c:v>
                </c:pt>
                <c:pt idx="72">
                  <c:v>44.0</c:v>
                </c:pt>
                <c:pt idx="73">
                  <c:v>49.0</c:v>
                </c:pt>
                <c:pt idx="74">
                  <c:v>54.0</c:v>
                </c:pt>
                <c:pt idx="75">
                  <c:v>59.0</c:v>
                </c:pt>
                <c:pt idx="76">
                  <c:v>57.0</c:v>
                </c:pt>
                <c:pt idx="77">
                  <c:v>61.0</c:v>
                </c:pt>
                <c:pt idx="78">
                  <c:v>42.0</c:v>
                </c:pt>
                <c:pt idx="79">
                  <c:v>56.0</c:v>
                </c:pt>
                <c:pt idx="80">
                  <c:v>52.0</c:v>
                </c:pt>
                <c:pt idx="81">
                  <c:v>41.0</c:v>
                </c:pt>
                <c:pt idx="82">
                  <c:v>58.0</c:v>
                </c:pt>
                <c:pt idx="83">
                  <c:v>63.0</c:v>
                </c:pt>
                <c:pt idx="84">
                  <c:v>65.0</c:v>
                </c:pt>
                <c:pt idx="85">
                  <c:v>48.0</c:v>
                </c:pt>
                <c:pt idx="86">
                  <c:v>51.0</c:v>
                </c:pt>
                <c:pt idx="87">
                  <c:v>55.0</c:v>
                </c:pt>
                <c:pt idx="88">
                  <c:v>65.0</c:v>
                </c:pt>
                <c:pt idx="89">
                  <c:v>54.0</c:v>
                </c:pt>
                <c:pt idx="90">
                  <c:v>44.0</c:v>
                </c:pt>
                <c:pt idx="91">
                  <c:v>54.0</c:v>
                </c:pt>
                <c:pt idx="92">
                  <c:v>51.0</c:v>
                </c:pt>
                <c:pt idx="93">
                  <c:v>49.0</c:v>
                </c:pt>
                <c:pt idx="94">
                  <c:v>51.0</c:v>
                </c:pt>
                <c:pt idx="95">
                  <c:v>70.0</c:v>
                </c:pt>
                <c:pt idx="96">
                  <c:v>62.0</c:v>
                </c:pt>
                <c:pt idx="97">
                  <c:v>45.0</c:v>
                </c:pt>
                <c:pt idx="98">
                  <c:v>51.0</c:v>
                </c:pt>
                <c:pt idx="99">
                  <c:v>59.0</c:v>
                </c:pt>
                <c:pt idx="100">
                  <c:v>59.0</c:v>
                </c:pt>
                <c:pt idx="101">
                  <c:v>52.0</c:v>
                </c:pt>
                <c:pt idx="102">
                  <c:v>64.0</c:v>
                </c:pt>
                <c:pt idx="103">
                  <c:v>58.0</c:v>
                </c:pt>
                <c:pt idx="104">
                  <c:v>47.0</c:v>
                </c:pt>
                <c:pt idx="105">
                  <c:v>57.0</c:v>
                </c:pt>
                <c:pt idx="106">
                  <c:v>41.0</c:v>
                </c:pt>
                <c:pt idx="107">
                  <c:v>45.0</c:v>
                </c:pt>
                <c:pt idx="108">
                  <c:v>52.0</c:v>
                </c:pt>
                <c:pt idx="109">
                  <c:v>55.0</c:v>
                </c:pt>
                <c:pt idx="110">
                  <c:v>64.0</c:v>
                </c:pt>
                <c:pt idx="111">
                  <c:v>70.0</c:v>
                </c:pt>
                <c:pt idx="112">
                  <c:v>51.0</c:v>
                </c:pt>
                <c:pt idx="113">
                  <c:v>58.0</c:v>
                </c:pt>
                <c:pt idx="114">
                  <c:v>60.0</c:v>
                </c:pt>
                <c:pt idx="115">
                  <c:v>68.0</c:v>
                </c:pt>
                <c:pt idx="116">
                  <c:v>46.0</c:v>
                </c:pt>
                <c:pt idx="117">
                  <c:v>77.0</c:v>
                </c:pt>
                <c:pt idx="118">
                  <c:v>48.0</c:v>
                </c:pt>
                <c:pt idx="119">
                  <c:v>57.0</c:v>
                </c:pt>
                <c:pt idx="120">
                  <c:v>52.0</c:v>
                </c:pt>
                <c:pt idx="121">
                  <c:v>45.0</c:v>
                </c:pt>
                <c:pt idx="122">
                  <c:v>70.0</c:v>
                </c:pt>
                <c:pt idx="123">
                  <c:v>53.0</c:v>
                </c:pt>
                <c:pt idx="124">
                  <c:v>64.0</c:v>
                </c:pt>
                <c:pt idx="125">
                  <c:v>57.0</c:v>
                </c:pt>
                <c:pt idx="126">
                  <c:v>52.0</c:v>
                </c:pt>
                <c:pt idx="127">
                  <c:v>56.0</c:v>
                </c:pt>
                <c:pt idx="128">
                  <c:v>43.0</c:v>
                </c:pt>
                <c:pt idx="129">
                  <c:v>53.0</c:v>
                </c:pt>
                <c:pt idx="130">
                  <c:v>48.0</c:v>
                </c:pt>
                <c:pt idx="131">
                  <c:v>42.0</c:v>
                </c:pt>
                <c:pt idx="132">
                  <c:v>59.0</c:v>
                </c:pt>
                <c:pt idx="133">
                  <c:v>42.0</c:v>
                </c:pt>
                <c:pt idx="134">
                  <c:v>66.0</c:v>
                </c:pt>
                <c:pt idx="135">
                  <c:v>54.0</c:v>
                </c:pt>
                <c:pt idx="136">
                  <c:v>69.0</c:v>
                </c:pt>
                <c:pt idx="137">
                  <c:v>50.0</c:v>
                </c:pt>
                <c:pt idx="138">
                  <c:v>51.0</c:v>
                </c:pt>
                <c:pt idx="139">
                  <c:v>43.0</c:v>
                </c:pt>
                <c:pt idx="140">
                  <c:v>67.0</c:v>
                </c:pt>
                <c:pt idx="141">
                  <c:v>69.0</c:v>
                </c:pt>
                <c:pt idx="142">
                  <c:v>59.0</c:v>
                </c:pt>
                <c:pt idx="143">
                  <c:v>57.0</c:v>
                </c:pt>
                <c:pt idx="144">
                  <c:v>43.0</c:v>
                </c:pt>
                <c:pt idx="145">
                  <c:v>45.0</c:v>
                </c:pt>
                <c:pt idx="146">
                  <c:v>58.0</c:v>
                </c:pt>
                <c:pt idx="147">
                  <c:v>50.0</c:v>
                </c:pt>
                <c:pt idx="148">
                  <c:v>55.0</c:v>
                </c:pt>
                <c:pt idx="149">
                  <c:v>48.0</c:v>
                </c:pt>
                <c:pt idx="150">
                  <c:v>41.0</c:v>
                </c:pt>
                <c:pt idx="151">
                  <c:v>52.0</c:v>
                </c:pt>
                <c:pt idx="152">
                  <c:v>56.0</c:v>
                </c:pt>
                <c:pt idx="153">
                  <c:v>59.0</c:v>
                </c:pt>
                <c:pt idx="154">
                  <c:v>53.0</c:v>
                </c:pt>
                <c:pt idx="155">
                  <c:v>47.0</c:v>
                </c:pt>
                <c:pt idx="156">
                  <c:v>54.0</c:v>
                </c:pt>
                <c:pt idx="157">
                  <c:v>66.0</c:v>
                </c:pt>
                <c:pt idx="158">
                  <c:v>49.0</c:v>
                </c:pt>
                <c:pt idx="159">
                  <c:v>54.0</c:v>
                </c:pt>
                <c:pt idx="160">
                  <c:v>56.0</c:v>
                </c:pt>
                <c:pt idx="161">
                  <c:v>46.0</c:v>
                </c:pt>
                <c:pt idx="162">
                  <c:v>42.0</c:v>
                </c:pt>
                <c:pt idx="163">
                  <c:v>41.0</c:v>
                </c:pt>
                <c:pt idx="164">
                  <c:v>61.0</c:v>
                </c:pt>
                <c:pt idx="165">
                  <c:v>67.0</c:v>
                </c:pt>
                <c:pt idx="166">
                  <c:v>58.0</c:v>
                </c:pt>
                <c:pt idx="167">
                  <c:v>47.0</c:v>
                </c:pt>
                <c:pt idx="168">
                  <c:v>52.0</c:v>
                </c:pt>
                <c:pt idx="169">
                  <c:v>62.0</c:v>
                </c:pt>
                <c:pt idx="170">
                  <c:v>57.0</c:v>
                </c:pt>
                <c:pt idx="171">
                  <c:v>58.0</c:v>
                </c:pt>
                <c:pt idx="172">
                  <c:v>64.0</c:v>
                </c:pt>
                <c:pt idx="173">
                  <c:v>43.0</c:v>
                </c:pt>
                <c:pt idx="174">
                  <c:v>70.0</c:v>
                </c:pt>
                <c:pt idx="175">
                  <c:v>57.0</c:v>
                </c:pt>
                <c:pt idx="176">
                  <c:v>44.0</c:v>
                </c:pt>
                <c:pt idx="177">
                  <c:v>61.0</c:v>
                </c:pt>
                <c:pt idx="178">
                  <c:v>42.0</c:v>
                </c:pt>
                <c:pt idx="179">
                  <c:v>52.0</c:v>
                </c:pt>
                <c:pt idx="180">
                  <c:v>59.0</c:v>
                </c:pt>
                <c:pt idx="181">
                  <c:v>40.0</c:v>
                </c:pt>
                <c:pt idx="182">
                  <c:v>42.0</c:v>
                </c:pt>
                <c:pt idx="183">
                  <c:v>61.0</c:v>
                </c:pt>
                <c:pt idx="184">
                  <c:v>66.0</c:v>
                </c:pt>
                <c:pt idx="185">
                  <c:v>46.0</c:v>
                </c:pt>
                <c:pt idx="186">
                  <c:v>59.0</c:v>
                </c:pt>
                <c:pt idx="187">
                  <c:v>64.0</c:v>
                </c:pt>
                <c:pt idx="188">
                  <c:v>57.0</c:v>
                </c:pt>
                <c:pt idx="189">
                  <c:v>57.0</c:v>
                </c:pt>
                <c:pt idx="190">
                  <c:v>47.0</c:v>
                </c:pt>
                <c:pt idx="191">
                  <c:v>45.0</c:v>
                </c:pt>
                <c:pt idx="192">
                  <c:v>61.0</c:v>
                </c:pt>
                <c:pt idx="193">
                  <c:v>58.0</c:v>
                </c:pt>
                <c:pt idx="194">
                  <c:v>58.0</c:v>
                </c:pt>
                <c:pt idx="195">
                  <c:v>56.0</c:v>
                </c:pt>
                <c:pt idx="196">
                  <c:v>56.0</c:v>
                </c:pt>
                <c:pt idx="197">
                  <c:v>67.0</c:v>
                </c:pt>
                <c:pt idx="198">
                  <c:v>44.0</c:v>
                </c:pt>
                <c:pt idx="199">
                  <c:v>63.0</c:v>
                </c:pt>
                <c:pt idx="200">
                  <c:v>41.0</c:v>
                </c:pt>
                <c:pt idx="201">
                  <c:v>59.0</c:v>
                </c:pt>
                <c:pt idx="202">
                  <c:v>45.0</c:v>
                </c:pt>
                <c:pt idx="203">
                  <c:v>68.0</c:v>
                </c:pt>
                <c:pt idx="204">
                  <c:v>57.0</c:v>
                </c:pt>
                <c:pt idx="205">
                  <c:v>48.0</c:v>
                </c:pt>
              </c:numCache>
            </c:numRef>
          </c:xVal>
          <c:yVal>
            <c:numRef>
              <c:f>'V1'!$L$8:$L$213</c:f>
              <c:numCache>
                <c:formatCode>0.00</c:formatCode>
                <c:ptCount val="206"/>
                <c:pt idx="0">
                  <c:v>28.225436</c:v>
                </c:pt>
                <c:pt idx="1">
                  <c:v>33.869158</c:v>
                </c:pt>
                <c:pt idx="2">
                  <c:v>22.164393</c:v>
                </c:pt>
                <c:pt idx="3">
                  <c:v>5.521274999999996</c:v>
                </c:pt>
                <c:pt idx="4">
                  <c:v>9.690890999999993</c:v>
                </c:pt>
                <c:pt idx="5">
                  <c:v>10.869431</c:v>
                </c:pt>
                <c:pt idx="6">
                  <c:v>20.60908000000001</c:v>
                </c:pt>
                <c:pt idx="7">
                  <c:v>5.804195</c:v>
                </c:pt>
                <c:pt idx="8">
                  <c:v>23.05929499999999</c:v>
                </c:pt>
                <c:pt idx="9">
                  <c:v>2.666363999999994</c:v>
                </c:pt>
                <c:pt idx="10">
                  <c:v>18.26929699999999</c:v>
                </c:pt>
                <c:pt idx="11">
                  <c:v>17.434478</c:v>
                </c:pt>
                <c:pt idx="12">
                  <c:v>-2.692604000000003</c:v>
                </c:pt>
                <c:pt idx="13">
                  <c:v>11.602142</c:v>
                </c:pt>
                <c:pt idx="14">
                  <c:v>7.309098999999996</c:v>
                </c:pt>
                <c:pt idx="15">
                  <c:v>16.708776</c:v>
                </c:pt>
                <c:pt idx="16">
                  <c:v>11.545266</c:v>
                </c:pt>
                <c:pt idx="17">
                  <c:v>5.067776000000002</c:v>
                </c:pt>
                <c:pt idx="18">
                  <c:v>20.875061</c:v>
                </c:pt>
                <c:pt idx="19">
                  <c:v>7.418213999999999</c:v>
                </c:pt>
                <c:pt idx="20">
                  <c:v>2.600197999999999</c:v>
                </c:pt>
                <c:pt idx="21">
                  <c:v>13.301861</c:v>
                </c:pt>
                <c:pt idx="22">
                  <c:v>25.277339</c:v>
                </c:pt>
                <c:pt idx="23">
                  <c:v>13.02502</c:v>
                </c:pt>
                <c:pt idx="24">
                  <c:v>5.354967999999992</c:v>
                </c:pt>
                <c:pt idx="25">
                  <c:v>1.331144000000002</c:v>
                </c:pt>
                <c:pt idx="26">
                  <c:v>7.228114000000005</c:v>
                </c:pt>
                <c:pt idx="27">
                  <c:v>25.401608</c:v>
                </c:pt>
                <c:pt idx="28">
                  <c:v>21.90231999999999</c:v>
                </c:pt>
                <c:pt idx="29">
                  <c:v>16.43947099999999</c:v>
                </c:pt>
                <c:pt idx="30">
                  <c:v>7.355367999999999</c:v>
                </c:pt>
                <c:pt idx="31">
                  <c:v>11.797585</c:v>
                </c:pt>
                <c:pt idx="32">
                  <c:v>9.189925000000002</c:v>
                </c:pt>
                <c:pt idx="33">
                  <c:v>2.329840999999995</c:v>
                </c:pt>
                <c:pt idx="34">
                  <c:v>4.702767999999992</c:v>
                </c:pt>
                <c:pt idx="35">
                  <c:v>11.65095199999999</c:v>
                </c:pt>
                <c:pt idx="36">
                  <c:v>7.493849000000004</c:v>
                </c:pt>
                <c:pt idx="37">
                  <c:v>-3.278714000000008</c:v>
                </c:pt>
                <c:pt idx="38">
                  <c:v>1.29457</c:v>
                </c:pt>
                <c:pt idx="39">
                  <c:v>19.03103299999999</c:v>
                </c:pt>
                <c:pt idx="40">
                  <c:v>13.289106</c:v>
                </c:pt>
                <c:pt idx="41">
                  <c:v>10.502889</c:v>
                </c:pt>
                <c:pt idx="42">
                  <c:v>-0.973708000000002</c:v>
                </c:pt>
                <c:pt idx="43">
                  <c:v>13.88921999999999</c:v>
                </c:pt>
                <c:pt idx="44">
                  <c:v>13.063569</c:v>
                </c:pt>
                <c:pt idx="45">
                  <c:v>17.365393</c:v>
                </c:pt>
                <c:pt idx="46">
                  <c:v>11.24654700000001</c:v>
                </c:pt>
                <c:pt idx="47">
                  <c:v>23.066688</c:v>
                </c:pt>
                <c:pt idx="48">
                  <c:v>8.51024999999999</c:v>
                </c:pt>
                <c:pt idx="49">
                  <c:v>17.45330499999999</c:v>
                </c:pt>
                <c:pt idx="50">
                  <c:v>22.127816</c:v>
                </c:pt>
                <c:pt idx="51">
                  <c:v>1.901852000000005</c:v>
                </c:pt>
                <c:pt idx="52">
                  <c:v>22.632503</c:v>
                </c:pt>
                <c:pt idx="53">
                  <c:v>22.012724</c:v>
                </c:pt>
                <c:pt idx="54">
                  <c:v>7.911532999999991</c:v>
                </c:pt>
                <c:pt idx="55">
                  <c:v>-6.908501999999999</c:v>
                </c:pt>
                <c:pt idx="56">
                  <c:v>21.310238</c:v>
                </c:pt>
                <c:pt idx="57">
                  <c:v>10.394155</c:v>
                </c:pt>
                <c:pt idx="58">
                  <c:v>15.188236</c:v>
                </c:pt>
                <c:pt idx="59">
                  <c:v>5.127236999999994</c:v>
                </c:pt>
                <c:pt idx="60">
                  <c:v>9.907177000000004</c:v>
                </c:pt>
                <c:pt idx="61">
                  <c:v>31.85667500000001</c:v>
                </c:pt>
                <c:pt idx="62">
                  <c:v>16.585081</c:v>
                </c:pt>
                <c:pt idx="63">
                  <c:v>8.864678999999995</c:v>
                </c:pt>
                <c:pt idx="64">
                  <c:v>6.142724999999999</c:v>
                </c:pt>
                <c:pt idx="65">
                  <c:v>22.975509</c:v>
                </c:pt>
                <c:pt idx="66">
                  <c:v>19.776135</c:v>
                </c:pt>
                <c:pt idx="67">
                  <c:v>20.58264499999999</c:v>
                </c:pt>
                <c:pt idx="68">
                  <c:v>11.692259</c:v>
                </c:pt>
                <c:pt idx="69">
                  <c:v>5.609723999999993</c:v>
                </c:pt>
                <c:pt idx="70">
                  <c:v>0.932595999999997</c:v>
                </c:pt>
                <c:pt idx="71">
                  <c:v>8.43497099999999</c:v>
                </c:pt>
                <c:pt idx="72">
                  <c:v>4.577968999999996</c:v>
                </c:pt>
                <c:pt idx="73">
                  <c:v>-1.013029000000003</c:v>
                </c:pt>
                <c:pt idx="74">
                  <c:v>10.75873</c:v>
                </c:pt>
                <c:pt idx="75">
                  <c:v>12.796797</c:v>
                </c:pt>
                <c:pt idx="76">
                  <c:v>12.348699</c:v>
                </c:pt>
                <c:pt idx="77">
                  <c:v>21.60131299999999</c:v>
                </c:pt>
                <c:pt idx="78">
                  <c:v>0.0878349999999912</c:v>
                </c:pt>
                <c:pt idx="79">
                  <c:v>14.379169</c:v>
                </c:pt>
                <c:pt idx="80">
                  <c:v>5.820723999999998</c:v>
                </c:pt>
                <c:pt idx="81">
                  <c:v>-3.540258000000001</c:v>
                </c:pt>
                <c:pt idx="82">
                  <c:v>15.854599</c:v>
                </c:pt>
                <c:pt idx="83">
                  <c:v>19.27578099999999</c:v>
                </c:pt>
                <c:pt idx="84">
                  <c:v>21.876757</c:v>
                </c:pt>
                <c:pt idx="85">
                  <c:v>15.415813</c:v>
                </c:pt>
                <c:pt idx="86">
                  <c:v>12.770028</c:v>
                </c:pt>
                <c:pt idx="87">
                  <c:v>12.204821</c:v>
                </c:pt>
                <c:pt idx="88">
                  <c:v>16.739797</c:v>
                </c:pt>
                <c:pt idx="89">
                  <c:v>11.092714</c:v>
                </c:pt>
                <c:pt idx="90">
                  <c:v>2.222227000000004</c:v>
                </c:pt>
                <c:pt idx="91">
                  <c:v>10.952836</c:v>
                </c:pt>
                <c:pt idx="92">
                  <c:v>9.740855000000003</c:v>
                </c:pt>
                <c:pt idx="93">
                  <c:v>5.989024999999998</c:v>
                </c:pt>
                <c:pt idx="94">
                  <c:v>17.98476099999999</c:v>
                </c:pt>
                <c:pt idx="95">
                  <c:v>31.18672000000001</c:v>
                </c:pt>
                <c:pt idx="96">
                  <c:v>10.42231600000001</c:v>
                </c:pt>
                <c:pt idx="97">
                  <c:v>11.060999</c:v>
                </c:pt>
                <c:pt idx="98">
                  <c:v>3.315673999999994</c:v>
                </c:pt>
                <c:pt idx="99">
                  <c:v>13.026641</c:v>
                </c:pt>
                <c:pt idx="100">
                  <c:v>23.749394</c:v>
                </c:pt>
                <c:pt idx="101">
                  <c:v>-0.086970000000008</c:v>
                </c:pt>
                <c:pt idx="102">
                  <c:v>24.634249</c:v>
                </c:pt>
                <c:pt idx="103">
                  <c:v>23.746624</c:v>
                </c:pt>
                <c:pt idx="104">
                  <c:v>1.789160999999993</c:v>
                </c:pt>
                <c:pt idx="105">
                  <c:v>17.994087</c:v>
                </c:pt>
                <c:pt idx="106">
                  <c:v>-4.180579000000002</c:v>
                </c:pt>
                <c:pt idx="107">
                  <c:v>5.587485999999998</c:v>
                </c:pt>
                <c:pt idx="108">
                  <c:v>18.390207</c:v>
                </c:pt>
                <c:pt idx="109">
                  <c:v>19.563193</c:v>
                </c:pt>
                <c:pt idx="110">
                  <c:v>21.850398</c:v>
                </c:pt>
                <c:pt idx="111">
                  <c:v>16.451354</c:v>
                </c:pt>
                <c:pt idx="112">
                  <c:v>19.592568</c:v>
                </c:pt>
                <c:pt idx="113">
                  <c:v>13.060107</c:v>
                </c:pt>
                <c:pt idx="114">
                  <c:v>20.76445099999999</c:v>
                </c:pt>
                <c:pt idx="115">
                  <c:v>14.97191599999999</c:v>
                </c:pt>
                <c:pt idx="116">
                  <c:v>1.324990999999997</c:v>
                </c:pt>
                <c:pt idx="117">
                  <c:v>29.20845800000001</c:v>
                </c:pt>
                <c:pt idx="118">
                  <c:v>-0.402488000000005</c:v>
                </c:pt>
                <c:pt idx="119">
                  <c:v>18.77718900000001</c:v>
                </c:pt>
                <c:pt idx="120">
                  <c:v>9.800835999999996</c:v>
                </c:pt>
                <c:pt idx="121">
                  <c:v>12.095381</c:v>
                </c:pt>
                <c:pt idx="122">
                  <c:v>30.21360299999999</c:v>
                </c:pt>
                <c:pt idx="123">
                  <c:v>13.081329</c:v>
                </c:pt>
                <c:pt idx="124">
                  <c:v>19.1771</c:v>
                </c:pt>
                <c:pt idx="125">
                  <c:v>17.768731</c:v>
                </c:pt>
                <c:pt idx="126">
                  <c:v>6.399145999999987</c:v>
                </c:pt>
                <c:pt idx="127">
                  <c:v>16.02386199999999</c:v>
                </c:pt>
                <c:pt idx="128">
                  <c:v>1.345536999999993</c:v>
                </c:pt>
                <c:pt idx="129">
                  <c:v>9.77988299999999</c:v>
                </c:pt>
                <c:pt idx="130">
                  <c:v>6.356267999999993</c:v>
                </c:pt>
                <c:pt idx="131">
                  <c:v>2.378553999999994</c:v>
                </c:pt>
                <c:pt idx="132">
                  <c:v>17.070356</c:v>
                </c:pt>
                <c:pt idx="133">
                  <c:v>1.494769999999995</c:v>
                </c:pt>
                <c:pt idx="134">
                  <c:v>33.093289</c:v>
                </c:pt>
                <c:pt idx="135">
                  <c:v>17.611844</c:v>
                </c:pt>
                <c:pt idx="136">
                  <c:v>18.397417</c:v>
                </c:pt>
                <c:pt idx="137">
                  <c:v>-0.991789000000004</c:v>
                </c:pt>
                <c:pt idx="138">
                  <c:v>16.053573</c:v>
                </c:pt>
                <c:pt idx="139">
                  <c:v>7.254322999999999</c:v>
                </c:pt>
                <c:pt idx="140">
                  <c:v>23.009613</c:v>
                </c:pt>
                <c:pt idx="141">
                  <c:v>26.702878</c:v>
                </c:pt>
                <c:pt idx="142">
                  <c:v>17.58980399999999</c:v>
                </c:pt>
                <c:pt idx="143">
                  <c:v>12.072328</c:v>
                </c:pt>
                <c:pt idx="144">
                  <c:v>3.524364000000006</c:v>
                </c:pt>
                <c:pt idx="145">
                  <c:v>24.787219</c:v>
                </c:pt>
                <c:pt idx="146">
                  <c:v>13.83998</c:v>
                </c:pt>
                <c:pt idx="147">
                  <c:v>14.904419</c:v>
                </c:pt>
                <c:pt idx="148">
                  <c:v>11.055507</c:v>
                </c:pt>
                <c:pt idx="149">
                  <c:v>8.26523199999999</c:v>
                </c:pt>
                <c:pt idx="150">
                  <c:v>-4.000247000000008</c:v>
                </c:pt>
                <c:pt idx="151">
                  <c:v>5.250357999999991</c:v>
                </c:pt>
                <c:pt idx="152">
                  <c:v>5.390291999999995</c:v>
                </c:pt>
                <c:pt idx="153">
                  <c:v>9.70123699999999</c:v>
                </c:pt>
                <c:pt idx="154">
                  <c:v>13.576508</c:v>
                </c:pt>
                <c:pt idx="155">
                  <c:v>1.845067999999998</c:v>
                </c:pt>
                <c:pt idx="156">
                  <c:v>8.511567999999996</c:v>
                </c:pt>
                <c:pt idx="157">
                  <c:v>28.030411</c:v>
                </c:pt>
                <c:pt idx="158">
                  <c:v>0.579924999999996</c:v>
                </c:pt>
                <c:pt idx="159">
                  <c:v>24.942087</c:v>
                </c:pt>
                <c:pt idx="160">
                  <c:v>13.182578</c:v>
                </c:pt>
                <c:pt idx="161">
                  <c:v>4.456288999999998</c:v>
                </c:pt>
                <c:pt idx="162">
                  <c:v>10.176831</c:v>
                </c:pt>
                <c:pt idx="163">
                  <c:v>4.094142000000005</c:v>
                </c:pt>
                <c:pt idx="164">
                  <c:v>6.746042999999985</c:v>
                </c:pt>
                <c:pt idx="165">
                  <c:v>19.50689800000001</c:v>
                </c:pt>
                <c:pt idx="166">
                  <c:v>6.094515999999999</c:v>
                </c:pt>
                <c:pt idx="167">
                  <c:v>19.33322799999999</c:v>
                </c:pt>
                <c:pt idx="168">
                  <c:v>2.610144999999996</c:v>
                </c:pt>
                <c:pt idx="169">
                  <c:v>14.28367900000001</c:v>
                </c:pt>
                <c:pt idx="170">
                  <c:v>17.73609399999999</c:v>
                </c:pt>
                <c:pt idx="171">
                  <c:v>14.34936699999999</c:v>
                </c:pt>
                <c:pt idx="172">
                  <c:v>28.929151</c:v>
                </c:pt>
                <c:pt idx="173">
                  <c:v>2.134349999999998</c:v>
                </c:pt>
                <c:pt idx="174">
                  <c:v>25.19110499999999</c:v>
                </c:pt>
                <c:pt idx="175">
                  <c:v>12.95634099999999</c:v>
                </c:pt>
                <c:pt idx="176">
                  <c:v>1.740614000000001</c:v>
                </c:pt>
                <c:pt idx="177">
                  <c:v>22.19132999999999</c:v>
                </c:pt>
                <c:pt idx="178">
                  <c:v>13.757133</c:v>
                </c:pt>
                <c:pt idx="179">
                  <c:v>14.77425700000001</c:v>
                </c:pt>
                <c:pt idx="180">
                  <c:v>9.234170000000006</c:v>
                </c:pt>
                <c:pt idx="181">
                  <c:v>5.494073</c:v>
                </c:pt>
                <c:pt idx="182">
                  <c:v>3.806890999999993</c:v>
                </c:pt>
                <c:pt idx="183">
                  <c:v>23.267866</c:v>
                </c:pt>
                <c:pt idx="184">
                  <c:v>10.905992</c:v>
                </c:pt>
                <c:pt idx="185">
                  <c:v>16.196204</c:v>
                </c:pt>
                <c:pt idx="186">
                  <c:v>8.663466999999997</c:v>
                </c:pt>
                <c:pt idx="187">
                  <c:v>25.928665</c:v>
                </c:pt>
                <c:pt idx="188">
                  <c:v>17.17698199999999</c:v>
                </c:pt>
                <c:pt idx="189">
                  <c:v>21.217789</c:v>
                </c:pt>
                <c:pt idx="190">
                  <c:v>1.782752999999992</c:v>
                </c:pt>
                <c:pt idx="191">
                  <c:v>3.918498</c:v>
                </c:pt>
                <c:pt idx="192">
                  <c:v>12.64832199999999</c:v>
                </c:pt>
                <c:pt idx="193">
                  <c:v>13.16028300000001</c:v>
                </c:pt>
                <c:pt idx="194">
                  <c:v>4.896089000000003</c:v>
                </c:pt>
                <c:pt idx="195">
                  <c:v>9.65138199999999</c:v>
                </c:pt>
                <c:pt idx="196">
                  <c:v>7.988175999999996</c:v>
                </c:pt>
                <c:pt idx="197">
                  <c:v>16.65167</c:v>
                </c:pt>
                <c:pt idx="198">
                  <c:v>8.525703999999997</c:v>
                </c:pt>
                <c:pt idx="199">
                  <c:v>20.443335</c:v>
                </c:pt>
                <c:pt idx="200">
                  <c:v>-5.327078999999998</c:v>
                </c:pt>
                <c:pt idx="201">
                  <c:v>12.262908</c:v>
                </c:pt>
                <c:pt idx="202">
                  <c:v>4.486130999999993</c:v>
                </c:pt>
                <c:pt idx="203">
                  <c:v>14.48618</c:v>
                </c:pt>
                <c:pt idx="204">
                  <c:v>13.305474</c:v>
                </c:pt>
                <c:pt idx="205">
                  <c:v>-0.342378000000004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B0-4856-8AFD-DEB90D2E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35056"/>
        <c:axId val="2115060640"/>
      </c:scatterChart>
      <c:valAx>
        <c:axId val="21165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60640"/>
        <c:crosses val="autoZero"/>
        <c:crossBetween val="midCat"/>
      </c:valAx>
      <c:valAx>
        <c:axId val="21150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5056"/>
        <c:crossesAt val="0.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Algorithm Male: Age vs. Risk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10-Year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'V16'!$B$8:$B$213</c:f>
              <c:numCache>
                <c:formatCode>General</c:formatCode>
                <c:ptCount val="206"/>
                <c:pt idx="0">
                  <c:v>63.0</c:v>
                </c:pt>
                <c:pt idx="1">
                  <c:v>67.0</c:v>
                </c:pt>
                <c:pt idx="2">
                  <c:v>67.0</c:v>
                </c:pt>
                <c:pt idx="3">
                  <c:v>47.0</c:v>
                </c:pt>
                <c:pt idx="4">
                  <c:v>56.0</c:v>
                </c:pt>
                <c:pt idx="5">
                  <c:v>63.0</c:v>
                </c:pt>
                <c:pt idx="6">
                  <c:v>53.0</c:v>
                </c:pt>
                <c:pt idx="7">
                  <c:v>57.0</c:v>
                </c:pt>
                <c:pt idx="8">
                  <c:v>56.0</c:v>
                </c:pt>
                <c:pt idx="9">
                  <c:v>44.0</c:v>
                </c:pt>
                <c:pt idx="10">
                  <c:v>52.0</c:v>
                </c:pt>
                <c:pt idx="11">
                  <c:v>57.0</c:v>
                </c:pt>
                <c:pt idx="12">
                  <c:v>48.0</c:v>
                </c:pt>
                <c:pt idx="13">
                  <c:v>54.0</c:v>
                </c:pt>
                <c:pt idx="14">
                  <c:v>49.0</c:v>
                </c:pt>
                <c:pt idx="15">
                  <c:v>64.0</c:v>
                </c:pt>
                <c:pt idx="16">
                  <c:v>58.0</c:v>
                </c:pt>
                <c:pt idx="17">
                  <c:v>58.0</c:v>
                </c:pt>
                <c:pt idx="18">
                  <c:v>60.0</c:v>
                </c:pt>
                <c:pt idx="19">
                  <c:v>43.0</c:v>
                </c:pt>
                <c:pt idx="20">
                  <c:v>40.0</c:v>
                </c:pt>
                <c:pt idx="21">
                  <c:v>60.0</c:v>
                </c:pt>
                <c:pt idx="22">
                  <c:v>64.0</c:v>
                </c:pt>
                <c:pt idx="23">
                  <c:v>59.0</c:v>
                </c:pt>
                <c:pt idx="24">
                  <c:v>44.0</c:v>
                </c:pt>
                <c:pt idx="25">
                  <c:v>42.0</c:v>
                </c:pt>
                <c:pt idx="26">
                  <c:v>43.0</c:v>
                </c:pt>
                <c:pt idx="27">
                  <c:v>57.0</c:v>
                </c:pt>
                <c:pt idx="28">
                  <c:v>55.0</c:v>
                </c:pt>
                <c:pt idx="29">
                  <c:v>61.0</c:v>
                </c:pt>
                <c:pt idx="30">
                  <c:v>40.0</c:v>
                </c:pt>
                <c:pt idx="31">
                  <c:v>59.0</c:v>
                </c:pt>
                <c:pt idx="32">
                  <c:v>58.0</c:v>
                </c:pt>
                <c:pt idx="33">
                  <c:v>51.0</c:v>
                </c:pt>
                <c:pt idx="34">
                  <c:v>50.0</c:v>
                </c:pt>
                <c:pt idx="35">
                  <c:v>53.0</c:v>
                </c:pt>
                <c:pt idx="36">
                  <c:v>65.0</c:v>
                </c:pt>
                <c:pt idx="37">
                  <c:v>44.0</c:v>
                </c:pt>
                <c:pt idx="38">
                  <c:v>44.0</c:v>
                </c:pt>
                <c:pt idx="39">
                  <c:v>60.0</c:v>
                </c:pt>
                <c:pt idx="40">
                  <c:v>54.0</c:v>
                </c:pt>
                <c:pt idx="41">
                  <c:v>50.0</c:v>
                </c:pt>
                <c:pt idx="42">
                  <c:v>41.0</c:v>
                </c:pt>
                <c:pt idx="43">
                  <c:v>54.0</c:v>
                </c:pt>
                <c:pt idx="44">
                  <c:v>51.0</c:v>
                </c:pt>
                <c:pt idx="45">
                  <c:v>58.0</c:v>
                </c:pt>
                <c:pt idx="46">
                  <c:v>54.0</c:v>
                </c:pt>
                <c:pt idx="47">
                  <c:v>60.0</c:v>
                </c:pt>
                <c:pt idx="48">
                  <c:v>60.0</c:v>
                </c:pt>
                <c:pt idx="49">
                  <c:v>54.0</c:v>
                </c:pt>
                <c:pt idx="50">
                  <c:v>59.0</c:v>
                </c:pt>
                <c:pt idx="51">
                  <c:v>46.0</c:v>
                </c:pt>
                <c:pt idx="52">
                  <c:v>67.0</c:v>
                </c:pt>
                <c:pt idx="53">
                  <c:v>62.0</c:v>
                </c:pt>
                <c:pt idx="54">
                  <c:v>65.0</c:v>
                </c:pt>
                <c:pt idx="55">
                  <c:v>44.0</c:v>
                </c:pt>
                <c:pt idx="56">
                  <c:v>60.0</c:v>
                </c:pt>
                <c:pt idx="57">
                  <c:v>48.0</c:v>
                </c:pt>
                <c:pt idx="58">
                  <c:v>58.0</c:v>
                </c:pt>
                <c:pt idx="59">
                  <c:v>45.0</c:v>
                </c:pt>
                <c:pt idx="60">
                  <c:v>49.0</c:v>
                </c:pt>
                <c:pt idx="61">
                  <c:v>68.0</c:v>
                </c:pt>
                <c:pt idx="62">
                  <c:v>52.0</c:v>
                </c:pt>
                <c:pt idx="63">
                  <c:v>44.0</c:v>
                </c:pt>
                <c:pt idx="64">
                  <c:v>47.0</c:v>
                </c:pt>
                <c:pt idx="65">
                  <c:v>66.0</c:v>
                </c:pt>
                <c:pt idx="66">
                  <c:v>62.0</c:v>
                </c:pt>
                <c:pt idx="67">
                  <c:v>52.0</c:v>
                </c:pt>
                <c:pt idx="68">
                  <c:v>59.0</c:v>
                </c:pt>
                <c:pt idx="69">
                  <c:v>52.0</c:v>
                </c:pt>
                <c:pt idx="70">
                  <c:v>48.0</c:v>
                </c:pt>
                <c:pt idx="71">
                  <c:v>45.0</c:v>
                </c:pt>
                <c:pt idx="72">
                  <c:v>44.0</c:v>
                </c:pt>
                <c:pt idx="73">
                  <c:v>49.0</c:v>
                </c:pt>
                <c:pt idx="74">
                  <c:v>54.0</c:v>
                </c:pt>
                <c:pt idx="75">
                  <c:v>59.0</c:v>
                </c:pt>
                <c:pt idx="76">
                  <c:v>57.0</c:v>
                </c:pt>
                <c:pt idx="77">
                  <c:v>61.0</c:v>
                </c:pt>
                <c:pt idx="78">
                  <c:v>42.0</c:v>
                </c:pt>
                <c:pt idx="79">
                  <c:v>56.0</c:v>
                </c:pt>
                <c:pt idx="80">
                  <c:v>52.0</c:v>
                </c:pt>
                <c:pt idx="81">
                  <c:v>41.0</c:v>
                </c:pt>
                <c:pt idx="82">
                  <c:v>58.0</c:v>
                </c:pt>
                <c:pt idx="83">
                  <c:v>63.0</c:v>
                </c:pt>
                <c:pt idx="84">
                  <c:v>65.0</c:v>
                </c:pt>
                <c:pt idx="85">
                  <c:v>48.0</c:v>
                </c:pt>
                <c:pt idx="86">
                  <c:v>51.0</c:v>
                </c:pt>
                <c:pt idx="87">
                  <c:v>55.0</c:v>
                </c:pt>
                <c:pt idx="88">
                  <c:v>65.0</c:v>
                </c:pt>
                <c:pt idx="89">
                  <c:v>54.0</c:v>
                </c:pt>
                <c:pt idx="90">
                  <c:v>44.0</c:v>
                </c:pt>
                <c:pt idx="91">
                  <c:v>54.0</c:v>
                </c:pt>
                <c:pt idx="92">
                  <c:v>51.0</c:v>
                </c:pt>
                <c:pt idx="93">
                  <c:v>49.0</c:v>
                </c:pt>
                <c:pt idx="94">
                  <c:v>51.0</c:v>
                </c:pt>
                <c:pt idx="95">
                  <c:v>70.0</c:v>
                </c:pt>
                <c:pt idx="96">
                  <c:v>62.0</c:v>
                </c:pt>
                <c:pt idx="97">
                  <c:v>45.0</c:v>
                </c:pt>
                <c:pt idx="98">
                  <c:v>51.0</c:v>
                </c:pt>
                <c:pt idx="99">
                  <c:v>59.0</c:v>
                </c:pt>
                <c:pt idx="100">
                  <c:v>59.0</c:v>
                </c:pt>
                <c:pt idx="101">
                  <c:v>52.0</c:v>
                </c:pt>
                <c:pt idx="102">
                  <c:v>64.0</c:v>
                </c:pt>
                <c:pt idx="103">
                  <c:v>58.0</c:v>
                </c:pt>
                <c:pt idx="104">
                  <c:v>47.0</c:v>
                </c:pt>
                <c:pt idx="105">
                  <c:v>57.0</c:v>
                </c:pt>
                <c:pt idx="106">
                  <c:v>41.0</c:v>
                </c:pt>
                <c:pt idx="107">
                  <c:v>45.0</c:v>
                </c:pt>
                <c:pt idx="108">
                  <c:v>52.0</c:v>
                </c:pt>
                <c:pt idx="109">
                  <c:v>55.0</c:v>
                </c:pt>
                <c:pt idx="110">
                  <c:v>64.0</c:v>
                </c:pt>
                <c:pt idx="111">
                  <c:v>70.0</c:v>
                </c:pt>
                <c:pt idx="112">
                  <c:v>51.0</c:v>
                </c:pt>
                <c:pt idx="113">
                  <c:v>58.0</c:v>
                </c:pt>
                <c:pt idx="114">
                  <c:v>60.0</c:v>
                </c:pt>
                <c:pt idx="115">
                  <c:v>68.0</c:v>
                </c:pt>
                <c:pt idx="116">
                  <c:v>46.0</c:v>
                </c:pt>
                <c:pt idx="117">
                  <c:v>77.0</c:v>
                </c:pt>
                <c:pt idx="118">
                  <c:v>48.0</c:v>
                </c:pt>
                <c:pt idx="119">
                  <c:v>57.0</c:v>
                </c:pt>
                <c:pt idx="120">
                  <c:v>52.0</c:v>
                </c:pt>
                <c:pt idx="121">
                  <c:v>45.0</c:v>
                </c:pt>
                <c:pt idx="122">
                  <c:v>70.0</c:v>
                </c:pt>
                <c:pt idx="123">
                  <c:v>53.0</c:v>
                </c:pt>
                <c:pt idx="124">
                  <c:v>64.0</c:v>
                </c:pt>
                <c:pt idx="125">
                  <c:v>57.0</c:v>
                </c:pt>
                <c:pt idx="126">
                  <c:v>52.0</c:v>
                </c:pt>
                <c:pt idx="127">
                  <c:v>56.0</c:v>
                </c:pt>
                <c:pt idx="128">
                  <c:v>43.0</c:v>
                </c:pt>
                <c:pt idx="129">
                  <c:v>53.0</c:v>
                </c:pt>
                <c:pt idx="130">
                  <c:v>48.0</c:v>
                </c:pt>
                <c:pt idx="131">
                  <c:v>42.0</c:v>
                </c:pt>
                <c:pt idx="132">
                  <c:v>59.0</c:v>
                </c:pt>
                <c:pt idx="133">
                  <c:v>42.0</c:v>
                </c:pt>
                <c:pt idx="134">
                  <c:v>66.0</c:v>
                </c:pt>
                <c:pt idx="135">
                  <c:v>54.0</c:v>
                </c:pt>
                <c:pt idx="136">
                  <c:v>69.0</c:v>
                </c:pt>
                <c:pt idx="137">
                  <c:v>50.0</c:v>
                </c:pt>
                <c:pt idx="138">
                  <c:v>51.0</c:v>
                </c:pt>
                <c:pt idx="139">
                  <c:v>43.0</c:v>
                </c:pt>
                <c:pt idx="140">
                  <c:v>67.0</c:v>
                </c:pt>
                <c:pt idx="141">
                  <c:v>69.0</c:v>
                </c:pt>
                <c:pt idx="142">
                  <c:v>59.0</c:v>
                </c:pt>
                <c:pt idx="143">
                  <c:v>57.0</c:v>
                </c:pt>
                <c:pt idx="144">
                  <c:v>43.0</c:v>
                </c:pt>
                <c:pt idx="145">
                  <c:v>45.0</c:v>
                </c:pt>
                <c:pt idx="146">
                  <c:v>58.0</c:v>
                </c:pt>
                <c:pt idx="147">
                  <c:v>50.0</c:v>
                </c:pt>
                <c:pt idx="148">
                  <c:v>55.0</c:v>
                </c:pt>
                <c:pt idx="149">
                  <c:v>48.0</c:v>
                </c:pt>
                <c:pt idx="150">
                  <c:v>41.0</c:v>
                </c:pt>
                <c:pt idx="151">
                  <c:v>52.0</c:v>
                </c:pt>
                <c:pt idx="152">
                  <c:v>56.0</c:v>
                </c:pt>
                <c:pt idx="153">
                  <c:v>59.0</c:v>
                </c:pt>
                <c:pt idx="154">
                  <c:v>53.0</c:v>
                </c:pt>
                <c:pt idx="155">
                  <c:v>47.0</c:v>
                </c:pt>
                <c:pt idx="156">
                  <c:v>54.0</c:v>
                </c:pt>
                <c:pt idx="157">
                  <c:v>66.0</c:v>
                </c:pt>
                <c:pt idx="158">
                  <c:v>49.0</c:v>
                </c:pt>
                <c:pt idx="159">
                  <c:v>54.0</c:v>
                </c:pt>
                <c:pt idx="160">
                  <c:v>56.0</c:v>
                </c:pt>
                <c:pt idx="161">
                  <c:v>46.0</c:v>
                </c:pt>
                <c:pt idx="162">
                  <c:v>42.0</c:v>
                </c:pt>
                <c:pt idx="163">
                  <c:v>41.0</c:v>
                </c:pt>
                <c:pt idx="164">
                  <c:v>61.0</c:v>
                </c:pt>
                <c:pt idx="165">
                  <c:v>67.0</c:v>
                </c:pt>
                <c:pt idx="166">
                  <c:v>58.0</c:v>
                </c:pt>
                <c:pt idx="167">
                  <c:v>47.0</c:v>
                </c:pt>
                <c:pt idx="168">
                  <c:v>52.0</c:v>
                </c:pt>
                <c:pt idx="169">
                  <c:v>62.0</c:v>
                </c:pt>
                <c:pt idx="170">
                  <c:v>57.0</c:v>
                </c:pt>
                <c:pt idx="171">
                  <c:v>58.0</c:v>
                </c:pt>
                <c:pt idx="172">
                  <c:v>64.0</c:v>
                </c:pt>
                <c:pt idx="173">
                  <c:v>43.0</c:v>
                </c:pt>
                <c:pt idx="174">
                  <c:v>70.0</c:v>
                </c:pt>
                <c:pt idx="175">
                  <c:v>57.0</c:v>
                </c:pt>
                <c:pt idx="176">
                  <c:v>44.0</c:v>
                </c:pt>
                <c:pt idx="177">
                  <c:v>61.0</c:v>
                </c:pt>
                <c:pt idx="178">
                  <c:v>42.0</c:v>
                </c:pt>
                <c:pt idx="179">
                  <c:v>52.0</c:v>
                </c:pt>
                <c:pt idx="180">
                  <c:v>59.0</c:v>
                </c:pt>
                <c:pt idx="181">
                  <c:v>40.0</c:v>
                </c:pt>
                <c:pt idx="182">
                  <c:v>42.0</c:v>
                </c:pt>
                <c:pt idx="183">
                  <c:v>61.0</c:v>
                </c:pt>
                <c:pt idx="184">
                  <c:v>66.0</c:v>
                </c:pt>
                <c:pt idx="185">
                  <c:v>46.0</c:v>
                </c:pt>
                <c:pt idx="186">
                  <c:v>59.0</c:v>
                </c:pt>
                <c:pt idx="187">
                  <c:v>64.0</c:v>
                </c:pt>
                <c:pt idx="188">
                  <c:v>57.0</c:v>
                </c:pt>
                <c:pt idx="189">
                  <c:v>57.0</c:v>
                </c:pt>
                <c:pt idx="190">
                  <c:v>47.0</c:v>
                </c:pt>
                <c:pt idx="191">
                  <c:v>45.0</c:v>
                </c:pt>
                <c:pt idx="192">
                  <c:v>61.0</c:v>
                </c:pt>
                <c:pt idx="193">
                  <c:v>58.0</c:v>
                </c:pt>
                <c:pt idx="194">
                  <c:v>58.0</c:v>
                </c:pt>
                <c:pt idx="195">
                  <c:v>56.0</c:v>
                </c:pt>
                <c:pt idx="196">
                  <c:v>56.0</c:v>
                </c:pt>
                <c:pt idx="197">
                  <c:v>67.0</c:v>
                </c:pt>
                <c:pt idx="198">
                  <c:v>44.0</c:v>
                </c:pt>
                <c:pt idx="199">
                  <c:v>63.0</c:v>
                </c:pt>
                <c:pt idx="200">
                  <c:v>41.0</c:v>
                </c:pt>
                <c:pt idx="201">
                  <c:v>59.0</c:v>
                </c:pt>
                <c:pt idx="202">
                  <c:v>45.0</c:v>
                </c:pt>
                <c:pt idx="203">
                  <c:v>68.0</c:v>
                </c:pt>
                <c:pt idx="204">
                  <c:v>57.0</c:v>
                </c:pt>
                <c:pt idx="205">
                  <c:v>48.0</c:v>
                </c:pt>
              </c:numCache>
            </c:numRef>
          </c:xVal>
          <c:yVal>
            <c:numRef>
              <c:f>'V16'!$K$8:$K$213</c:f>
              <c:numCache>
                <c:formatCode>0.0</c:formatCode>
                <c:ptCount val="206"/>
                <c:pt idx="0">
                  <c:v>32.6</c:v>
                </c:pt>
                <c:pt idx="1">
                  <c:v>50.5</c:v>
                </c:pt>
                <c:pt idx="2">
                  <c:v>18.3</c:v>
                </c:pt>
                <c:pt idx="3">
                  <c:v>5.3</c:v>
                </c:pt>
                <c:pt idx="4">
                  <c:v>8.2</c:v>
                </c:pt>
                <c:pt idx="5">
                  <c:v>11.1</c:v>
                </c:pt>
                <c:pt idx="6">
                  <c:v>21.5</c:v>
                </c:pt>
                <c:pt idx="7">
                  <c:v>5.5</c:v>
                </c:pt>
                <c:pt idx="8">
                  <c:v>27.5</c:v>
                </c:pt>
                <c:pt idx="9">
                  <c:v>3.0</c:v>
                </c:pt>
                <c:pt idx="10">
                  <c:v>14.2</c:v>
                </c:pt>
                <c:pt idx="11">
                  <c:v>16.6</c:v>
                </c:pt>
                <c:pt idx="12">
                  <c:v>1.4</c:v>
                </c:pt>
                <c:pt idx="13">
                  <c:v>9.2</c:v>
                </c:pt>
                <c:pt idx="14">
                  <c:v>6.0</c:v>
                </c:pt>
                <c:pt idx="15">
                  <c:v>15.5</c:v>
                </c:pt>
                <c:pt idx="16">
                  <c:v>10.6</c:v>
                </c:pt>
                <c:pt idx="17">
                  <c:v>4.8</c:v>
                </c:pt>
                <c:pt idx="18">
                  <c:v>21.2</c:v>
                </c:pt>
                <c:pt idx="19">
                  <c:v>2.3</c:v>
                </c:pt>
                <c:pt idx="20">
                  <c:v>4.0</c:v>
                </c:pt>
                <c:pt idx="21">
                  <c:v>11.6</c:v>
                </c:pt>
                <c:pt idx="22">
                  <c:v>24.2</c:v>
                </c:pt>
                <c:pt idx="23">
                  <c:v>13.9</c:v>
                </c:pt>
                <c:pt idx="24">
                  <c:v>2.4</c:v>
                </c:pt>
                <c:pt idx="25">
                  <c:v>2.0</c:v>
                </c:pt>
                <c:pt idx="26">
                  <c:v>3.1</c:v>
                </c:pt>
                <c:pt idx="27">
                  <c:v>22.4</c:v>
                </c:pt>
                <c:pt idx="28">
                  <c:v>22.2</c:v>
                </c:pt>
                <c:pt idx="29">
                  <c:v>18.0</c:v>
                </c:pt>
                <c:pt idx="30">
                  <c:v>2.5</c:v>
                </c:pt>
                <c:pt idx="31">
                  <c:v>10.6</c:v>
                </c:pt>
                <c:pt idx="32">
                  <c:v>9.0</c:v>
                </c:pt>
                <c:pt idx="33">
                  <c:v>4.1</c:v>
                </c:pt>
                <c:pt idx="34">
                  <c:v>4.1</c:v>
                </c:pt>
                <c:pt idx="35">
                  <c:v>10.6</c:v>
                </c:pt>
                <c:pt idx="36">
                  <c:v>7.5</c:v>
                </c:pt>
                <c:pt idx="37">
                  <c:v>1.2</c:v>
                </c:pt>
                <c:pt idx="38">
                  <c:v>2.1</c:v>
                </c:pt>
                <c:pt idx="39">
                  <c:v>20.1</c:v>
                </c:pt>
                <c:pt idx="40">
                  <c:v>9.4</c:v>
                </c:pt>
                <c:pt idx="41">
                  <c:v>9.3</c:v>
                </c:pt>
                <c:pt idx="42">
                  <c:v>1.4</c:v>
                </c:pt>
                <c:pt idx="43">
                  <c:v>13.5</c:v>
                </c:pt>
                <c:pt idx="44">
                  <c:v>14.2</c:v>
                </c:pt>
                <c:pt idx="45">
                  <c:v>15.9</c:v>
                </c:pt>
                <c:pt idx="46">
                  <c:v>9.7</c:v>
                </c:pt>
                <c:pt idx="47">
                  <c:v>27.4</c:v>
                </c:pt>
                <c:pt idx="48">
                  <c:v>8.0</c:v>
                </c:pt>
                <c:pt idx="49">
                  <c:v>15.6</c:v>
                </c:pt>
                <c:pt idx="50">
                  <c:v>19.2</c:v>
                </c:pt>
                <c:pt idx="51">
                  <c:v>5.3</c:v>
                </c:pt>
                <c:pt idx="52">
                  <c:v>25.9</c:v>
                </c:pt>
                <c:pt idx="53">
                  <c:v>26.4</c:v>
                </c:pt>
                <c:pt idx="54">
                  <c:v>8.5</c:v>
                </c:pt>
                <c:pt idx="55">
                  <c:v>0.6</c:v>
                </c:pt>
                <c:pt idx="56">
                  <c:v>22.5</c:v>
                </c:pt>
                <c:pt idx="57">
                  <c:v>8.9</c:v>
                </c:pt>
                <c:pt idx="58">
                  <c:v>14.9</c:v>
                </c:pt>
                <c:pt idx="59">
                  <c:v>2.1</c:v>
                </c:pt>
                <c:pt idx="60">
                  <c:v>7.1</c:v>
                </c:pt>
                <c:pt idx="61">
                  <c:v>49.8</c:v>
                </c:pt>
                <c:pt idx="62">
                  <c:v>11.8</c:v>
                </c:pt>
                <c:pt idx="63">
                  <c:v>8.2</c:v>
                </c:pt>
                <c:pt idx="64">
                  <c:v>5.2</c:v>
                </c:pt>
                <c:pt idx="65">
                  <c:v>18.6</c:v>
                </c:pt>
                <c:pt idx="66">
                  <c:v>23.3</c:v>
                </c:pt>
                <c:pt idx="67">
                  <c:v>19.2</c:v>
                </c:pt>
                <c:pt idx="68">
                  <c:v>9.0</c:v>
                </c:pt>
                <c:pt idx="69">
                  <c:v>4.6</c:v>
                </c:pt>
                <c:pt idx="70">
                  <c:v>4.1</c:v>
                </c:pt>
                <c:pt idx="71">
                  <c:v>8.4</c:v>
                </c:pt>
                <c:pt idx="72">
                  <c:v>3.7</c:v>
                </c:pt>
                <c:pt idx="73">
                  <c:v>3.9</c:v>
                </c:pt>
                <c:pt idx="74">
                  <c:v>10.4</c:v>
                </c:pt>
                <c:pt idx="75">
                  <c:v>10.6</c:v>
                </c:pt>
                <c:pt idx="76">
                  <c:v>9.2</c:v>
                </c:pt>
                <c:pt idx="77">
                  <c:v>26.0</c:v>
                </c:pt>
                <c:pt idx="78">
                  <c:v>4.5</c:v>
                </c:pt>
                <c:pt idx="79">
                  <c:v>13.2</c:v>
                </c:pt>
                <c:pt idx="80">
                  <c:v>4.2</c:v>
                </c:pt>
                <c:pt idx="81">
                  <c:v>2.1</c:v>
                </c:pt>
                <c:pt idx="82">
                  <c:v>13.4</c:v>
                </c:pt>
                <c:pt idx="83">
                  <c:v>15.0</c:v>
                </c:pt>
                <c:pt idx="84">
                  <c:v>21.7</c:v>
                </c:pt>
                <c:pt idx="85">
                  <c:v>14.4</c:v>
                </c:pt>
                <c:pt idx="86">
                  <c:v>17.9</c:v>
                </c:pt>
                <c:pt idx="87">
                  <c:v>10.5</c:v>
                </c:pt>
                <c:pt idx="88">
                  <c:v>13.9</c:v>
                </c:pt>
                <c:pt idx="89">
                  <c:v>11.4</c:v>
                </c:pt>
                <c:pt idx="90">
                  <c:v>2.9</c:v>
                </c:pt>
                <c:pt idx="91">
                  <c:v>11.2</c:v>
                </c:pt>
                <c:pt idx="92">
                  <c:v>14.9</c:v>
                </c:pt>
                <c:pt idx="93">
                  <c:v>4.3</c:v>
                </c:pt>
                <c:pt idx="94">
                  <c:v>17.9</c:v>
                </c:pt>
                <c:pt idx="95">
                  <c:v>30.2</c:v>
                </c:pt>
                <c:pt idx="96">
                  <c:v>8.5</c:v>
                </c:pt>
                <c:pt idx="97">
                  <c:v>13.2</c:v>
                </c:pt>
                <c:pt idx="98">
                  <c:v>0.6</c:v>
                </c:pt>
                <c:pt idx="99">
                  <c:v>12.0</c:v>
                </c:pt>
                <c:pt idx="100">
                  <c:v>23.7</c:v>
                </c:pt>
                <c:pt idx="101">
                  <c:v>0.5</c:v>
                </c:pt>
                <c:pt idx="102">
                  <c:v>21.8</c:v>
                </c:pt>
                <c:pt idx="103">
                  <c:v>28.1</c:v>
                </c:pt>
                <c:pt idx="104">
                  <c:v>2.6</c:v>
                </c:pt>
                <c:pt idx="105">
                  <c:v>15.6</c:v>
                </c:pt>
                <c:pt idx="106">
                  <c:v>0.9</c:v>
                </c:pt>
                <c:pt idx="107">
                  <c:v>4.6</c:v>
                </c:pt>
                <c:pt idx="108">
                  <c:v>16.8</c:v>
                </c:pt>
                <c:pt idx="109">
                  <c:v>18.8</c:v>
                </c:pt>
                <c:pt idx="110">
                  <c:v>22.9</c:v>
                </c:pt>
                <c:pt idx="111">
                  <c:v>14.4</c:v>
                </c:pt>
                <c:pt idx="112">
                  <c:v>16.3</c:v>
                </c:pt>
                <c:pt idx="113">
                  <c:v>8.9</c:v>
                </c:pt>
                <c:pt idx="114">
                  <c:v>18.3</c:v>
                </c:pt>
                <c:pt idx="115">
                  <c:v>14.9</c:v>
                </c:pt>
                <c:pt idx="116">
                  <c:v>4.9</c:v>
                </c:pt>
                <c:pt idx="117">
                  <c:v>32.3</c:v>
                </c:pt>
                <c:pt idx="118">
                  <c:v>1.6</c:v>
                </c:pt>
                <c:pt idx="119">
                  <c:v>17.6</c:v>
                </c:pt>
                <c:pt idx="120">
                  <c:v>8.6</c:v>
                </c:pt>
                <c:pt idx="121">
                  <c:v>10.8</c:v>
                </c:pt>
                <c:pt idx="122">
                  <c:v>31.8</c:v>
                </c:pt>
                <c:pt idx="123">
                  <c:v>12.2</c:v>
                </c:pt>
                <c:pt idx="124">
                  <c:v>15.9</c:v>
                </c:pt>
                <c:pt idx="125">
                  <c:v>16.2</c:v>
                </c:pt>
                <c:pt idx="126">
                  <c:v>7.4</c:v>
                </c:pt>
                <c:pt idx="127">
                  <c:v>13.3</c:v>
                </c:pt>
                <c:pt idx="128">
                  <c:v>0.3</c:v>
                </c:pt>
                <c:pt idx="129">
                  <c:v>7.9</c:v>
                </c:pt>
                <c:pt idx="130">
                  <c:v>5.0</c:v>
                </c:pt>
                <c:pt idx="131">
                  <c:v>3.5</c:v>
                </c:pt>
                <c:pt idx="132">
                  <c:v>21.4</c:v>
                </c:pt>
                <c:pt idx="133">
                  <c:v>3.2</c:v>
                </c:pt>
                <c:pt idx="134">
                  <c:v>33.8</c:v>
                </c:pt>
                <c:pt idx="135">
                  <c:v>30.1</c:v>
                </c:pt>
                <c:pt idx="136">
                  <c:v>18.8</c:v>
                </c:pt>
                <c:pt idx="137">
                  <c:v>0.1</c:v>
                </c:pt>
                <c:pt idx="138">
                  <c:v>13.2</c:v>
                </c:pt>
                <c:pt idx="139">
                  <c:v>7.2</c:v>
                </c:pt>
                <c:pt idx="140">
                  <c:v>27.0</c:v>
                </c:pt>
                <c:pt idx="141">
                  <c:v>31.8</c:v>
                </c:pt>
                <c:pt idx="142">
                  <c:v>14.8</c:v>
                </c:pt>
                <c:pt idx="143">
                  <c:v>3.4</c:v>
                </c:pt>
                <c:pt idx="144">
                  <c:v>5.5</c:v>
                </c:pt>
                <c:pt idx="145">
                  <c:v>20.2</c:v>
                </c:pt>
                <c:pt idx="146">
                  <c:v>12.2</c:v>
                </c:pt>
                <c:pt idx="147">
                  <c:v>12.0</c:v>
                </c:pt>
                <c:pt idx="148">
                  <c:v>8.5</c:v>
                </c:pt>
                <c:pt idx="149">
                  <c:v>7.7</c:v>
                </c:pt>
                <c:pt idx="150">
                  <c:v>1.7</c:v>
                </c:pt>
                <c:pt idx="151">
                  <c:v>4.6</c:v>
                </c:pt>
                <c:pt idx="152">
                  <c:v>2.2</c:v>
                </c:pt>
                <c:pt idx="153">
                  <c:v>6.0</c:v>
                </c:pt>
                <c:pt idx="154">
                  <c:v>10.7</c:v>
                </c:pt>
                <c:pt idx="155">
                  <c:v>3.1</c:v>
                </c:pt>
                <c:pt idx="156">
                  <c:v>10.4</c:v>
                </c:pt>
                <c:pt idx="157">
                  <c:v>31.5</c:v>
                </c:pt>
                <c:pt idx="158">
                  <c:v>2.6</c:v>
                </c:pt>
                <c:pt idx="159">
                  <c:v>24.5</c:v>
                </c:pt>
                <c:pt idx="160">
                  <c:v>12.2</c:v>
                </c:pt>
                <c:pt idx="161">
                  <c:v>4.3</c:v>
                </c:pt>
                <c:pt idx="162">
                  <c:v>11.6</c:v>
                </c:pt>
                <c:pt idx="163">
                  <c:v>8.1</c:v>
                </c:pt>
                <c:pt idx="164">
                  <c:v>5.1</c:v>
                </c:pt>
                <c:pt idx="165">
                  <c:v>20.4</c:v>
                </c:pt>
                <c:pt idx="166">
                  <c:v>8.0</c:v>
                </c:pt>
                <c:pt idx="167">
                  <c:v>22.1</c:v>
                </c:pt>
                <c:pt idx="168">
                  <c:v>0.2</c:v>
                </c:pt>
                <c:pt idx="169">
                  <c:v>13.0</c:v>
                </c:pt>
                <c:pt idx="170">
                  <c:v>18.1</c:v>
                </c:pt>
                <c:pt idx="171">
                  <c:v>10.7</c:v>
                </c:pt>
                <c:pt idx="172">
                  <c:v>29.5</c:v>
                </c:pt>
                <c:pt idx="173">
                  <c:v>0.6</c:v>
                </c:pt>
                <c:pt idx="174">
                  <c:v>24.7</c:v>
                </c:pt>
                <c:pt idx="175">
                  <c:v>12.6</c:v>
                </c:pt>
                <c:pt idx="176">
                  <c:v>2.6</c:v>
                </c:pt>
                <c:pt idx="177">
                  <c:v>19.0</c:v>
                </c:pt>
                <c:pt idx="178">
                  <c:v>12.2</c:v>
                </c:pt>
                <c:pt idx="179">
                  <c:v>13.5</c:v>
                </c:pt>
                <c:pt idx="180">
                  <c:v>8.7</c:v>
                </c:pt>
                <c:pt idx="181">
                  <c:v>5.1</c:v>
                </c:pt>
                <c:pt idx="182">
                  <c:v>3.7</c:v>
                </c:pt>
                <c:pt idx="183">
                  <c:v>21.7</c:v>
                </c:pt>
                <c:pt idx="184">
                  <c:v>14.1</c:v>
                </c:pt>
                <c:pt idx="185">
                  <c:v>13.6</c:v>
                </c:pt>
                <c:pt idx="186">
                  <c:v>6.1</c:v>
                </c:pt>
                <c:pt idx="187">
                  <c:v>29.8</c:v>
                </c:pt>
                <c:pt idx="188">
                  <c:v>14.4</c:v>
                </c:pt>
                <c:pt idx="189">
                  <c:v>21.3</c:v>
                </c:pt>
                <c:pt idx="190">
                  <c:v>0.5</c:v>
                </c:pt>
                <c:pt idx="191">
                  <c:v>2.8</c:v>
                </c:pt>
                <c:pt idx="192">
                  <c:v>10.1</c:v>
                </c:pt>
                <c:pt idx="193">
                  <c:v>10.6</c:v>
                </c:pt>
                <c:pt idx="194">
                  <c:v>3.7</c:v>
                </c:pt>
                <c:pt idx="195">
                  <c:v>7.9</c:v>
                </c:pt>
                <c:pt idx="196">
                  <c:v>6.5</c:v>
                </c:pt>
                <c:pt idx="197">
                  <c:v>16.2</c:v>
                </c:pt>
                <c:pt idx="198">
                  <c:v>8.4</c:v>
                </c:pt>
                <c:pt idx="199">
                  <c:v>19.4</c:v>
                </c:pt>
                <c:pt idx="200">
                  <c:v>0.3</c:v>
                </c:pt>
                <c:pt idx="201">
                  <c:v>13.5</c:v>
                </c:pt>
                <c:pt idx="202">
                  <c:v>7.3</c:v>
                </c:pt>
                <c:pt idx="203">
                  <c:v>13.1</c:v>
                </c:pt>
                <c:pt idx="204">
                  <c:v>9.3</c:v>
                </c:pt>
                <c:pt idx="205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B9-462C-8FE2-8B46E9A19F41}"/>
            </c:ext>
          </c:extLst>
        </c:ser>
        <c:ser>
          <c:idx val="1"/>
          <c:order val="1"/>
          <c:tx>
            <c:v>10-Year Predicted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2"/>
                </a:solidFill>
              </a:ln>
              <a:effectLst/>
            </c:spPr>
          </c:marker>
          <c:xVal>
            <c:numRef>
              <c:f>'V16'!$B$8:$B$213</c:f>
              <c:numCache>
                <c:formatCode>General</c:formatCode>
                <c:ptCount val="206"/>
                <c:pt idx="0">
                  <c:v>63.0</c:v>
                </c:pt>
                <c:pt idx="1">
                  <c:v>67.0</c:v>
                </c:pt>
                <c:pt idx="2">
                  <c:v>67.0</c:v>
                </c:pt>
                <c:pt idx="3">
                  <c:v>47.0</c:v>
                </c:pt>
                <c:pt idx="4">
                  <c:v>56.0</c:v>
                </c:pt>
                <c:pt idx="5">
                  <c:v>63.0</c:v>
                </c:pt>
                <c:pt idx="6">
                  <c:v>53.0</c:v>
                </c:pt>
                <c:pt idx="7">
                  <c:v>57.0</c:v>
                </c:pt>
                <c:pt idx="8">
                  <c:v>56.0</c:v>
                </c:pt>
                <c:pt idx="9">
                  <c:v>44.0</c:v>
                </c:pt>
                <c:pt idx="10">
                  <c:v>52.0</c:v>
                </c:pt>
                <c:pt idx="11">
                  <c:v>57.0</c:v>
                </c:pt>
                <c:pt idx="12">
                  <c:v>48.0</c:v>
                </c:pt>
                <c:pt idx="13">
                  <c:v>54.0</c:v>
                </c:pt>
                <c:pt idx="14">
                  <c:v>49.0</c:v>
                </c:pt>
                <c:pt idx="15">
                  <c:v>64.0</c:v>
                </c:pt>
                <c:pt idx="16">
                  <c:v>58.0</c:v>
                </c:pt>
                <c:pt idx="17">
                  <c:v>58.0</c:v>
                </c:pt>
                <c:pt idx="18">
                  <c:v>60.0</c:v>
                </c:pt>
                <c:pt idx="19">
                  <c:v>43.0</c:v>
                </c:pt>
                <c:pt idx="20">
                  <c:v>40.0</c:v>
                </c:pt>
                <c:pt idx="21">
                  <c:v>60.0</c:v>
                </c:pt>
                <c:pt idx="22">
                  <c:v>64.0</c:v>
                </c:pt>
                <c:pt idx="23">
                  <c:v>59.0</c:v>
                </c:pt>
                <c:pt idx="24">
                  <c:v>44.0</c:v>
                </c:pt>
                <c:pt idx="25">
                  <c:v>42.0</c:v>
                </c:pt>
                <c:pt idx="26">
                  <c:v>43.0</c:v>
                </c:pt>
                <c:pt idx="27">
                  <c:v>57.0</c:v>
                </c:pt>
                <c:pt idx="28">
                  <c:v>55.0</c:v>
                </c:pt>
                <c:pt idx="29">
                  <c:v>61.0</c:v>
                </c:pt>
                <c:pt idx="30">
                  <c:v>40.0</c:v>
                </c:pt>
                <c:pt idx="31">
                  <c:v>59.0</c:v>
                </c:pt>
                <c:pt idx="32">
                  <c:v>58.0</c:v>
                </c:pt>
                <c:pt idx="33">
                  <c:v>51.0</c:v>
                </c:pt>
                <c:pt idx="34">
                  <c:v>50.0</c:v>
                </c:pt>
                <c:pt idx="35">
                  <c:v>53.0</c:v>
                </c:pt>
                <c:pt idx="36">
                  <c:v>65.0</c:v>
                </c:pt>
                <c:pt idx="37">
                  <c:v>44.0</c:v>
                </c:pt>
                <c:pt idx="38">
                  <c:v>44.0</c:v>
                </c:pt>
                <c:pt idx="39">
                  <c:v>60.0</c:v>
                </c:pt>
                <c:pt idx="40">
                  <c:v>54.0</c:v>
                </c:pt>
                <c:pt idx="41">
                  <c:v>50.0</c:v>
                </c:pt>
                <c:pt idx="42">
                  <c:v>41.0</c:v>
                </c:pt>
                <c:pt idx="43">
                  <c:v>54.0</c:v>
                </c:pt>
                <c:pt idx="44">
                  <c:v>51.0</c:v>
                </c:pt>
                <c:pt idx="45">
                  <c:v>58.0</c:v>
                </c:pt>
                <c:pt idx="46">
                  <c:v>54.0</c:v>
                </c:pt>
                <c:pt idx="47">
                  <c:v>60.0</c:v>
                </c:pt>
                <c:pt idx="48">
                  <c:v>60.0</c:v>
                </c:pt>
                <c:pt idx="49">
                  <c:v>54.0</c:v>
                </c:pt>
                <c:pt idx="50">
                  <c:v>59.0</c:v>
                </c:pt>
                <c:pt idx="51">
                  <c:v>46.0</c:v>
                </c:pt>
                <c:pt idx="52">
                  <c:v>67.0</c:v>
                </c:pt>
                <c:pt idx="53">
                  <c:v>62.0</c:v>
                </c:pt>
                <c:pt idx="54">
                  <c:v>65.0</c:v>
                </c:pt>
                <c:pt idx="55">
                  <c:v>44.0</c:v>
                </c:pt>
                <c:pt idx="56">
                  <c:v>60.0</c:v>
                </c:pt>
                <c:pt idx="57">
                  <c:v>48.0</c:v>
                </c:pt>
                <c:pt idx="58">
                  <c:v>58.0</c:v>
                </c:pt>
                <c:pt idx="59">
                  <c:v>45.0</c:v>
                </c:pt>
                <c:pt idx="60">
                  <c:v>49.0</c:v>
                </c:pt>
                <c:pt idx="61">
                  <c:v>68.0</c:v>
                </c:pt>
                <c:pt idx="62">
                  <c:v>52.0</c:v>
                </c:pt>
                <c:pt idx="63">
                  <c:v>44.0</c:v>
                </c:pt>
                <c:pt idx="64">
                  <c:v>47.0</c:v>
                </c:pt>
                <c:pt idx="65">
                  <c:v>66.0</c:v>
                </c:pt>
                <c:pt idx="66">
                  <c:v>62.0</c:v>
                </c:pt>
                <c:pt idx="67">
                  <c:v>52.0</c:v>
                </c:pt>
                <c:pt idx="68">
                  <c:v>59.0</c:v>
                </c:pt>
                <c:pt idx="69">
                  <c:v>52.0</c:v>
                </c:pt>
                <c:pt idx="70">
                  <c:v>48.0</c:v>
                </c:pt>
                <c:pt idx="71">
                  <c:v>45.0</c:v>
                </c:pt>
                <c:pt idx="72">
                  <c:v>44.0</c:v>
                </c:pt>
                <c:pt idx="73">
                  <c:v>49.0</c:v>
                </c:pt>
                <c:pt idx="74">
                  <c:v>54.0</c:v>
                </c:pt>
                <c:pt idx="75">
                  <c:v>59.0</c:v>
                </c:pt>
                <c:pt idx="76">
                  <c:v>57.0</c:v>
                </c:pt>
                <c:pt idx="77">
                  <c:v>61.0</c:v>
                </c:pt>
                <c:pt idx="78">
                  <c:v>42.0</c:v>
                </c:pt>
                <c:pt idx="79">
                  <c:v>56.0</c:v>
                </c:pt>
                <c:pt idx="80">
                  <c:v>52.0</c:v>
                </c:pt>
                <c:pt idx="81">
                  <c:v>41.0</c:v>
                </c:pt>
                <c:pt idx="82">
                  <c:v>58.0</c:v>
                </c:pt>
                <c:pt idx="83">
                  <c:v>63.0</c:v>
                </c:pt>
                <c:pt idx="84">
                  <c:v>65.0</c:v>
                </c:pt>
                <c:pt idx="85">
                  <c:v>48.0</c:v>
                </c:pt>
                <c:pt idx="86">
                  <c:v>51.0</c:v>
                </c:pt>
                <c:pt idx="87">
                  <c:v>55.0</c:v>
                </c:pt>
                <c:pt idx="88">
                  <c:v>65.0</c:v>
                </c:pt>
                <c:pt idx="89">
                  <c:v>54.0</c:v>
                </c:pt>
                <c:pt idx="90">
                  <c:v>44.0</c:v>
                </c:pt>
                <c:pt idx="91">
                  <c:v>54.0</c:v>
                </c:pt>
                <c:pt idx="92">
                  <c:v>51.0</c:v>
                </c:pt>
                <c:pt idx="93">
                  <c:v>49.0</c:v>
                </c:pt>
                <c:pt idx="94">
                  <c:v>51.0</c:v>
                </c:pt>
                <c:pt idx="95">
                  <c:v>70.0</c:v>
                </c:pt>
                <c:pt idx="96">
                  <c:v>62.0</c:v>
                </c:pt>
                <c:pt idx="97">
                  <c:v>45.0</c:v>
                </c:pt>
                <c:pt idx="98">
                  <c:v>51.0</c:v>
                </c:pt>
                <c:pt idx="99">
                  <c:v>59.0</c:v>
                </c:pt>
                <c:pt idx="100">
                  <c:v>59.0</c:v>
                </c:pt>
                <c:pt idx="101">
                  <c:v>52.0</c:v>
                </c:pt>
                <c:pt idx="102">
                  <c:v>64.0</c:v>
                </c:pt>
                <c:pt idx="103">
                  <c:v>58.0</c:v>
                </c:pt>
                <c:pt idx="104">
                  <c:v>47.0</c:v>
                </c:pt>
                <c:pt idx="105">
                  <c:v>57.0</c:v>
                </c:pt>
                <c:pt idx="106">
                  <c:v>41.0</c:v>
                </c:pt>
                <c:pt idx="107">
                  <c:v>45.0</c:v>
                </c:pt>
                <c:pt idx="108">
                  <c:v>52.0</c:v>
                </c:pt>
                <c:pt idx="109">
                  <c:v>55.0</c:v>
                </c:pt>
                <c:pt idx="110">
                  <c:v>64.0</c:v>
                </c:pt>
                <c:pt idx="111">
                  <c:v>70.0</c:v>
                </c:pt>
                <c:pt idx="112">
                  <c:v>51.0</c:v>
                </c:pt>
                <c:pt idx="113">
                  <c:v>58.0</c:v>
                </c:pt>
                <c:pt idx="114">
                  <c:v>60.0</c:v>
                </c:pt>
                <c:pt idx="115">
                  <c:v>68.0</c:v>
                </c:pt>
                <c:pt idx="116">
                  <c:v>46.0</c:v>
                </c:pt>
                <c:pt idx="117">
                  <c:v>77.0</c:v>
                </c:pt>
                <c:pt idx="118">
                  <c:v>48.0</c:v>
                </c:pt>
                <c:pt idx="119">
                  <c:v>57.0</c:v>
                </c:pt>
                <c:pt idx="120">
                  <c:v>52.0</c:v>
                </c:pt>
                <c:pt idx="121">
                  <c:v>45.0</c:v>
                </c:pt>
                <c:pt idx="122">
                  <c:v>70.0</c:v>
                </c:pt>
                <c:pt idx="123">
                  <c:v>53.0</c:v>
                </c:pt>
                <c:pt idx="124">
                  <c:v>64.0</c:v>
                </c:pt>
                <c:pt idx="125">
                  <c:v>57.0</c:v>
                </c:pt>
                <c:pt idx="126">
                  <c:v>52.0</c:v>
                </c:pt>
                <c:pt idx="127">
                  <c:v>56.0</c:v>
                </c:pt>
                <c:pt idx="128">
                  <c:v>43.0</c:v>
                </c:pt>
                <c:pt idx="129">
                  <c:v>53.0</c:v>
                </c:pt>
                <c:pt idx="130">
                  <c:v>48.0</c:v>
                </c:pt>
                <c:pt idx="131">
                  <c:v>42.0</c:v>
                </c:pt>
                <c:pt idx="132">
                  <c:v>59.0</c:v>
                </c:pt>
                <c:pt idx="133">
                  <c:v>42.0</c:v>
                </c:pt>
                <c:pt idx="134">
                  <c:v>66.0</c:v>
                </c:pt>
                <c:pt idx="135">
                  <c:v>54.0</c:v>
                </c:pt>
                <c:pt idx="136">
                  <c:v>69.0</c:v>
                </c:pt>
                <c:pt idx="137">
                  <c:v>50.0</c:v>
                </c:pt>
                <c:pt idx="138">
                  <c:v>51.0</c:v>
                </c:pt>
                <c:pt idx="139">
                  <c:v>43.0</c:v>
                </c:pt>
                <c:pt idx="140">
                  <c:v>67.0</c:v>
                </c:pt>
                <c:pt idx="141">
                  <c:v>69.0</c:v>
                </c:pt>
                <c:pt idx="142">
                  <c:v>59.0</c:v>
                </c:pt>
                <c:pt idx="143">
                  <c:v>57.0</c:v>
                </c:pt>
                <c:pt idx="144">
                  <c:v>43.0</c:v>
                </c:pt>
                <c:pt idx="145">
                  <c:v>45.0</c:v>
                </c:pt>
                <c:pt idx="146">
                  <c:v>58.0</c:v>
                </c:pt>
                <c:pt idx="147">
                  <c:v>50.0</c:v>
                </c:pt>
                <c:pt idx="148">
                  <c:v>55.0</c:v>
                </c:pt>
                <c:pt idx="149">
                  <c:v>48.0</c:v>
                </c:pt>
                <c:pt idx="150">
                  <c:v>41.0</c:v>
                </c:pt>
                <c:pt idx="151">
                  <c:v>52.0</c:v>
                </c:pt>
                <c:pt idx="152">
                  <c:v>56.0</c:v>
                </c:pt>
                <c:pt idx="153">
                  <c:v>59.0</c:v>
                </c:pt>
                <c:pt idx="154">
                  <c:v>53.0</c:v>
                </c:pt>
                <c:pt idx="155">
                  <c:v>47.0</c:v>
                </c:pt>
                <c:pt idx="156">
                  <c:v>54.0</c:v>
                </c:pt>
                <c:pt idx="157">
                  <c:v>66.0</c:v>
                </c:pt>
                <c:pt idx="158">
                  <c:v>49.0</c:v>
                </c:pt>
                <c:pt idx="159">
                  <c:v>54.0</c:v>
                </c:pt>
                <c:pt idx="160">
                  <c:v>56.0</c:v>
                </c:pt>
                <c:pt idx="161">
                  <c:v>46.0</c:v>
                </c:pt>
                <c:pt idx="162">
                  <c:v>42.0</c:v>
                </c:pt>
                <c:pt idx="163">
                  <c:v>41.0</c:v>
                </c:pt>
                <c:pt idx="164">
                  <c:v>61.0</c:v>
                </c:pt>
                <c:pt idx="165">
                  <c:v>67.0</c:v>
                </c:pt>
                <c:pt idx="166">
                  <c:v>58.0</c:v>
                </c:pt>
                <c:pt idx="167">
                  <c:v>47.0</c:v>
                </c:pt>
                <c:pt idx="168">
                  <c:v>52.0</c:v>
                </c:pt>
                <c:pt idx="169">
                  <c:v>62.0</c:v>
                </c:pt>
                <c:pt idx="170">
                  <c:v>57.0</c:v>
                </c:pt>
                <c:pt idx="171">
                  <c:v>58.0</c:v>
                </c:pt>
                <c:pt idx="172">
                  <c:v>64.0</c:v>
                </c:pt>
                <c:pt idx="173">
                  <c:v>43.0</c:v>
                </c:pt>
                <c:pt idx="174">
                  <c:v>70.0</c:v>
                </c:pt>
                <c:pt idx="175">
                  <c:v>57.0</c:v>
                </c:pt>
                <c:pt idx="176">
                  <c:v>44.0</c:v>
                </c:pt>
                <c:pt idx="177">
                  <c:v>61.0</c:v>
                </c:pt>
                <c:pt idx="178">
                  <c:v>42.0</c:v>
                </c:pt>
                <c:pt idx="179">
                  <c:v>52.0</c:v>
                </c:pt>
                <c:pt idx="180">
                  <c:v>59.0</c:v>
                </c:pt>
                <c:pt idx="181">
                  <c:v>40.0</c:v>
                </c:pt>
                <c:pt idx="182">
                  <c:v>42.0</c:v>
                </c:pt>
                <c:pt idx="183">
                  <c:v>61.0</c:v>
                </c:pt>
                <c:pt idx="184">
                  <c:v>66.0</c:v>
                </c:pt>
                <c:pt idx="185">
                  <c:v>46.0</c:v>
                </c:pt>
                <c:pt idx="186">
                  <c:v>59.0</c:v>
                </c:pt>
                <c:pt idx="187">
                  <c:v>64.0</c:v>
                </c:pt>
                <c:pt idx="188">
                  <c:v>57.0</c:v>
                </c:pt>
                <c:pt idx="189">
                  <c:v>57.0</c:v>
                </c:pt>
                <c:pt idx="190">
                  <c:v>47.0</c:v>
                </c:pt>
                <c:pt idx="191">
                  <c:v>45.0</c:v>
                </c:pt>
                <c:pt idx="192">
                  <c:v>61.0</c:v>
                </c:pt>
                <c:pt idx="193">
                  <c:v>58.0</c:v>
                </c:pt>
                <c:pt idx="194">
                  <c:v>58.0</c:v>
                </c:pt>
                <c:pt idx="195">
                  <c:v>56.0</c:v>
                </c:pt>
                <c:pt idx="196">
                  <c:v>56.0</c:v>
                </c:pt>
                <c:pt idx="197">
                  <c:v>67.0</c:v>
                </c:pt>
                <c:pt idx="198">
                  <c:v>44.0</c:v>
                </c:pt>
                <c:pt idx="199">
                  <c:v>63.0</c:v>
                </c:pt>
                <c:pt idx="200">
                  <c:v>41.0</c:v>
                </c:pt>
                <c:pt idx="201">
                  <c:v>59.0</c:v>
                </c:pt>
                <c:pt idx="202">
                  <c:v>45.0</c:v>
                </c:pt>
                <c:pt idx="203">
                  <c:v>68.0</c:v>
                </c:pt>
                <c:pt idx="204">
                  <c:v>57.0</c:v>
                </c:pt>
                <c:pt idx="205">
                  <c:v>48.0</c:v>
                </c:pt>
              </c:numCache>
            </c:numRef>
          </c:xVal>
          <c:yVal>
            <c:numRef>
              <c:f>'V16'!$L$8:$L$213</c:f>
              <c:numCache>
                <c:formatCode>0.00</c:formatCode>
                <c:ptCount val="206"/>
                <c:pt idx="0">
                  <c:v>27.11307929999999</c:v>
                </c:pt>
                <c:pt idx="1">
                  <c:v>34.44816659999998</c:v>
                </c:pt>
                <c:pt idx="2">
                  <c:v>23.55858149999997</c:v>
                </c:pt>
                <c:pt idx="3">
                  <c:v>4.858304899999972</c:v>
                </c:pt>
                <c:pt idx="4">
                  <c:v>9.01570649999999</c:v>
                </c:pt>
                <c:pt idx="5">
                  <c:v>9.66104509999998</c:v>
                </c:pt>
                <c:pt idx="6">
                  <c:v>19.19922799999999</c:v>
                </c:pt>
                <c:pt idx="7">
                  <c:v>3.617778499999993</c:v>
                </c:pt>
                <c:pt idx="8">
                  <c:v>21.48305690000001</c:v>
                </c:pt>
                <c:pt idx="9">
                  <c:v>3.018740800000003</c:v>
                </c:pt>
                <c:pt idx="10">
                  <c:v>21.40713969999997</c:v>
                </c:pt>
                <c:pt idx="11">
                  <c:v>14.39452819999998</c:v>
                </c:pt>
                <c:pt idx="12">
                  <c:v>-0.844374400000021</c:v>
                </c:pt>
                <c:pt idx="13">
                  <c:v>10.95192859999999</c:v>
                </c:pt>
                <c:pt idx="14">
                  <c:v>5.98345909999999</c:v>
                </c:pt>
                <c:pt idx="15">
                  <c:v>18.1374124</c:v>
                </c:pt>
                <c:pt idx="16">
                  <c:v>9.726813199999981</c:v>
                </c:pt>
                <c:pt idx="17">
                  <c:v>3.864800199999962</c:v>
                </c:pt>
                <c:pt idx="18">
                  <c:v>19.58548109999998</c:v>
                </c:pt>
                <c:pt idx="19">
                  <c:v>6.916848600000001</c:v>
                </c:pt>
                <c:pt idx="20">
                  <c:v>5.275675599999978</c:v>
                </c:pt>
                <c:pt idx="21">
                  <c:v>13.82239300000001</c:v>
                </c:pt>
                <c:pt idx="22">
                  <c:v>23.89563389999996</c:v>
                </c:pt>
                <c:pt idx="23">
                  <c:v>12.03349189999999</c:v>
                </c:pt>
                <c:pt idx="24">
                  <c:v>6.084872800000007</c:v>
                </c:pt>
                <c:pt idx="25">
                  <c:v>2.015228999999977</c:v>
                </c:pt>
                <c:pt idx="26">
                  <c:v>8.509896400000002</c:v>
                </c:pt>
                <c:pt idx="27">
                  <c:v>22.25104339999999</c:v>
                </c:pt>
                <c:pt idx="28">
                  <c:v>20.36665279999997</c:v>
                </c:pt>
                <c:pt idx="29">
                  <c:v>17.13728209999999</c:v>
                </c:pt>
                <c:pt idx="30">
                  <c:v>8.85689439999998</c:v>
                </c:pt>
                <c:pt idx="31">
                  <c:v>11.22887309999997</c:v>
                </c:pt>
                <c:pt idx="32">
                  <c:v>10.4329567</c:v>
                </c:pt>
                <c:pt idx="33">
                  <c:v>1.995687499999988</c:v>
                </c:pt>
                <c:pt idx="34">
                  <c:v>4.168666999999999</c:v>
                </c:pt>
                <c:pt idx="35">
                  <c:v>9.896175</c:v>
                </c:pt>
                <c:pt idx="36">
                  <c:v>7.3278897</c:v>
                </c:pt>
                <c:pt idx="37">
                  <c:v>-1.434095799999994</c:v>
                </c:pt>
                <c:pt idx="38">
                  <c:v>1.087004199999996</c:v>
                </c:pt>
                <c:pt idx="39">
                  <c:v>19.2451959</c:v>
                </c:pt>
                <c:pt idx="40">
                  <c:v>11.49539919999997</c:v>
                </c:pt>
                <c:pt idx="41">
                  <c:v>9.211347299999985</c:v>
                </c:pt>
                <c:pt idx="42">
                  <c:v>1.512612399999995</c:v>
                </c:pt>
                <c:pt idx="43">
                  <c:v>11.8822119</c:v>
                </c:pt>
                <c:pt idx="44">
                  <c:v>13.3303748</c:v>
                </c:pt>
                <c:pt idx="45">
                  <c:v>16.94918809999997</c:v>
                </c:pt>
                <c:pt idx="46">
                  <c:v>9.968847299999978</c:v>
                </c:pt>
                <c:pt idx="47">
                  <c:v>21.00456769999998</c:v>
                </c:pt>
                <c:pt idx="48">
                  <c:v>6.264039799999992</c:v>
                </c:pt>
                <c:pt idx="49">
                  <c:v>15.39547569999998</c:v>
                </c:pt>
                <c:pt idx="50">
                  <c:v>25.67029279999998</c:v>
                </c:pt>
                <c:pt idx="51">
                  <c:v>2.616963999999996</c:v>
                </c:pt>
                <c:pt idx="52">
                  <c:v>23.92721599999996</c:v>
                </c:pt>
                <c:pt idx="53">
                  <c:v>21.92974180000002</c:v>
                </c:pt>
                <c:pt idx="54">
                  <c:v>10.1663807</c:v>
                </c:pt>
                <c:pt idx="55">
                  <c:v>-3.766611800000021</c:v>
                </c:pt>
                <c:pt idx="56">
                  <c:v>20.42585189999998</c:v>
                </c:pt>
                <c:pt idx="57">
                  <c:v>9.595925500000007</c:v>
                </c:pt>
                <c:pt idx="58">
                  <c:v>15.33402019999998</c:v>
                </c:pt>
                <c:pt idx="59">
                  <c:v>8.13596229999998</c:v>
                </c:pt>
                <c:pt idx="60">
                  <c:v>6.577664099999985</c:v>
                </c:pt>
                <c:pt idx="61">
                  <c:v>39.35896549999999</c:v>
                </c:pt>
                <c:pt idx="62">
                  <c:v>15.25803089999999</c:v>
                </c:pt>
                <c:pt idx="63">
                  <c:v>9.37234589999997</c:v>
                </c:pt>
                <c:pt idx="64">
                  <c:v>5.201548899999992</c:v>
                </c:pt>
                <c:pt idx="65">
                  <c:v>22.83990149999998</c:v>
                </c:pt>
                <c:pt idx="66">
                  <c:v>19.69440709999998</c:v>
                </c:pt>
                <c:pt idx="67">
                  <c:v>19.3510505</c:v>
                </c:pt>
                <c:pt idx="68">
                  <c:v>13.16880669999997</c:v>
                </c:pt>
                <c:pt idx="69">
                  <c:v>3.430869999999999</c:v>
                </c:pt>
                <c:pt idx="70">
                  <c:v>0.374618599999991</c:v>
                </c:pt>
                <c:pt idx="71">
                  <c:v>9.54644979999999</c:v>
                </c:pt>
                <c:pt idx="72">
                  <c:v>4.904324699999975</c:v>
                </c:pt>
                <c:pt idx="73">
                  <c:v>-1.805710900000008</c:v>
                </c:pt>
                <c:pt idx="74">
                  <c:v>10.42232879999999</c:v>
                </c:pt>
                <c:pt idx="75">
                  <c:v>11.07322009999999</c:v>
                </c:pt>
                <c:pt idx="76">
                  <c:v>12.02770189999999</c:v>
                </c:pt>
                <c:pt idx="77">
                  <c:v>21.6638331</c:v>
                </c:pt>
                <c:pt idx="78">
                  <c:v>3.043697699999981</c:v>
                </c:pt>
                <c:pt idx="79">
                  <c:v>12.9876138</c:v>
                </c:pt>
                <c:pt idx="80">
                  <c:v>4.994437999999981</c:v>
                </c:pt>
                <c:pt idx="81">
                  <c:v>-2.6215373</c:v>
                </c:pt>
                <c:pt idx="82">
                  <c:v>14.40825429999997</c:v>
                </c:pt>
                <c:pt idx="83">
                  <c:v>16.41693049999999</c:v>
                </c:pt>
                <c:pt idx="84">
                  <c:v>22.04356819999998</c:v>
                </c:pt>
                <c:pt idx="85">
                  <c:v>14.5919143</c:v>
                </c:pt>
                <c:pt idx="86">
                  <c:v>16.5548328</c:v>
                </c:pt>
                <c:pt idx="87">
                  <c:v>10.98241969999999</c:v>
                </c:pt>
                <c:pt idx="88">
                  <c:v>15.6364535</c:v>
                </c:pt>
                <c:pt idx="89">
                  <c:v>11.54286999999999</c:v>
                </c:pt>
                <c:pt idx="90">
                  <c:v>3.451728500000001</c:v>
                </c:pt>
                <c:pt idx="91">
                  <c:v>10.964082</c:v>
                </c:pt>
                <c:pt idx="92">
                  <c:v>14.4245335</c:v>
                </c:pt>
                <c:pt idx="93">
                  <c:v>5.127289899999987</c:v>
                </c:pt>
                <c:pt idx="94">
                  <c:v>17.24611989999998</c:v>
                </c:pt>
                <c:pt idx="95">
                  <c:v>30.99199909999999</c:v>
                </c:pt>
                <c:pt idx="96">
                  <c:v>9.297913199999996</c:v>
                </c:pt>
                <c:pt idx="97">
                  <c:v>12.32704349999999</c:v>
                </c:pt>
                <c:pt idx="98">
                  <c:v>1.757908499999985</c:v>
                </c:pt>
                <c:pt idx="99">
                  <c:v>12.88981329999999</c:v>
                </c:pt>
                <c:pt idx="100">
                  <c:v>25.00865299999999</c:v>
                </c:pt>
                <c:pt idx="101">
                  <c:v>-0.490109199999992</c:v>
                </c:pt>
                <c:pt idx="102">
                  <c:v>22.88641919999997</c:v>
                </c:pt>
                <c:pt idx="103">
                  <c:v>26.7049873</c:v>
                </c:pt>
                <c:pt idx="104">
                  <c:v>3.284823299999985</c:v>
                </c:pt>
                <c:pt idx="105">
                  <c:v>17.27481239999999</c:v>
                </c:pt>
                <c:pt idx="106">
                  <c:v>-0.897661100000022</c:v>
                </c:pt>
                <c:pt idx="107">
                  <c:v>4.856415199999972</c:v>
                </c:pt>
                <c:pt idx="108">
                  <c:v>17.53763290000002</c:v>
                </c:pt>
                <c:pt idx="109">
                  <c:v>19.42020890000001</c:v>
                </c:pt>
                <c:pt idx="110">
                  <c:v>22.43704639999997</c:v>
                </c:pt>
                <c:pt idx="111">
                  <c:v>16.10526219999998</c:v>
                </c:pt>
                <c:pt idx="112">
                  <c:v>17.07696899999998</c:v>
                </c:pt>
                <c:pt idx="113">
                  <c:v>10.3613668</c:v>
                </c:pt>
                <c:pt idx="114">
                  <c:v>18.84782229999996</c:v>
                </c:pt>
                <c:pt idx="115">
                  <c:v>15.88663419999997</c:v>
                </c:pt>
                <c:pt idx="116">
                  <c:v>5.1726636</c:v>
                </c:pt>
                <c:pt idx="117">
                  <c:v>33.4305765</c:v>
                </c:pt>
                <c:pt idx="118">
                  <c:v>-0.679969600000021</c:v>
                </c:pt>
                <c:pt idx="119">
                  <c:v>17.79790829999999</c:v>
                </c:pt>
                <c:pt idx="120">
                  <c:v>9.21063880000002</c:v>
                </c:pt>
                <c:pt idx="121">
                  <c:v>11.30808109999999</c:v>
                </c:pt>
                <c:pt idx="122">
                  <c:v>33.09722649999998</c:v>
                </c:pt>
                <c:pt idx="123">
                  <c:v>11.92545609999998</c:v>
                </c:pt>
                <c:pt idx="124">
                  <c:v>17.1521045</c:v>
                </c:pt>
                <c:pt idx="125">
                  <c:v>16.8459433</c:v>
                </c:pt>
                <c:pt idx="126">
                  <c:v>7.797655000000006</c:v>
                </c:pt>
                <c:pt idx="127">
                  <c:v>13.84824859999998</c:v>
                </c:pt>
                <c:pt idx="128">
                  <c:v>-0.615435099999985</c:v>
                </c:pt>
                <c:pt idx="129">
                  <c:v>8.645297700000007</c:v>
                </c:pt>
                <c:pt idx="130">
                  <c:v>5.299913399999987</c:v>
                </c:pt>
                <c:pt idx="131">
                  <c:v>3.835177399999985</c:v>
                </c:pt>
                <c:pt idx="132">
                  <c:v>22.19338039999999</c:v>
                </c:pt>
                <c:pt idx="133">
                  <c:v>3.210633400000006</c:v>
                </c:pt>
                <c:pt idx="134">
                  <c:v>34.59140029999998</c:v>
                </c:pt>
                <c:pt idx="135">
                  <c:v>29.68018659999997</c:v>
                </c:pt>
                <c:pt idx="136">
                  <c:v>19.68169889999999</c:v>
                </c:pt>
                <c:pt idx="137">
                  <c:v>-2.039482800000002</c:v>
                </c:pt>
                <c:pt idx="138">
                  <c:v>13.32520029999998</c:v>
                </c:pt>
                <c:pt idx="139">
                  <c:v>7.602349499999966</c:v>
                </c:pt>
                <c:pt idx="140">
                  <c:v>26.78547229999997</c:v>
                </c:pt>
                <c:pt idx="141">
                  <c:v>31.79448720000001</c:v>
                </c:pt>
                <c:pt idx="142">
                  <c:v>16.52297040000001</c:v>
                </c:pt>
                <c:pt idx="143">
                  <c:v>6.161857799999986</c:v>
                </c:pt>
                <c:pt idx="144">
                  <c:v>5.999573799999978</c:v>
                </c:pt>
                <c:pt idx="145">
                  <c:v>21.29401029999999</c:v>
                </c:pt>
                <c:pt idx="146">
                  <c:v>12.67384939999999</c:v>
                </c:pt>
                <c:pt idx="147">
                  <c:v>12.72138769999999</c:v>
                </c:pt>
                <c:pt idx="148">
                  <c:v>9.42443510000001</c:v>
                </c:pt>
                <c:pt idx="149">
                  <c:v>8.003611999999996</c:v>
                </c:pt>
                <c:pt idx="150">
                  <c:v>-2.761165300000002</c:v>
                </c:pt>
                <c:pt idx="151">
                  <c:v>5.358916199999989</c:v>
                </c:pt>
                <c:pt idx="152">
                  <c:v>3.551892400000014</c:v>
                </c:pt>
                <c:pt idx="153">
                  <c:v>7.502817300000004</c:v>
                </c:pt>
                <c:pt idx="154">
                  <c:v>11.40061089999998</c:v>
                </c:pt>
                <c:pt idx="155">
                  <c:v>3.497570599999975</c:v>
                </c:pt>
                <c:pt idx="156">
                  <c:v>9.611735599999995</c:v>
                </c:pt>
                <c:pt idx="157">
                  <c:v>31.27506189999998</c:v>
                </c:pt>
                <c:pt idx="158">
                  <c:v>-2.07510090000001</c:v>
                </c:pt>
                <c:pt idx="159">
                  <c:v>24.24936150000001</c:v>
                </c:pt>
                <c:pt idx="160">
                  <c:v>11.90248319999998</c:v>
                </c:pt>
                <c:pt idx="161">
                  <c:v>4.954034899999968</c:v>
                </c:pt>
                <c:pt idx="162">
                  <c:v>11.44599450000001</c:v>
                </c:pt>
                <c:pt idx="163">
                  <c:v>7.739440799999996</c:v>
                </c:pt>
                <c:pt idx="164">
                  <c:v>6.226075299999991</c:v>
                </c:pt>
                <c:pt idx="165">
                  <c:v>20.83976779999998</c:v>
                </c:pt>
                <c:pt idx="166">
                  <c:v>8.6241062</c:v>
                </c:pt>
                <c:pt idx="167">
                  <c:v>21.49330699999997</c:v>
                </c:pt>
                <c:pt idx="168">
                  <c:v>0.926634799999974</c:v>
                </c:pt>
                <c:pt idx="169">
                  <c:v>13.46468529999999</c:v>
                </c:pt>
                <c:pt idx="170">
                  <c:v>18.15926059999998</c:v>
                </c:pt>
                <c:pt idx="171">
                  <c:v>11.65603749999998</c:v>
                </c:pt>
                <c:pt idx="172">
                  <c:v>29.03689749999998</c:v>
                </c:pt>
                <c:pt idx="173">
                  <c:v>1.968631299999998</c:v>
                </c:pt>
                <c:pt idx="174">
                  <c:v>26.75042069999996</c:v>
                </c:pt>
                <c:pt idx="175">
                  <c:v>12.5018197</c:v>
                </c:pt>
                <c:pt idx="176">
                  <c:v>2.630743599999988</c:v>
                </c:pt>
                <c:pt idx="177">
                  <c:v>19.8820278</c:v>
                </c:pt>
                <c:pt idx="178">
                  <c:v>12.96102049999998</c:v>
                </c:pt>
                <c:pt idx="179">
                  <c:v>13.67080429999997</c:v>
                </c:pt>
                <c:pt idx="180">
                  <c:v>9.283387999999987</c:v>
                </c:pt>
                <c:pt idx="181">
                  <c:v>6.503224899999985</c:v>
                </c:pt>
                <c:pt idx="182">
                  <c:v>3.989640899999969</c:v>
                </c:pt>
                <c:pt idx="183">
                  <c:v>22.19398099999997</c:v>
                </c:pt>
                <c:pt idx="184">
                  <c:v>15.0085882</c:v>
                </c:pt>
                <c:pt idx="185">
                  <c:v>14.2977626</c:v>
                </c:pt>
                <c:pt idx="186">
                  <c:v>6.746914899999972</c:v>
                </c:pt>
                <c:pt idx="187">
                  <c:v>29.99380869999996</c:v>
                </c:pt>
                <c:pt idx="188">
                  <c:v>15.26847379999999</c:v>
                </c:pt>
                <c:pt idx="189">
                  <c:v>20.8106617</c:v>
                </c:pt>
                <c:pt idx="190">
                  <c:v>0.916118299999994</c:v>
                </c:pt>
                <c:pt idx="191">
                  <c:v>3.701434200000008</c:v>
                </c:pt>
                <c:pt idx="192">
                  <c:v>11.47951719999998</c:v>
                </c:pt>
                <c:pt idx="193">
                  <c:v>11.29576489999999</c:v>
                </c:pt>
                <c:pt idx="194">
                  <c:v>4.042585999999979</c:v>
                </c:pt>
                <c:pt idx="195">
                  <c:v>8.15754999999998</c:v>
                </c:pt>
                <c:pt idx="196">
                  <c:v>6.838800199999994</c:v>
                </c:pt>
                <c:pt idx="197">
                  <c:v>17.78961459999999</c:v>
                </c:pt>
                <c:pt idx="198">
                  <c:v>8.706890000000008</c:v>
                </c:pt>
                <c:pt idx="199">
                  <c:v>19.48953849999996</c:v>
                </c:pt>
                <c:pt idx="200">
                  <c:v>-5.409116900000015</c:v>
                </c:pt>
                <c:pt idx="201">
                  <c:v>14.36343899999999</c:v>
                </c:pt>
                <c:pt idx="202">
                  <c:v>6.931761099999995</c:v>
                </c:pt>
                <c:pt idx="203">
                  <c:v>14.92571759999998</c:v>
                </c:pt>
                <c:pt idx="204">
                  <c:v>10.1258826</c:v>
                </c:pt>
                <c:pt idx="205">
                  <c:v>-2.331129399999995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B9-462C-8FE2-8B46E9A1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51856"/>
        <c:axId val="2117458016"/>
      </c:scatterChart>
      <c:valAx>
        <c:axId val="21174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58016"/>
        <c:crosses val="autoZero"/>
        <c:crossBetween val="midCat"/>
      </c:valAx>
      <c:valAx>
        <c:axId val="21174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  <a:r>
                  <a:rPr lang="en-US" baseline="0"/>
                  <a:t> Percentage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5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Algorithm Male:</a:t>
            </a:r>
            <a:r>
              <a:rPr lang="en-US" baseline="0"/>
              <a:t> Blood Pressure vs. Risk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'V16'!$K$7</c:f>
              <c:strCache>
                <c:ptCount val="1"/>
                <c:pt idx="0">
                  <c:v>10-Year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'V16'!$E$8:$E$213</c:f>
              <c:numCache>
                <c:formatCode>General</c:formatCode>
                <c:ptCount val="206"/>
                <c:pt idx="0">
                  <c:v>145.0</c:v>
                </c:pt>
                <c:pt idx="1">
                  <c:v>160.0</c:v>
                </c:pt>
                <c:pt idx="2">
                  <c:v>120.0</c:v>
                </c:pt>
                <c:pt idx="3">
                  <c:v>130.0</c:v>
                </c:pt>
                <c:pt idx="4">
                  <c:v>120.0</c:v>
                </c:pt>
                <c:pt idx="5">
                  <c:v>130.0</c:v>
                </c:pt>
                <c:pt idx="6">
                  <c:v>140.0</c:v>
                </c:pt>
                <c:pt idx="7">
                  <c:v>140.0</c:v>
                </c:pt>
                <c:pt idx="8">
                  <c:v>130.0</c:v>
                </c:pt>
                <c:pt idx="9">
                  <c:v>120.0</c:v>
                </c:pt>
                <c:pt idx="10">
                  <c:v>172.0</c:v>
                </c:pt>
                <c:pt idx="11">
                  <c:v>150.0</c:v>
                </c:pt>
                <c:pt idx="12">
                  <c:v>110.0</c:v>
                </c:pt>
                <c:pt idx="13">
                  <c:v>140.0</c:v>
                </c:pt>
                <c:pt idx="14">
                  <c:v>130.0</c:v>
                </c:pt>
                <c:pt idx="15">
                  <c:v>110.0</c:v>
                </c:pt>
                <c:pt idx="16">
                  <c:v>120.0</c:v>
                </c:pt>
                <c:pt idx="17">
                  <c:v>132.0</c:v>
                </c:pt>
                <c:pt idx="18">
                  <c:v>130.0</c:v>
                </c:pt>
                <c:pt idx="19">
                  <c:v>150.0</c:v>
                </c:pt>
                <c:pt idx="20">
                  <c:v>110.0</c:v>
                </c:pt>
                <c:pt idx="21">
                  <c:v>117.0</c:v>
                </c:pt>
                <c:pt idx="22">
                  <c:v>140.0</c:v>
                </c:pt>
                <c:pt idx="23">
                  <c:v>135.0</c:v>
                </c:pt>
                <c:pt idx="24">
                  <c:v>130.0</c:v>
                </c:pt>
                <c:pt idx="25">
                  <c:v>140.0</c:v>
                </c:pt>
                <c:pt idx="26">
                  <c:v>120.0</c:v>
                </c:pt>
                <c:pt idx="27">
                  <c:v>150.0</c:v>
                </c:pt>
                <c:pt idx="28">
                  <c:v>132.0</c:v>
                </c:pt>
                <c:pt idx="29">
                  <c:v>150.0</c:v>
                </c:pt>
                <c:pt idx="30">
                  <c:v>140.0</c:v>
                </c:pt>
                <c:pt idx="31">
                  <c:v>150.0</c:v>
                </c:pt>
                <c:pt idx="32">
                  <c:v>112.0</c:v>
                </c:pt>
                <c:pt idx="33">
                  <c:v>110.0</c:v>
                </c:pt>
                <c:pt idx="34">
                  <c:v>150.0</c:v>
                </c:pt>
                <c:pt idx="35">
                  <c:v>130.0</c:v>
                </c:pt>
                <c:pt idx="36">
                  <c:v>120.0</c:v>
                </c:pt>
                <c:pt idx="37">
                  <c:v>112.0</c:v>
                </c:pt>
                <c:pt idx="38">
                  <c:v>130.0</c:v>
                </c:pt>
                <c:pt idx="39">
                  <c:v>130.0</c:v>
                </c:pt>
                <c:pt idx="40">
                  <c:v>124.0</c:v>
                </c:pt>
                <c:pt idx="41">
                  <c:v>140.0</c:v>
                </c:pt>
                <c:pt idx="42">
                  <c:v>110.0</c:v>
                </c:pt>
                <c:pt idx="43">
                  <c:v>125.0</c:v>
                </c:pt>
                <c:pt idx="44">
                  <c:v>125.0</c:v>
                </c:pt>
                <c:pt idx="45">
                  <c:v>128.0</c:v>
                </c:pt>
                <c:pt idx="46">
                  <c:v>120.0</c:v>
                </c:pt>
                <c:pt idx="47">
                  <c:v>145.0</c:v>
                </c:pt>
                <c:pt idx="48">
                  <c:v>140.0</c:v>
                </c:pt>
                <c:pt idx="49">
                  <c:v>150.0</c:v>
                </c:pt>
                <c:pt idx="50">
                  <c:v>170.0</c:v>
                </c:pt>
                <c:pt idx="51">
                  <c:v>150.0</c:v>
                </c:pt>
                <c:pt idx="52">
                  <c:v>125.0</c:v>
                </c:pt>
                <c:pt idx="53">
                  <c:v>120.0</c:v>
                </c:pt>
                <c:pt idx="54">
                  <c:v>110.0</c:v>
                </c:pt>
                <c:pt idx="55">
                  <c:v>110.0</c:v>
                </c:pt>
                <c:pt idx="56">
                  <c:v>125.0</c:v>
                </c:pt>
                <c:pt idx="57">
                  <c:v>130.0</c:v>
                </c:pt>
                <c:pt idx="58">
                  <c:v>150.0</c:v>
                </c:pt>
                <c:pt idx="59">
                  <c:v>104.0</c:v>
                </c:pt>
                <c:pt idx="60">
                  <c:v>140.0</c:v>
                </c:pt>
                <c:pt idx="61">
                  <c:v>180.0</c:v>
                </c:pt>
                <c:pt idx="62">
                  <c:v>120.0</c:v>
                </c:pt>
                <c:pt idx="63">
                  <c:v>140.0</c:v>
                </c:pt>
                <c:pt idx="64">
                  <c:v>138.0</c:v>
                </c:pt>
                <c:pt idx="65">
                  <c:v>120.0</c:v>
                </c:pt>
                <c:pt idx="66">
                  <c:v>130.0</c:v>
                </c:pt>
                <c:pt idx="67">
                  <c:v>128.0</c:v>
                </c:pt>
                <c:pt idx="68">
                  <c:v>110.0</c:v>
                </c:pt>
                <c:pt idx="69">
                  <c:v>134.0</c:v>
                </c:pt>
                <c:pt idx="70">
                  <c:v>122.0</c:v>
                </c:pt>
                <c:pt idx="71">
                  <c:v>115.0</c:v>
                </c:pt>
                <c:pt idx="72">
                  <c:v>118.0</c:v>
                </c:pt>
                <c:pt idx="73">
                  <c:v>120.0</c:v>
                </c:pt>
                <c:pt idx="74">
                  <c:v>108.0</c:v>
                </c:pt>
                <c:pt idx="75">
                  <c:v>140.0</c:v>
                </c:pt>
                <c:pt idx="76">
                  <c:v>128.0</c:v>
                </c:pt>
                <c:pt idx="77">
                  <c:v>120.0</c:v>
                </c:pt>
                <c:pt idx="78">
                  <c:v>118.0</c:v>
                </c:pt>
                <c:pt idx="79">
                  <c:v>125.0</c:v>
                </c:pt>
                <c:pt idx="80">
                  <c:v>118.0</c:v>
                </c:pt>
                <c:pt idx="81">
                  <c:v>135.0</c:v>
                </c:pt>
                <c:pt idx="82">
                  <c:v>140.0</c:v>
                </c:pt>
                <c:pt idx="83">
                  <c:v>130.0</c:v>
                </c:pt>
                <c:pt idx="84">
                  <c:v>135.0</c:v>
                </c:pt>
                <c:pt idx="85">
                  <c:v>130.0</c:v>
                </c:pt>
                <c:pt idx="86">
                  <c:v>100.0</c:v>
                </c:pt>
                <c:pt idx="87">
                  <c:v>140.0</c:v>
                </c:pt>
                <c:pt idx="88">
                  <c:v>138.0</c:v>
                </c:pt>
                <c:pt idx="89">
                  <c:v>110.0</c:v>
                </c:pt>
                <c:pt idx="90">
                  <c:v>120.0</c:v>
                </c:pt>
                <c:pt idx="91">
                  <c:v>120.0</c:v>
                </c:pt>
                <c:pt idx="92">
                  <c:v>94.0</c:v>
                </c:pt>
                <c:pt idx="93">
                  <c:v>130.0</c:v>
                </c:pt>
                <c:pt idx="94">
                  <c:v>140.0</c:v>
                </c:pt>
                <c:pt idx="95">
                  <c:v>145.0</c:v>
                </c:pt>
                <c:pt idx="96">
                  <c:v>120.0</c:v>
                </c:pt>
                <c:pt idx="97">
                  <c:v>120.0</c:v>
                </c:pt>
                <c:pt idx="98">
                  <c:v>125.0</c:v>
                </c:pt>
                <c:pt idx="99">
                  <c:v>140.0</c:v>
                </c:pt>
                <c:pt idx="100">
                  <c:v>170.0</c:v>
                </c:pt>
                <c:pt idx="101">
                  <c:v>128.0</c:v>
                </c:pt>
                <c:pt idx="102">
                  <c:v>125.0</c:v>
                </c:pt>
                <c:pt idx="103">
                  <c:v>105.0</c:v>
                </c:pt>
                <c:pt idx="104">
                  <c:v>108.0</c:v>
                </c:pt>
                <c:pt idx="105">
                  <c:v>165.0</c:v>
                </c:pt>
                <c:pt idx="106">
                  <c:v>112.0</c:v>
                </c:pt>
                <c:pt idx="107">
                  <c:v>128.0</c:v>
                </c:pt>
                <c:pt idx="108">
                  <c:v>152.0</c:v>
                </c:pt>
                <c:pt idx="109">
                  <c:v>160.0</c:v>
                </c:pt>
                <c:pt idx="110">
                  <c:v>120.0</c:v>
                </c:pt>
                <c:pt idx="111">
                  <c:v>130.0</c:v>
                </c:pt>
                <c:pt idx="112">
                  <c:v>140.0</c:v>
                </c:pt>
                <c:pt idx="113">
                  <c:v>125.0</c:v>
                </c:pt>
                <c:pt idx="114">
                  <c:v>140.0</c:v>
                </c:pt>
                <c:pt idx="115">
                  <c:v>118.0</c:v>
                </c:pt>
                <c:pt idx="116">
                  <c:v>101.0</c:v>
                </c:pt>
                <c:pt idx="117">
                  <c:v>125.0</c:v>
                </c:pt>
                <c:pt idx="118">
                  <c:v>124.0</c:v>
                </c:pt>
                <c:pt idx="119">
                  <c:v>132.0</c:v>
                </c:pt>
                <c:pt idx="120">
                  <c:v>138.0</c:v>
                </c:pt>
                <c:pt idx="121">
                  <c:v>126.0</c:v>
                </c:pt>
                <c:pt idx="122">
                  <c:v>160.0</c:v>
                </c:pt>
                <c:pt idx="123">
                  <c:v>142.0</c:v>
                </c:pt>
                <c:pt idx="124">
                  <c:v>145.0</c:v>
                </c:pt>
                <c:pt idx="125">
                  <c:v>152.0</c:v>
                </c:pt>
                <c:pt idx="126">
                  <c:v>108.0</c:v>
                </c:pt>
                <c:pt idx="127">
                  <c:v>132.0</c:v>
                </c:pt>
                <c:pt idx="128">
                  <c:v>130.0</c:v>
                </c:pt>
                <c:pt idx="129">
                  <c:v>130.0</c:v>
                </c:pt>
                <c:pt idx="130">
                  <c:v>124.0</c:v>
                </c:pt>
                <c:pt idx="131">
                  <c:v>148.0</c:v>
                </c:pt>
                <c:pt idx="132">
                  <c:v>178.0</c:v>
                </c:pt>
                <c:pt idx="133">
                  <c:v>120.0</c:v>
                </c:pt>
                <c:pt idx="134">
                  <c:v>160.0</c:v>
                </c:pt>
                <c:pt idx="135">
                  <c:v>192.0</c:v>
                </c:pt>
                <c:pt idx="136">
                  <c:v>140.0</c:v>
                </c:pt>
                <c:pt idx="137">
                  <c:v>129.0</c:v>
                </c:pt>
                <c:pt idx="138">
                  <c:v>140.0</c:v>
                </c:pt>
                <c:pt idx="139">
                  <c:v>132.0</c:v>
                </c:pt>
                <c:pt idx="140">
                  <c:v>100.0</c:v>
                </c:pt>
                <c:pt idx="141">
                  <c:v>160.0</c:v>
                </c:pt>
                <c:pt idx="142">
                  <c:v>160.0</c:v>
                </c:pt>
                <c:pt idx="143">
                  <c:v>150.0</c:v>
                </c:pt>
                <c:pt idx="144">
                  <c:v>110.0</c:v>
                </c:pt>
                <c:pt idx="145">
                  <c:v>142.0</c:v>
                </c:pt>
                <c:pt idx="146">
                  <c:v>128.0</c:v>
                </c:pt>
                <c:pt idx="147">
                  <c:v>144.0</c:v>
                </c:pt>
                <c:pt idx="148">
                  <c:v>130.0</c:v>
                </c:pt>
                <c:pt idx="149">
                  <c:v>120.0</c:v>
                </c:pt>
                <c:pt idx="150">
                  <c:v>130.0</c:v>
                </c:pt>
                <c:pt idx="151">
                  <c:v>112.0</c:v>
                </c:pt>
                <c:pt idx="152">
                  <c:v>120.0</c:v>
                </c:pt>
                <c:pt idx="153">
                  <c:v>138.0</c:v>
                </c:pt>
                <c:pt idx="154">
                  <c:v>123.0</c:v>
                </c:pt>
                <c:pt idx="155">
                  <c:v>112.0</c:v>
                </c:pt>
                <c:pt idx="156">
                  <c:v>110.0</c:v>
                </c:pt>
                <c:pt idx="157">
                  <c:v>112.0</c:v>
                </c:pt>
                <c:pt idx="158">
                  <c:v>118.0</c:v>
                </c:pt>
                <c:pt idx="159">
                  <c:v>122.0</c:v>
                </c:pt>
                <c:pt idx="160">
                  <c:v>130.0</c:v>
                </c:pt>
                <c:pt idx="161">
                  <c:v>120.0</c:v>
                </c:pt>
                <c:pt idx="162">
                  <c:v>120.0</c:v>
                </c:pt>
                <c:pt idx="163">
                  <c:v>110.0</c:v>
                </c:pt>
                <c:pt idx="164">
                  <c:v>134.0</c:v>
                </c:pt>
                <c:pt idx="165">
                  <c:v>120.0</c:v>
                </c:pt>
                <c:pt idx="166">
                  <c:v>100.0</c:v>
                </c:pt>
                <c:pt idx="167">
                  <c:v>110.0</c:v>
                </c:pt>
                <c:pt idx="168">
                  <c:v>125.0</c:v>
                </c:pt>
                <c:pt idx="169">
                  <c:v>128.0</c:v>
                </c:pt>
                <c:pt idx="170">
                  <c:v>110.0</c:v>
                </c:pt>
                <c:pt idx="171">
                  <c:v>146.0</c:v>
                </c:pt>
                <c:pt idx="172">
                  <c:v>128.0</c:v>
                </c:pt>
                <c:pt idx="173">
                  <c:v>115.0</c:v>
                </c:pt>
                <c:pt idx="174">
                  <c:v>156.0</c:v>
                </c:pt>
                <c:pt idx="175">
                  <c:v>124.0</c:v>
                </c:pt>
                <c:pt idx="176">
                  <c:v>120.0</c:v>
                </c:pt>
                <c:pt idx="177">
                  <c:v>138.0</c:v>
                </c:pt>
                <c:pt idx="178">
                  <c:v>136.0</c:v>
                </c:pt>
                <c:pt idx="179">
                  <c:v>128.0</c:v>
                </c:pt>
                <c:pt idx="180">
                  <c:v>126.0</c:v>
                </c:pt>
                <c:pt idx="181">
                  <c:v>152.0</c:v>
                </c:pt>
                <c:pt idx="182">
                  <c:v>130.0</c:v>
                </c:pt>
                <c:pt idx="183">
                  <c:v>140.0</c:v>
                </c:pt>
                <c:pt idx="184">
                  <c:v>160.0</c:v>
                </c:pt>
                <c:pt idx="185">
                  <c:v>140.0</c:v>
                </c:pt>
                <c:pt idx="186">
                  <c:v>134.0</c:v>
                </c:pt>
                <c:pt idx="187">
                  <c:v>170.0</c:v>
                </c:pt>
                <c:pt idx="188">
                  <c:v>154.0</c:v>
                </c:pt>
                <c:pt idx="189">
                  <c:v>110.0</c:v>
                </c:pt>
                <c:pt idx="190">
                  <c:v>130.0</c:v>
                </c:pt>
                <c:pt idx="191">
                  <c:v>122.0</c:v>
                </c:pt>
                <c:pt idx="192">
                  <c:v>148.0</c:v>
                </c:pt>
                <c:pt idx="193">
                  <c:v>114.0</c:v>
                </c:pt>
                <c:pt idx="194">
                  <c:v>125.0</c:v>
                </c:pt>
                <c:pt idx="195">
                  <c:v>130.0</c:v>
                </c:pt>
                <c:pt idx="196">
                  <c:v>120.0</c:v>
                </c:pt>
                <c:pt idx="197">
                  <c:v>152.0</c:v>
                </c:pt>
                <c:pt idx="198">
                  <c:v>120.0</c:v>
                </c:pt>
                <c:pt idx="199">
                  <c:v>140.0</c:v>
                </c:pt>
                <c:pt idx="200">
                  <c:v>120.0</c:v>
                </c:pt>
                <c:pt idx="201">
                  <c:v>164.0</c:v>
                </c:pt>
                <c:pt idx="202">
                  <c:v>110.0</c:v>
                </c:pt>
                <c:pt idx="203">
                  <c:v>144.0</c:v>
                </c:pt>
                <c:pt idx="204">
                  <c:v>130.0</c:v>
                </c:pt>
                <c:pt idx="205">
                  <c:v>138.0</c:v>
                </c:pt>
              </c:numCache>
            </c:numRef>
          </c:xVal>
          <c:yVal>
            <c:numRef>
              <c:f>'V16'!$K$8:$K$213</c:f>
              <c:numCache>
                <c:formatCode>0.0</c:formatCode>
                <c:ptCount val="206"/>
                <c:pt idx="0">
                  <c:v>32.6</c:v>
                </c:pt>
                <c:pt idx="1">
                  <c:v>50.5</c:v>
                </c:pt>
                <c:pt idx="2">
                  <c:v>18.3</c:v>
                </c:pt>
                <c:pt idx="3">
                  <c:v>5.3</c:v>
                </c:pt>
                <c:pt idx="4">
                  <c:v>8.2</c:v>
                </c:pt>
                <c:pt idx="5">
                  <c:v>11.1</c:v>
                </c:pt>
                <c:pt idx="6">
                  <c:v>21.5</c:v>
                </c:pt>
                <c:pt idx="7">
                  <c:v>5.5</c:v>
                </c:pt>
                <c:pt idx="8">
                  <c:v>27.5</c:v>
                </c:pt>
                <c:pt idx="9">
                  <c:v>3.0</c:v>
                </c:pt>
                <c:pt idx="10">
                  <c:v>14.2</c:v>
                </c:pt>
                <c:pt idx="11">
                  <c:v>16.6</c:v>
                </c:pt>
                <c:pt idx="12">
                  <c:v>1.4</c:v>
                </c:pt>
                <c:pt idx="13">
                  <c:v>9.2</c:v>
                </c:pt>
                <c:pt idx="14">
                  <c:v>6.0</c:v>
                </c:pt>
                <c:pt idx="15">
                  <c:v>15.5</c:v>
                </c:pt>
                <c:pt idx="16">
                  <c:v>10.6</c:v>
                </c:pt>
                <c:pt idx="17">
                  <c:v>4.8</c:v>
                </c:pt>
                <c:pt idx="18">
                  <c:v>21.2</c:v>
                </c:pt>
                <c:pt idx="19">
                  <c:v>2.3</c:v>
                </c:pt>
                <c:pt idx="20">
                  <c:v>4.0</c:v>
                </c:pt>
                <c:pt idx="21">
                  <c:v>11.6</c:v>
                </c:pt>
                <c:pt idx="22">
                  <c:v>24.2</c:v>
                </c:pt>
                <c:pt idx="23">
                  <c:v>13.9</c:v>
                </c:pt>
                <c:pt idx="24">
                  <c:v>2.4</c:v>
                </c:pt>
                <c:pt idx="25">
                  <c:v>2.0</c:v>
                </c:pt>
                <c:pt idx="26">
                  <c:v>3.1</c:v>
                </c:pt>
                <c:pt idx="27">
                  <c:v>22.4</c:v>
                </c:pt>
                <c:pt idx="28">
                  <c:v>22.2</c:v>
                </c:pt>
                <c:pt idx="29">
                  <c:v>18.0</c:v>
                </c:pt>
                <c:pt idx="30">
                  <c:v>2.5</c:v>
                </c:pt>
                <c:pt idx="31">
                  <c:v>10.6</c:v>
                </c:pt>
                <c:pt idx="32">
                  <c:v>9.0</c:v>
                </c:pt>
                <c:pt idx="33">
                  <c:v>4.1</c:v>
                </c:pt>
                <c:pt idx="34">
                  <c:v>4.1</c:v>
                </c:pt>
                <c:pt idx="35">
                  <c:v>10.6</c:v>
                </c:pt>
                <c:pt idx="36">
                  <c:v>7.5</c:v>
                </c:pt>
                <c:pt idx="37">
                  <c:v>1.2</c:v>
                </c:pt>
                <c:pt idx="38">
                  <c:v>2.1</c:v>
                </c:pt>
                <c:pt idx="39">
                  <c:v>20.1</c:v>
                </c:pt>
                <c:pt idx="40">
                  <c:v>9.4</c:v>
                </c:pt>
                <c:pt idx="41">
                  <c:v>9.3</c:v>
                </c:pt>
                <c:pt idx="42">
                  <c:v>1.4</c:v>
                </c:pt>
                <c:pt idx="43">
                  <c:v>13.5</c:v>
                </c:pt>
                <c:pt idx="44">
                  <c:v>14.2</c:v>
                </c:pt>
                <c:pt idx="45">
                  <c:v>15.9</c:v>
                </c:pt>
                <c:pt idx="46">
                  <c:v>9.7</c:v>
                </c:pt>
                <c:pt idx="47">
                  <c:v>27.4</c:v>
                </c:pt>
                <c:pt idx="48">
                  <c:v>8.0</c:v>
                </c:pt>
                <c:pt idx="49">
                  <c:v>15.6</c:v>
                </c:pt>
                <c:pt idx="50">
                  <c:v>19.2</c:v>
                </c:pt>
                <c:pt idx="51">
                  <c:v>5.3</c:v>
                </c:pt>
                <c:pt idx="52">
                  <c:v>25.9</c:v>
                </c:pt>
                <c:pt idx="53">
                  <c:v>26.4</c:v>
                </c:pt>
                <c:pt idx="54">
                  <c:v>8.5</c:v>
                </c:pt>
                <c:pt idx="55">
                  <c:v>0.6</c:v>
                </c:pt>
                <c:pt idx="56">
                  <c:v>22.5</c:v>
                </c:pt>
                <c:pt idx="57">
                  <c:v>8.9</c:v>
                </c:pt>
                <c:pt idx="58">
                  <c:v>14.9</c:v>
                </c:pt>
                <c:pt idx="59">
                  <c:v>2.1</c:v>
                </c:pt>
                <c:pt idx="60">
                  <c:v>7.1</c:v>
                </c:pt>
                <c:pt idx="61">
                  <c:v>49.8</c:v>
                </c:pt>
                <c:pt idx="62">
                  <c:v>11.8</c:v>
                </c:pt>
                <c:pt idx="63">
                  <c:v>8.2</c:v>
                </c:pt>
                <c:pt idx="64">
                  <c:v>5.2</c:v>
                </c:pt>
                <c:pt idx="65">
                  <c:v>18.6</c:v>
                </c:pt>
                <c:pt idx="66">
                  <c:v>23.3</c:v>
                </c:pt>
                <c:pt idx="67">
                  <c:v>19.2</c:v>
                </c:pt>
                <c:pt idx="68">
                  <c:v>9.0</c:v>
                </c:pt>
                <c:pt idx="69">
                  <c:v>4.6</c:v>
                </c:pt>
                <c:pt idx="70">
                  <c:v>4.1</c:v>
                </c:pt>
                <c:pt idx="71">
                  <c:v>8.4</c:v>
                </c:pt>
                <c:pt idx="72">
                  <c:v>3.7</c:v>
                </c:pt>
                <c:pt idx="73">
                  <c:v>3.9</c:v>
                </c:pt>
                <c:pt idx="74">
                  <c:v>10.4</c:v>
                </c:pt>
                <c:pt idx="75">
                  <c:v>10.6</c:v>
                </c:pt>
                <c:pt idx="76">
                  <c:v>9.2</c:v>
                </c:pt>
                <c:pt idx="77">
                  <c:v>26.0</c:v>
                </c:pt>
                <c:pt idx="78">
                  <c:v>4.5</c:v>
                </c:pt>
                <c:pt idx="79">
                  <c:v>13.2</c:v>
                </c:pt>
                <c:pt idx="80">
                  <c:v>4.2</c:v>
                </c:pt>
                <c:pt idx="81">
                  <c:v>2.1</c:v>
                </c:pt>
                <c:pt idx="82">
                  <c:v>13.4</c:v>
                </c:pt>
                <c:pt idx="83">
                  <c:v>15.0</c:v>
                </c:pt>
                <c:pt idx="84">
                  <c:v>21.7</c:v>
                </c:pt>
                <c:pt idx="85">
                  <c:v>14.4</c:v>
                </c:pt>
                <c:pt idx="86">
                  <c:v>17.9</c:v>
                </c:pt>
                <c:pt idx="87">
                  <c:v>10.5</c:v>
                </c:pt>
                <c:pt idx="88">
                  <c:v>13.9</c:v>
                </c:pt>
                <c:pt idx="89">
                  <c:v>11.4</c:v>
                </c:pt>
                <c:pt idx="90">
                  <c:v>2.9</c:v>
                </c:pt>
                <c:pt idx="91">
                  <c:v>11.2</c:v>
                </c:pt>
                <c:pt idx="92">
                  <c:v>14.9</c:v>
                </c:pt>
                <c:pt idx="93">
                  <c:v>4.3</c:v>
                </c:pt>
                <c:pt idx="94">
                  <c:v>17.9</c:v>
                </c:pt>
                <c:pt idx="95">
                  <c:v>30.2</c:v>
                </c:pt>
                <c:pt idx="96">
                  <c:v>8.5</c:v>
                </c:pt>
                <c:pt idx="97">
                  <c:v>13.2</c:v>
                </c:pt>
                <c:pt idx="98">
                  <c:v>0.6</c:v>
                </c:pt>
                <c:pt idx="99">
                  <c:v>12.0</c:v>
                </c:pt>
                <c:pt idx="100">
                  <c:v>23.7</c:v>
                </c:pt>
                <c:pt idx="101">
                  <c:v>0.5</c:v>
                </c:pt>
                <c:pt idx="102">
                  <c:v>21.8</c:v>
                </c:pt>
                <c:pt idx="103">
                  <c:v>28.1</c:v>
                </c:pt>
                <c:pt idx="104">
                  <c:v>2.6</c:v>
                </c:pt>
                <c:pt idx="105">
                  <c:v>15.6</c:v>
                </c:pt>
                <c:pt idx="106">
                  <c:v>0.9</c:v>
                </c:pt>
                <c:pt idx="107">
                  <c:v>4.6</c:v>
                </c:pt>
                <c:pt idx="108">
                  <c:v>16.8</c:v>
                </c:pt>
                <c:pt idx="109">
                  <c:v>18.8</c:v>
                </c:pt>
                <c:pt idx="110">
                  <c:v>22.9</c:v>
                </c:pt>
                <c:pt idx="111">
                  <c:v>14.4</c:v>
                </c:pt>
                <c:pt idx="112">
                  <c:v>16.3</c:v>
                </c:pt>
                <c:pt idx="113">
                  <c:v>8.9</c:v>
                </c:pt>
                <c:pt idx="114">
                  <c:v>18.3</c:v>
                </c:pt>
                <c:pt idx="115">
                  <c:v>14.9</c:v>
                </c:pt>
                <c:pt idx="116">
                  <c:v>4.9</c:v>
                </c:pt>
                <c:pt idx="117">
                  <c:v>32.3</c:v>
                </c:pt>
                <c:pt idx="118">
                  <c:v>1.6</c:v>
                </c:pt>
                <c:pt idx="119">
                  <c:v>17.6</c:v>
                </c:pt>
                <c:pt idx="120">
                  <c:v>8.6</c:v>
                </c:pt>
                <c:pt idx="121">
                  <c:v>10.8</c:v>
                </c:pt>
                <c:pt idx="122">
                  <c:v>31.8</c:v>
                </c:pt>
                <c:pt idx="123">
                  <c:v>12.2</c:v>
                </c:pt>
                <c:pt idx="124">
                  <c:v>15.9</c:v>
                </c:pt>
                <c:pt idx="125">
                  <c:v>16.2</c:v>
                </c:pt>
                <c:pt idx="126">
                  <c:v>7.4</c:v>
                </c:pt>
                <c:pt idx="127">
                  <c:v>13.3</c:v>
                </c:pt>
                <c:pt idx="128">
                  <c:v>0.3</c:v>
                </c:pt>
                <c:pt idx="129">
                  <c:v>7.9</c:v>
                </c:pt>
                <c:pt idx="130">
                  <c:v>5.0</c:v>
                </c:pt>
                <c:pt idx="131">
                  <c:v>3.5</c:v>
                </c:pt>
                <c:pt idx="132">
                  <c:v>21.4</c:v>
                </c:pt>
                <c:pt idx="133">
                  <c:v>3.2</c:v>
                </c:pt>
                <c:pt idx="134">
                  <c:v>33.8</c:v>
                </c:pt>
                <c:pt idx="135">
                  <c:v>30.1</c:v>
                </c:pt>
                <c:pt idx="136">
                  <c:v>18.8</c:v>
                </c:pt>
                <c:pt idx="137">
                  <c:v>0.1</c:v>
                </c:pt>
                <c:pt idx="138">
                  <c:v>13.2</c:v>
                </c:pt>
                <c:pt idx="139">
                  <c:v>7.2</c:v>
                </c:pt>
                <c:pt idx="140">
                  <c:v>27.0</c:v>
                </c:pt>
                <c:pt idx="141">
                  <c:v>31.8</c:v>
                </c:pt>
                <c:pt idx="142">
                  <c:v>14.8</c:v>
                </c:pt>
                <c:pt idx="143">
                  <c:v>3.4</c:v>
                </c:pt>
                <c:pt idx="144">
                  <c:v>5.5</c:v>
                </c:pt>
                <c:pt idx="145">
                  <c:v>20.2</c:v>
                </c:pt>
                <c:pt idx="146">
                  <c:v>12.2</c:v>
                </c:pt>
                <c:pt idx="147">
                  <c:v>12.0</c:v>
                </c:pt>
                <c:pt idx="148">
                  <c:v>8.5</c:v>
                </c:pt>
                <c:pt idx="149">
                  <c:v>7.7</c:v>
                </c:pt>
                <c:pt idx="150">
                  <c:v>1.7</c:v>
                </c:pt>
                <c:pt idx="151">
                  <c:v>4.6</c:v>
                </c:pt>
                <c:pt idx="152">
                  <c:v>2.2</c:v>
                </c:pt>
                <c:pt idx="153">
                  <c:v>6.0</c:v>
                </c:pt>
                <c:pt idx="154">
                  <c:v>10.7</c:v>
                </c:pt>
                <c:pt idx="155">
                  <c:v>3.1</c:v>
                </c:pt>
                <c:pt idx="156">
                  <c:v>10.4</c:v>
                </c:pt>
                <c:pt idx="157">
                  <c:v>31.5</c:v>
                </c:pt>
                <c:pt idx="158">
                  <c:v>2.6</c:v>
                </c:pt>
                <c:pt idx="159">
                  <c:v>24.5</c:v>
                </c:pt>
                <c:pt idx="160">
                  <c:v>12.2</c:v>
                </c:pt>
                <c:pt idx="161">
                  <c:v>4.3</c:v>
                </c:pt>
                <c:pt idx="162">
                  <c:v>11.6</c:v>
                </c:pt>
                <c:pt idx="163">
                  <c:v>8.1</c:v>
                </c:pt>
                <c:pt idx="164">
                  <c:v>5.1</c:v>
                </c:pt>
                <c:pt idx="165">
                  <c:v>20.4</c:v>
                </c:pt>
                <c:pt idx="166">
                  <c:v>8.0</c:v>
                </c:pt>
                <c:pt idx="167">
                  <c:v>22.1</c:v>
                </c:pt>
                <c:pt idx="168">
                  <c:v>0.2</c:v>
                </c:pt>
                <c:pt idx="169">
                  <c:v>13.0</c:v>
                </c:pt>
                <c:pt idx="170">
                  <c:v>18.1</c:v>
                </c:pt>
                <c:pt idx="171">
                  <c:v>10.7</c:v>
                </c:pt>
                <c:pt idx="172">
                  <c:v>29.5</c:v>
                </c:pt>
                <c:pt idx="173">
                  <c:v>0.6</c:v>
                </c:pt>
                <c:pt idx="174">
                  <c:v>24.7</c:v>
                </c:pt>
                <c:pt idx="175">
                  <c:v>12.6</c:v>
                </c:pt>
                <c:pt idx="176">
                  <c:v>2.6</c:v>
                </c:pt>
                <c:pt idx="177">
                  <c:v>19.0</c:v>
                </c:pt>
                <c:pt idx="178">
                  <c:v>12.2</c:v>
                </c:pt>
                <c:pt idx="179">
                  <c:v>13.5</c:v>
                </c:pt>
                <c:pt idx="180">
                  <c:v>8.7</c:v>
                </c:pt>
                <c:pt idx="181">
                  <c:v>5.1</c:v>
                </c:pt>
                <c:pt idx="182">
                  <c:v>3.7</c:v>
                </c:pt>
                <c:pt idx="183">
                  <c:v>21.7</c:v>
                </c:pt>
                <c:pt idx="184">
                  <c:v>14.1</c:v>
                </c:pt>
                <c:pt idx="185">
                  <c:v>13.6</c:v>
                </c:pt>
                <c:pt idx="186">
                  <c:v>6.1</c:v>
                </c:pt>
                <c:pt idx="187">
                  <c:v>29.8</c:v>
                </c:pt>
                <c:pt idx="188">
                  <c:v>14.4</c:v>
                </c:pt>
                <c:pt idx="189">
                  <c:v>21.3</c:v>
                </c:pt>
                <c:pt idx="190">
                  <c:v>0.5</c:v>
                </c:pt>
                <c:pt idx="191">
                  <c:v>2.8</c:v>
                </c:pt>
                <c:pt idx="192">
                  <c:v>10.1</c:v>
                </c:pt>
                <c:pt idx="193">
                  <c:v>10.6</c:v>
                </c:pt>
                <c:pt idx="194">
                  <c:v>3.7</c:v>
                </c:pt>
                <c:pt idx="195">
                  <c:v>7.9</c:v>
                </c:pt>
                <c:pt idx="196">
                  <c:v>6.5</c:v>
                </c:pt>
                <c:pt idx="197">
                  <c:v>16.2</c:v>
                </c:pt>
                <c:pt idx="198">
                  <c:v>8.4</c:v>
                </c:pt>
                <c:pt idx="199">
                  <c:v>19.4</c:v>
                </c:pt>
                <c:pt idx="200">
                  <c:v>0.3</c:v>
                </c:pt>
                <c:pt idx="201">
                  <c:v>13.5</c:v>
                </c:pt>
                <c:pt idx="202">
                  <c:v>7.3</c:v>
                </c:pt>
                <c:pt idx="203">
                  <c:v>13.1</c:v>
                </c:pt>
                <c:pt idx="204">
                  <c:v>9.3</c:v>
                </c:pt>
                <c:pt idx="205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91-4A96-ACFF-B23254C247EF}"/>
            </c:ext>
          </c:extLst>
        </c:ser>
        <c:ser>
          <c:idx val="1"/>
          <c:order val="1"/>
          <c:tx>
            <c:v>10-Year Predicted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2"/>
                </a:solidFill>
              </a:ln>
              <a:effectLst/>
            </c:spPr>
          </c:marker>
          <c:xVal>
            <c:numRef>
              <c:f>'V16'!$E$8:$E$213</c:f>
              <c:numCache>
                <c:formatCode>General</c:formatCode>
                <c:ptCount val="206"/>
                <c:pt idx="0">
                  <c:v>145.0</c:v>
                </c:pt>
                <c:pt idx="1">
                  <c:v>160.0</c:v>
                </c:pt>
                <c:pt idx="2">
                  <c:v>120.0</c:v>
                </c:pt>
                <c:pt idx="3">
                  <c:v>130.0</c:v>
                </c:pt>
                <c:pt idx="4">
                  <c:v>120.0</c:v>
                </c:pt>
                <c:pt idx="5">
                  <c:v>130.0</c:v>
                </c:pt>
                <c:pt idx="6">
                  <c:v>140.0</c:v>
                </c:pt>
                <c:pt idx="7">
                  <c:v>140.0</c:v>
                </c:pt>
                <c:pt idx="8">
                  <c:v>130.0</c:v>
                </c:pt>
                <c:pt idx="9">
                  <c:v>120.0</c:v>
                </c:pt>
                <c:pt idx="10">
                  <c:v>172.0</c:v>
                </c:pt>
                <c:pt idx="11">
                  <c:v>150.0</c:v>
                </c:pt>
                <c:pt idx="12">
                  <c:v>110.0</c:v>
                </c:pt>
                <c:pt idx="13">
                  <c:v>140.0</c:v>
                </c:pt>
                <c:pt idx="14">
                  <c:v>130.0</c:v>
                </c:pt>
                <c:pt idx="15">
                  <c:v>110.0</c:v>
                </c:pt>
                <c:pt idx="16">
                  <c:v>120.0</c:v>
                </c:pt>
                <c:pt idx="17">
                  <c:v>132.0</c:v>
                </c:pt>
                <c:pt idx="18">
                  <c:v>130.0</c:v>
                </c:pt>
                <c:pt idx="19">
                  <c:v>150.0</c:v>
                </c:pt>
                <c:pt idx="20">
                  <c:v>110.0</c:v>
                </c:pt>
                <c:pt idx="21">
                  <c:v>117.0</c:v>
                </c:pt>
                <c:pt idx="22">
                  <c:v>140.0</c:v>
                </c:pt>
                <c:pt idx="23">
                  <c:v>135.0</c:v>
                </c:pt>
                <c:pt idx="24">
                  <c:v>130.0</c:v>
                </c:pt>
                <c:pt idx="25">
                  <c:v>140.0</c:v>
                </c:pt>
                <c:pt idx="26">
                  <c:v>120.0</c:v>
                </c:pt>
                <c:pt idx="27">
                  <c:v>150.0</c:v>
                </c:pt>
                <c:pt idx="28">
                  <c:v>132.0</c:v>
                </c:pt>
                <c:pt idx="29">
                  <c:v>150.0</c:v>
                </c:pt>
                <c:pt idx="30">
                  <c:v>140.0</c:v>
                </c:pt>
                <c:pt idx="31">
                  <c:v>150.0</c:v>
                </c:pt>
                <c:pt idx="32">
                  <c:v>112.0</c:v>
                </c:pt>
                <c:pt idx="33">
                  <c:v>110.0</c:v>
                </c:pt>
                <c:pt idx="34">
                  <c:v>150.0</c:v>
                </c:pt>
                <c:pt idx="35">
                  <c:v>130.0</c:v>
                </c:pt>
                <c:pt idx="36">
                  <c:v>120.0</c:v>
                </c:pt>
                <c:pt idx="37">
                  <c:v>112.0</c:v>
                </c:pt>
                <c:pt idx="38">
                  <c:v>130.0</c:v>
                </c:pt>
                <c:pt idx="39">
                  <c:v>130.0</c:v>
                </c:pt>
                <c:pt idx="40">
                  <c:v>124.0</c:v>
                </c:pt>
                <c:pt idx="41">
                  <c:v>140.0</c:v>
                </c:pt>
                <c:pt idx="42">
                  <c:v>110.0</c:v>
                </c:pt>
                <c:pt idx="43">
                  <c:v>125.0</c:v>
                </c:pt>
                <c:pt idx="44">
                  <c:v>125.0</c:v>
                </c:pt>
                <c:pt idx="45">
                  <c:v>128.0</c:v>
                </c:pt>
                <c:pt idx="46">
                  <c:v>120.0</c:v>
                </c:pt>
                <c:pt idx="47">
                  <c:v>145.0</c:v>
                </c:pt>
                <c:pt idx="48">
                  <c:v>140.0</c:v>
                </c:pt>
                <c:pt idx="49">
                  <c:v>150.0</c:v>
                </c:pt>
                <c:pt idx="50">
                  <c:v>170.0</c:v>
                </c:pt>
                <c:pt idx="51">
                  <c:v>150.0</c:v>
                </c:pt>
                <c:pt idx="52">
                  <c:v>125.0</c:v>
                </c:pt>
                <c:pt idx="53">
                  <c:v>120.0</c:v>
                </c:pt>
                <c:pt idx="54">
                  <c:v>110.0</c:v>
                </c:pt>
                <c:pt idx="55">
                  <c:v>110.0</c:v>
                </c:pt>
                <c:pt idx="56">
                  <c:v>125.0</c:v>
                </c:pt>
                <c:pt idx="57">
                  <c:v>130.0</c:v>
                </c:pt>
                <c:pt idx="58">
                  <c:v>150.0</c:v>
                </c:pt>
                <c:pt idx="59">
                  <c:v>104.0</c:v>
                </c:pt>
                <c:pt idx="60">
                  <c:v>140.0</c:v>
                </c:pt>
                <c:pt idx="61">
                  <c:v>180.0</c:v>
                </c:pt>
                <c:pt idx="62">
                  <c:v>120.0</c:v>
                </c:pt>
                <c:pt idx="63">
                  <c:v>140.0</c:v>
                </c:pt>
                <c:pt idx="64">
                  <c:v>138.0</c:v>
                </c:pt>
                <c:pt idx="65">
                  <c:v>120.0</c:v>
                </c:pt>
                <c:pt idx="66">
                  <c:v>130.0</c:v>
                </c:pt>
                <c:pt idx="67">
                  <c:v>128.0</c:v>
                </c:pt>
                <c:pt idx="68">
                  <c:v>110.0</c:v>
                </c:pt>
                <c:pt idx="69">
                  <c:v>134.0</c:v>
                </c:pt>
                <c:pt idx="70">
                  <c:v>122.0</c:v>
                </c:pt>
                <c:pt idx="71">
                  <c:v>115.0</c:v>
                </c:pt>
                <c:pt idx="72">
                  <c:v>118.0</c:v>
                </c:pt>
                <c:pt idx="73">
                  <c:v>120.0</c:v>
                </c:pt>
                <c:pt idx="74">
                  <c:v>108.0</c:v>
                </c:pt>
                <c:pt idx="75">
                  <c:v>140.0</c:v>
                </c:pt>
                <c:pt idx="76">
                  <c:v>128.0</c:v>
                </c:pt>
                <c:pt idx="77">
                  <c:v>120.0</c:v>
                </c:pt>
                <c:pt idx="78">
                  <c:v>118.0</c:v>
                </c:pt>
                <c:pt idx="79">
                  <c:v>125.0</c:v>
                </c:pt>
                <c:pt idx="80">
                  <c:v>118.0</c:v>
                </c:pt>
                <c:pt idx="81">
                  <c:v>135.0</c:v>
                </c:pt>
                <c:pt idx="82">
                  <c:v>140.0</c:v>
                </c:pt>
                <c:pt idx="83">
                  <c:v>130.0</c:v>
                </c:pt>
                <c:pt idx="84">
                  <c:v>135.0</c:v>
                </c:pt>
                <c:pt idx="85">
                  <c:v>130.0</c:v>
                </c:pt>
                <c:pt idx="86">
                  <c:v>100.0</c:v>
                </c:pt>
                <c:pt idx="87">
                  <c:v>140.0</c:v>
                </c:pt>
                <c:pt idx="88">
                  <c:v>138.0</c:v>
                </c:pt>
                <c:pt idx="89">
                  <c:v>110.0</c:v>
                </c:pt>
                <c:pt idx="90">
                  <c:v>120.0</c:v>
                </c:pt>
                <c:pt idx="91">
                  <c:v>120.0</c:v>
                </c:pt>
                <c:pt idx="92">
                  <c:v>94.0</c:v>
                </c:pt>
                <c:pt idx="93">
                  <c:v>130.0</c:v>
                </c:pt>
                <c:pt idx="94">
                  <c:v>140.0</c:v>
                </c:pt>
                <c:pt idx="95">
                  <c:v>145.0</c:v>
                </c:pt>
                <c:pt idx="96">
                  <c:v>120.0</c:v>
                </c:pt>
                <c:pt idx="97">
                  <c:v>120.0</c:v>
                </c:pt>
                <c:pt idx="98">
                  <c:v>125.0</c:v>
                </c:pt>
                <c:pt idx="99">
                  <c:v>140.0</c:v>
                </c:pt>
                <c:pt idx="100">
                  <c:v>170.0</c:v>
                </c:pt>
                <c:pt idx="101">
                  <c:v>128.0</c:v>
                </c:pt>
                <c:pt idx="102">
                  <c:v>125.0</c:v>
                </c:pt>
                <c:pt idx="103">
                  <c:v>105.0</c:v>
                </c:pt>
                <c:pt idx="104">
                  <c:v>108.0</c:v>
                </c:pt>
                <c:pt idx="105">
                  <c:v>165.0</c:v>
                </c:pt>
                <c:pt idx="106">
                  <c:v>112.0</c:v>
                </c:pt>
                <c:pt idx="107">
                  <c:v>128.0</c:v>
                </c:pt>
                <c:pt idx="108">
                  <c:v>152.0</c:v>
                </c:pt>
                <c:pt idx="109">
                  <c:v>160.0</c:v>
                </c:pt>
                <c:pt idx="110">
                  <c:v>120.0</c:v>
                </c:pt>
                <c:pt idx="111">
                  <c:v>130.0</c:v>
                </c:pt>
                <c:pt idx="112">
                  <c:v>140.0</c:v>
                </c:pt>
                <c:pt idx="113">
                  <c:v>125.0</c:v>
                </c:pt>
                <c:pt idx="114">
                  <c:v>140.0</c:v>
                </c:pt>
                <c:pt idx="115">
                  <c:v>118.0</c:v>
                </c:pt>
                <c:pt idx="116">
                  <c:v>101.0</c:v>
                </c:pt>
                <c:pt idx="117">
                  <c:v>125.0</c:v>
                </c:pt>
                <c:pt idx="118">
                  <c:v>124.0</c:v>
                </c:pt>
                <c:pt idx="119">
                  <c:v>132.0</c:v>
                </c:pt>
                <c:pt idx="120">
                  <c:v>138.0</c:v>
                </c:pt>
                <c:pt idx="121">
                  <c:v>126.0</c:v>
                </c:pt>
                <c:pt idx="122">
                  <c:v>160.0</c:v>
                </c:pt>
                <c:pt idx="123">
                  <c:v>142.0</c:v>
                </c:pt>
                <c:pt idx="124">
                  <c:v>145.0</c:v>
                </c:pt>
                <c:pt idx="125">
                  <c:v>152.0</c:v>
                </c:pt>
                <c:pt idx="126">
                  <c:v>108.0</c:v>
                </c:pt>
                <c:pt idx="127">
                  <c:v>132.0</c:v>
                </c:pt>
                <c:pt idx="128">
                  <c:v>130.0</c:v>
                </c:pt>
                <c:pt idx="129">
                  <c:v>130.0</c:v>
                </c:pt>
                <c:pt idx="130">
                  <c:v>124.0</c:v>
                </c:pt>
                <c:pt idx="131">
                  <c:v>148.0</c:v>
                </c:pt>
                <c:pt idx="132">
                  <c:v>178.0</c:v>
                </c:pt>
                <c:pt idx="133">
                  <c:v>120.0</c:v>
                </c:pt>
                <c:pt idx="134">
                  <c:v>160.0</c:v>
                </c:pt>
                <c:pt idx="135">
                  <c:v>192.0</c:v>
                </c:pt>
                <c:pt idx="136">
                  <c:v>140.0</c:v>
                </c:pt>
                <c:pt idx="137">
                  <c:v>129.0</c:v>
                </c:pt>
                <c:pt idx="138">
                  <c:v>140.0</c:v>
                </c:pt>
                <c:pt idx="139">
                  <c:v>132.0</c:v>
                </c:pt>
                <c:pt idx="140">
                  <c:v>100.0</c:v>
                </c:pt>
                <c:pt idx="141">
                  <c:v>160.0</c:v>
                </c:pt>
                <c:pt idx="142">
                  <c:v>160.0</c:v>
                </c:pt>
                <c:pt idx="143">
                  <c:v>150.0</c:v>
                </c:pt>
                <c:pt idx="144">
                  <c:v>110.0</c:v>
                </c:pt>
                <c:pt idx="145">
                  <c:v>142.0</c:v>
                </c:pt>
                <c:pt idx="146">
                  <c:v>128.0</c:v>
                </c:pt>
                <c:pt idx="147">
                  <c:v>144.0</c:v>
                </c:pt>
                <c:pt idx="148">
                  <c:v>130.0</c:v>
                </c:pt>
                <c:pt idx="149">
                  <c:v>120.0</c:v>
                </c:pt>
                <c:pt idx="150">
                  <c:v>130.0</c:v>
                </c:pt>
                <c:pt idx="151">
                  <c:v>112.0</c:v>
                </c:pt>
                <c:pt idx="152">
                  <c:v>120.0</c:v>
                </c:pt>
                <c:pt idx="153">
                  <c:v>138.0</c:v>
                </c:pt>
                <c:pt idx="154">
                  <c:v>123.0</c:v>
                </c:pt>
                <c:pt idx="155">
                  <c:v>112.0</c:v>
                </c:pt>
                <c:pt idx="156">
                  <c:v>110.0</c:v>
                </c:pt>
                <c:pt idx="157">
                  <c:v>112.0</c:v>
                </c:pt>
                <c:pt idx="158">
                  <c:v>118.0</c:v>
                </c:pt>
                <c:pt idx="159">
                  <c:v>122.0</c:v>
                </c:pt>
                <c:pt idx="160">
                  <c:v>130.0</c:v>
                </c:pt>
                <c:pt idx="161">
                  <c:v>120.0</c:v>
                </c:pt>
                <c:pt idx="162">
                  <c:v>120.0</c:v>
                </c:pt>
                <c:pt idx="163">
                  <c:v>110.0</c:v>
                </c:pt>
                <c:pt idx="164">
                  <c:v>134.0</c:v>
                </c:pt>
                <c:pt idx="165">
                  <c:v>120.0</c:v>
                </c:pt>
                <c:pt idx="166">
                  <c:v>100.0</c:v>
                </c:pt>
                <c:pt idx="167">
                  <c:v>110.0</c:v>
                </c:pt>
                <c:pt idx="168">
                  <c:v>125.0</c:v>
                </c:pt>
                <c:pt idx="169">
                  <c:v>128.0</c:v>
                </c:pt>
                <c:pt idx="170">
                  <c:v>110.0</c:v>
                </c:pt>
                <c:pt idx="171">
                  <c:v>146.0</c:v>
                </c:pt>
                <c:pt idx="172">
                  <c:v>128.0</c:v>
                </c:pt>
                <c:pt idx="173">
                  <c:v>115.0</c:v>
                </c:pt>
                <c:pt idx="174">
                  <c:v>156.0</c:v>
                </c:pt>
                <c:pt idx="175">
                  <c:v>124.0</c:v>
                </c:pt>
                <c:pt idx="176">
                  <c:v>120.0</c:v>
                </c:pt>
                <c:pt idx="177">
                  <c:v>138.0</c:v>
                </c:pt>
                <c:pt idx="178">
                  <c:v>136.0</c:v>
                </c:pt>
                <c:pt idx="179">
                  <c:v>128.0</c:v>
                </c:pt>
                <c:pt idx="180">
                  <c:v>126.0</c:v>
                </c:pt>
                <c:pt idx="181">
                  <c:v>152.0</c:v>
                </c:pt>
                <c:pt idx="182">
                  <c:v>130.0</c:v>
                </c:pt>
                <c:pt idx="183">
                  <c:v>140.0</c:v>
                </c:pt>
                <c:pt idx="184">
                  <c:v>160.0</c:v>
                </c:pt>
                <c:pt idx="185">
                  <c:v>140.0</c:v>
                </c:pt>
                <c:pt idx="186">
                  <c:v>134.0</c:v>
                </c:pt>
                <c:pt idx="187">
                  <c:v>170.0</c:v>
                </c:pt>
                <c:pt idx="188">
                  <c:v>154.0</c:v>
                </c:pt>
                <c:pt idx="189">
                  <c:v>110.0</c:v>
                </c:pt>
                <c:pt idx="190">
                  <c:v>130.0</c:v>
                </c:pt>
                <c:pt idx="191">
                  <c:v>122.0</c:v>
                </c:pt>
                <c:pt idx="192">
                  <c:v>148.0</c:v>
                </c:pt>
                <c:pt idx="193">
                  <c:v>114.0</c:v>
                </c:pt>
                <c:pt idx="194">
                  <c:v>125.0</c:v>
                </c:pt>
                <c:pt idx="195">
                  <c:v>130.0</c:v>
                </c:pt>
                <c:pt idx="196">
                  <c:v>120.0</c:v>
                </c:pt>
                <c:pt idx="197">
                  <c:v>152.0</c:v>
                </c:pt>
                <c:pt idx="198">
                  <c:v>120.0</c:v>
                </c:pt>
                <c:pt idx="199">
                  <c:v>140.0</c:v>
                </c:pt>
                <c:pt idx="200">
                  <c:v>120.0</c:v>
                </c:pt>
                <c:pt idx="201">
                  <c:v>164.0</c:v>
                </c:pt>
                <c:pt idx="202">
                  <c:v>110.0</c:v>
                </c:pt>
                <c:pt idx="203">
                  <c:v>144.0</c:v>
                </c:pt>
                <c:pt idx="204">
                  <c:v>130.0</c:v>
                </c:pt>
                <c:pt idx="205">
                  <c:v>138.0</c:v>
                </c:pt>
              </c:numCache>
            </c:numRef>
          </c:xVal>
          <c:yVal>
            <c:numRef>
              <c:f>'V16'!$L$8:$L$213</c:f>
              <c:numCache>
                <c:formatCode>0.00</c:formatCode>
                <c:ptCount val="206"/>
                <c:pt idx="0">
                  <c:v>27.11307929999999</c:v>
                </c:pt>
                <c:pt idx="1">
                  <c:v>34.44816659999998</c:v>
                </c:pt>
                <c:pt idx="2">
                  <c:v>23.55858149999997</c:v>
                </c:pt>
                <c:pt idx="3">
                  <c:v>4.858304899999972</c:v>
                </c:pt>
                <c:pt idx="4">
                  <c:v>9.01570649999999</c:v>
                </c:pt>
                <c:pt idx="5">
                  <c:v>9.66104509999998</c:v>
                </c:pt>
                <c:pt idx="6">
                  <c:v>19.19922799999999</c:v>
                </c:pt>
                <c:pt idx="7">
                  <c:v>3.617778499999993</c:v>
                </c:pt>
                <c:pt idx="8">
                  <c:v>21.48305690000001</c:v>
                </c:pt>
                <c:pt idx="9">
                  <c:v>3.018740800000003</c:v>
                </c:pt>
                <c:pt idx="10">
                  <c:v>21.40713969999997</c:v>
                </c:pt>
                <c:pt idx="11">
                  <c:v>14.39452819999998</c:v>
                </c:pt>
                <c:pt idx="12">
                  <c:v>-0.844374400000021</c:v>
                </c:pt>
                <c:pt idx="13">
                  <c:v>10.95192859999999</c:v>
                </c:pt>
                <c:pt idx="14">
                  <c:v>5.98345909999999</c:v>
                </c:pt>
                <c:pt idx="15">
                  <c:v>18.1374124</c:v>
                </c:pt>
                <c:pt idx="16">
                  <c:v>9.726813199999981</c:v>
                </c:pt>
                <c:pt idx="17">
                  <c:v>3.864800199999962</c:v>
                </c:pt>
                <c:pt idx="18">
                  <c:v>19.58548109999998</c:v>
                </c:pt>
                <c:pt idx="19">
                  <c:v>6.916848600000001</c:v>
                </c:pt>
                <c:pt idx="20">
                  <c:v>5.275675599999978</c:v>
                </c:pt>
                <c:pt idx="21">
                  <c:v>13.82239300000001</c:v>
                </c:pt>
                <c:pt idx="22">
                  <c:v>23.89563389999996</c:v>
                </c:pt>
                <c:pt idx="23">
                  <c:v>12.03349189999999</c:v>
                </c:pt>
                <c:pt idx="24">
                  <c:v>6.084872800000007</c:v>
                </c:pt>
                <c:pt idx="25">
                  <c:v>2.015228999999977</c:v>
                </c:pt>
                <c:pt idx="26">
                  <c:v>8.509896400000002</c:v>
                </c:pt>
                <c:pt idx="27">
                  <c:v>22.25104339999999</c:v>
                </c:pt>
                <c:pt idx="28">
                  <c:v>20.36665279999997</c:v>
                </c:pt>
                <c:pt idx="29">
                  <c:v>17.13728209999999</c:v>
                </c:pt>
                <c:pt idx="30">
                  <c:v>8.85689439999998</c:v>
                </c:pt>
                <c:pt idx="31">
                  <c:v>11.22887309999997</c:v>
                </c:pt>
                <c:pt idx="32">
                  <c:v>10.4329567</c:v>
                </c:pt>
                <c:pt idx="33">
                  <c:v>1.995687499999988</c:v>
                </c:pt>
                <c:pt idx="34">
                  <c:v>4.168666999999999</c:v>
                </c:pt>
                <c:pt idx="35">
                  <c:v>9.896175</c:v>
                </c:pt>
                <c:pt idx="36">
                  <c:v>7.3278897</c:v>
                </c:pt>
                <c:pt idx="37">
                  <c:v>-1.434095799999994</c:v>
                </c:pt>
                <c:pt idx="38">
                  <c:v>1.087004199999996</c:v>
                </c:pt>
                <c:pt idx="39">
                  <c:v>19.2451959</c:v>
                </c:pt>
                <c:pt idx="40">
                  <c:v>11.49539919999997</c:v>
                </c:pt>
                <c:pt idx="41">
                  <c:v>9.211347299999985</c:v>
                </c:pt>
                <c:pt idx="42">
                  <c:v>1.512612399999995</c:v>
                </c:pt>
                <c:pt idx="43">
                  <c:v>11.8822119</c:v>
                </c:pt>
                <c:pt idx="44">
                  <c:v>13.3303748</c:v>
                </c:pt>
                <c:pt idx="45">
                  <c:v>16.94918809999997</c:v>
                </c:pt>
                <c:pt idx="46">
                  <c:v>9.968847299999978</c:v>
                </c:pt>
                <c:pt idx="47">
                  <c:v>21.00456769999998</c:v>
                </c:pt>
                <c:pt idx="48">
                  <c:v>6.264039799999992</c:v>
                </c:pt>
                <c:pt idx="49">
                  <c:v>15.39547569999998</c:v>
                </c:pt>
                <c:pt idx="50">
                  <c:v>25.67029279999998</c:v>
                </c:pt>
                <c:pt idx="51">
                  <c:v>2.616963999999996</c:v>
                </c:pt>
                <c:pt idx="52">
                  <c:v>23.92721599999996</c:v>
                </c:pt>
                <c:pt idx="53">
                  <c:v>21.92974180000002</c:v>
                </c:pt>
                <c:pt idx="54">
                  <c:v>10.1663807</c:v>
                </c:pt>
                <c:pt idx="55">
                  <c:v>-3.766611800000021</c:v>
                </c:pt>
                <c:pt idx="56">
                  <c:v>20.42585189999998</c:v>
                </c:pt>
                <c:pt idx="57">
                  <c:v>9.595925500000007</c:v>
                </c:pt>
                <c:pt idx="58">
                  <c:v>15.33402019999998</c:v>
                </c:pt>
                <c:pt idx="59">
                  <c:v>8.13596229999998</c:v>
                </c:pt>
                <c:pt idx="60">
                  <c:v>6.577664099999985</c:v>
                </c:pt>
                <c:pt idx="61">
                  <c:v>39.35896549999999</c:v>
                </c:pt>
                <c:pt idx="62">
                  <c:v>15.25803089999999</c:v>
                </c:pt>
                <c:pt idx="63">
                  <c:v>9.37234589999997</c:v>
                </c:pt>
                <c:pt idx="64">
                  <c:v>5.201548899999992</c:v>
                </c:pt>
                <c:pt idx="65">
                  <c:v>22.83990149999998</c:v>
                </c:pt>
                <c:pt idx="66">
                  <c:v>19.69440709999998</c:v>
                </c:pt>
                <c:pt idx="67">
                  <c:v>19.3510505</c:v>
                </c:pt>
                <c:pt idx="68">
                  <c:v>13.16880669999997</c:v>
                </c:pt>
                <c:pt idx="69">
                  <c:v>3.430869999999999</c:v>
                </c:pt>
                <c:pt idx="70">
                  <c:v>0.374618599999991</c:v>
                </c:pt>
                <c:pt idx="71">
                  <c:v>9.54644979999999</c:v>
                </c:pt>
                <c:pt idx="72">
                  <c:v>4.904324699999975</c:v>
                </c:pt>
                <c:pt idx="73">
                  <c:v>-1.805710900000008</c:v>
                </c:pt>
                <c:pt idx="74">
                  <c:v>10.42232879999999</c:v>
                </c:pt>
                <c:pt idx="75">
                  <c:v>11.07322009999999</c:v>
                </c:pt>
                <c:pt idx="76">
                  <c:v>12.02770189999999</c:v>
                </c:pt>
                <c:pt idx="77">
                  <c:v>21.6638331</c:v>
                </c:pt>
                <c:pt idx="78">
                  <c:v>3.043697699999981</c:v>
                </c:pt>
                <c:pt idx="79">
                  <c:v>12.9876138</c:v>
                </c:pt>
                <c:pt idx="80">
                  <c:v>4.994437999999981</c:v>
                </c:pt>
                <c:pt idx="81">
                  <c:v>-2.6215373</c:v>
                </c:pt>
                <c:pt idx="82">
                  <c:v>14.40825429999997</c:v>
                </c:pt>
                <c:pt idx="83">
                  <c:v>16.41693049999999</c:v>
                </c:pt>
                <c:pt idx="84">
                  <c:v>22.04356819999998</c:v>
                </c:pt>
                <c:pt idx="85">
                  <c:v>14.5919143</c:v>
                </c:pt>
                <c:pt idx="86">
                  <c:v>16.5548328</c:v>
                </c:pt>
                <c:pt idx="87">
                  <c:v>10.98241969999999</c:v>
                </c:pt>
                <c:pt idx="88">
                  <c:v>15.6364535</c:v>
                </c:pt>
                <c:pt idx="89">
                  <c:v>11.54286999999999</c:v>
                </c:pt>
                <c:pt idx="90">
                  <c:v>3.451728500000001</c:v>
                </c:pt>
                <c:pt idx="91">
                  <c:v>10.964082</c:v>
                </c:pt>
                <c:pt idx="92">
                  <c:v>14.4245335</c:v>
                </c:pt>
                <c:pt idx="93">
                  <c:v>5.127289899999987</c:v>
                </c:pt>
                <c:pt idx="94">
                  <c:v>17.24611989999998</c:v>
                </c:pt>
                <c:pt idx="95">
                  <c:v>30.99199909999999</c:v>
                </c:pt>
                <c:pt idx="96">
                  <c:v>9.297913199999996</c:v>
                </c:pt>
                <c:pt idx="97">
                  <c:v>12.32704349999999</c:v>
                </c:pt>
                <c:pt idx="98">
                  <c:v>1.757908499999985</c:v>
                </c:pt>
                <c:pt idx="99">
                  <c:v>12.88981329999999</c:v>
                </c:pt>
                <c:pt idx="100">
                  <c:v>25.00865299999999</c:v>
                </c:pt>
                <c:pt idx="101">
                  <c:v>-0.490109199999992</c:v>
                </c:pt>
                <c:pt idx="102">
                  <c:v>22.88641919999997</c:v>
                </c:pt>
                <c:pt idx="103">
                  <c:v>26.7049873</c:v>
                </c:pt>
                <c:pt idx="104">
                  <c:v>3.284823299999985</c:v>
                </c:pt>
                <c:pt idx="105">
                  <c:v>17.27481239999999</c:v>
                </c:pt>
                <c:pt idx="106">
                  <c:v>-0.897661100000022</c:v>
                </c:pt>
                <c:pt idx="107">
                  <c:v>4.856415199999972</c:v>
                </c:pt>
                <c:pt idx="108">
                  <c:v>17.53763290000002</c:v>
                </c:pt>
                <c:pt idx="109">
                  <c:v>19.42020890000001</c:v>
                </c:pt>
                <c:pt idx="110">
                  <c:v>22.43704639999997</c:v>
                </c:pt>
                <c:pt idx="111">
                  <c:v>16.10526219999998</c:v>
                </c:pt>
                <c:pt idx="112">
                  <c:v>17.07696899999998</c:v>
                </c:pt>
                <c:pt idx="113">
                  <c:v>10.3613668</c:v>
                </c:pt>
                <c:pt idx="114">
                  <c:v>18.84782229999996</c:v>
                </c:pt>
                <c:pt idx="115">
                  <c:v>15.88663419999997</c:v>
                </c:pt>
                <c:pt idx="116">
                  <c:v>5.1726636</c:v>
                </c:pt>
                <c:pt idx="117">
                  <c:v>33.4305765</c:v>
                </c:pt>
                <c:pt idx="118">
                  <c:v>-0.679969600000021</c:v>
                </c:pt>
                <c:pt idx="119">
                  <c:v>17.79790829999999</c:v>
                </c:pt>
                <c:pt idx="120">
                  <c:v>9.21063880000002</c:v>
                </c:pt>
                <c:pt idx="121">
                  <c:v>11.30808109999999</c:v>
                </c:pt>
                <c:pt idx="122">
                  <c:v>33.09722649999998</c:v>
                </c:pt>
                <c:pt idx="123">
                  <c:v>11.92545609999998</c:v>
                </c:pt>
                <c:pt idx="124">
                  <c:v>17.1521045</c:v>
                </c:pt>
                <c:pt idx="125">
                  <c:v>16.8459433</c:v>
                </c:pt>
                <c:pt idx="126">
                  <c:v>7.797655000000006</c:v>
                </c:pt>
                <c:pt idx="127">
                  <c:v>13.84824859999998</c:v>
                </c:pt>
                <c:pt idx="128">
                  <c:v>-0.615435099999985</c:v>
                </c:pt>
                <c:pt idx="129">
                  <c:v>8.645297700000007</c:v>
                </c:pt>
                <c:pt idx="130">
                  <c:v>5.299913399999987</c:v>
                </c:pt>
                <c:pt idx="131">
                  <c:v>3.835177399999985</c:v>
                </c:pt>
                <c:pt idx="132">
                  <c:v>22.19338039999999</c:v>
                </c:pt>
                <c:pt idx="133">
                  <c:v>3.210633400000006</c:v>
                </c:pt>
                <c:pt idx="134">
                  <c:v>34.59140029999998</c:v>
                </c:pt>
                <c:pt idx="135">
                  <c:v>29.68018659999997</c:v>
                </c:pt>
                <c:pt idx="136">
                  <c:v>19.68169889999999</c:v>
                </c:pt>
                <c:pt idx="137">
                  <c:v>-2.039482800000002</c:v>
                </c:pt>
                <c:pt idx="138">
                  <c:v>13.32520029999998</c:v>
                </c:pt>
                <c:pt idx="139">
                  <c:v>7.602349499999966</c:v>
                </c:pt>
                <c:pt idx="140">
                  <c:v>26.78547229999997</c:v>
                </c:pt>
                <c:pt idx="141">
                  <c:v>31.79448720000001</c:v>
                </c:pt>
                <c:pt idx="142">
                  <c:v>16.52297040000001</c:v>
                </c:pt>
                <c:pt idx="143">
                  <c:v>6.161857799999986</c:v>
                </c:pt>
                <c:pt idx="144">
                  <c:v>5.999573799999978</c:v>
                </c:pt>
                <c:pt idx="145">
                  <c:v>21.29401029999999</c:v>
                </c:pt>
                <c:pt idx="146">
                  <c:v>12.67384939999999</c:v>
                </c:pt>
                <c:pt idx="147">
                  <c:v>12.72138769999999</c:v>
                </c:pt>
                <c:pt idx="148">
                  <c:v>9.42443510000001</c:v>
                </c:pt>
                <c:pt idx="149">
                  <c:v>8.003611999999996</c:v>
                </c:pt>
                <c:pt idx="150">
                  <c:v>-2.761165300000002</c:v>
                </c:pt>
                <c:pt idx="151">
                  <c:v>5.358916199999989</c:v>
                </c:pt>
                <c:pt idx="152">
                  <c:v>3.551892400000014</c:v>
                </c:pt>
                <c:pt idx="153">
                  <c:v>7.502817300000004</c:v>
                </c:pt>
                <c:pt idx="154">
                  <c:v>11.40061089999998</c:v>
                </c:pt>
                <c:pt idx="155">
                  <c:v>3.497570599999975</c:v>
                </c:pt>
                <c:pt idx="156">
                  <c:v>9.611735599999995</c:v>
                </c:pt>
                <c:pt idx="157">
                  <c:v>31.27506189999998</c:v>
                </c:pt>
                <c:pt idx="158">
                  <c:v>-2.07510090000001</c:v>
                </c:pt>
                <c:pt idx="159">
                  <c:v>24.24936150000001</c:v>
                </c:pt>
                <c:pt idx="160">
                  <c:v>11.90248319999998</c:v>
                </c:pt>
                <c:pt idx="161">
                  <c:v>4.954034899999968</c:v>
                </c:pt>
                <c:pt idx="162">
                  <c:v>11.44599450000001</c:v>
                </c:pt>
                <c:pt idx="163">
                  <c:v>7.739440799999996</c:v>
                </c:pt>
                <c:pt idx="164">
                  <c:v>6.226075299999991</c:v>
                </c:pt>
                <c:pt idx="165">
                  <c:v>20.83976779999998</c:v>
                </c:pt>
                <c:pt idx="166">
                  <c:v>8.6241062</c:v>
                </c:pt>
                <c:pt idx="167">
                  <c:v>21.49330699999997</c:v>
                </c:pt>
                <c:pt idx="168">
                  <c:v>0.926634799999974</c:v>
                </c:pt>
                <c:pt idx="169">
                  <c:v>13.46468529999999</c:v>
                </c:pt>
                <c:pt idx="170">
                  <c:v>18.15926059999998</c:v>
                </c:pt>
                <c:pt idx="171">
                  <c:v>11.65603749999998</c:v>
                </c:pt>
                <c:pt idx="172">
                  <c:v>29.03689749999998</c:v>
                </c:pt>
                <c:pt idx="173">
                  <c:v>1.968631299999998</c:v>
                </c:pt>
                <c:pt idx="174">
                  <c:v>26.75042069999996</c:v>
                </c:pt>
                <c:pt idx="175">
                  <c:v>12.5018197</c:v>
                </c:pt>
                <c:pt idx="176">
                  <c:v>2.630743599999988</c:v>
                </c:pt>
                <c:pt idx="177">
                  <c:v>19.8820278</c:v>
                </c:pt>
                <c:pt idx="178">
                  <c:v>12.96102049999998</c:v>
                </c:pt>
                <c:pt idx="179">
                  <c:v>13.67080429999997</c:v>
                </c:pt>
                <c:pt idx="180">
                  <c:v>9.283387999999987</c:v>
                </c:pt>
                <c:pt idx="181">
                  <c:v>6.503224899999985</c:v>
                </c:pt>
                <c:pt idx="182">
                  <c:v>3.989640899999969</c:v>
                </c:pt>
                <c:pt idx="183">
                  <c:v>22.19398099999997</c:v>
                </c:pt>
                <c:pt idx="184">
                  <c:v>15.0085882</c:v>
                </c:pt>
                <c:pt idx="185">
                  <c:v>14.2977626</c:v>
                </c:pt>
                <c:pt idx="186">
                  <c:v>6.746914899999972</c:v>
                </c:pt>
                <c:pt idx="187">
                  <c:v>29.99380869999996</c:v>
                </c:pt>
                <c:pt idx="188">
                  <c:v>15.26847379999999</c:v>
                </c:pt>
                <c:pt idx="189">
                  <c:v>20.8106617</c:v>
                </c:pt>
                <c:pt idx="190">
                  <c:v>0.916118299999994</c:v>
                </c:pt>
                <c:pt idx="191">
                  <c:v>3.701434200000008</c:v>
                </c:pt>
                <c:pt idx="192">
                  <c:v>11.47951719999998</c:v>
                </c:pt>
                <c:pt idx="193">
                  <c:v>11.29576489999999</c:v>
                </c:pt>
                <c:pt idx="194">
                  <c:v>4.042585999999979</c:v>
                </c:pt>
                <c:pt idx="195">
                  <c:v>8.15754999999998</c:v>
                </c:pt>
                <c:pt idx="196">
                  <c:v>6.838800199999994</c:v>
                </c:pt>
                <c:pt idx="197">
                  <c:v>17.78961459999999</c:v>
                </c:pt>
                <c:pt idx="198">
                  <c:v>8.706890000000008</c:v>
                </c:pt>
                <c:pt idx="199">
                  <c:v>19.48953849999996</c:v>
                </c:pt>
                <c:pt idx="200">
                  <c:v>-5.409116900000015</c:v>
                </c:pt>
                <c:pt idx="201">
                  <c:v>14.36343899999999</c:v>
                </c:pt>
                <c:pt idx="202">
                  <c:v>6.931761099999995</c:v>
                </c:pt>
                <c:pt idx="203">
                  <c:v>14.92571759999998</c:v>
                </c:pt>
                <c:pt idx="204">
                  <c:v>10.1258826</c:v>
                </c:pt>
                <c:pt idx="205">
                  <c:v>-2.331129399999995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91-4A96-ACFF-B23254C2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01088"/>
        <c:axId val="2117507264"/>
      </c:scatterChart>
      <c:valAx>
        <c:axId val="21175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Pressure</a:t>
                </a:r>
                <a:r>
                  <a:rPr lang="en-US" baseline="0"/>
                  <a:t> (mmHg)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7264"/>
        <c:crosses val="autoZero"/>
        <c:crossBetween val="midCat"/>
      </c:valAx>
      <c:valAx>
        <c:axId val="2117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Algorithm Male:</a:t>
            </a:r>
            <a:r>
              <a:rPr lang="en-US" baseline="0"/>
              <a:t> </a:t>
            </a:r>
            <a:r>
              <a:rPr lang="en-US"/>
              <a:t>HDL Cholesterol vs. Risk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'V16'!$K$7</c:f>
              <c:strCache>
                <c:ptCount val="1"/>
                <c:pt idx="0">
                  <c:v>10-Year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'V16'!$F$8:$F$213</c:f>
              <c:numCache>
                <c:formatCode>General</c:formatCode>
                <c:ptCount val="206"/>
                <c:pt idx="0">
                  <c:v>31.0</c:v>
                </c:pt>
                <c:pt idx="1">
                  <c:v>47.0</c:v>
                </c:pt>
                <c:pt idx="2">
                  <c:v>47.0</c:v>
                </c:pt>
                <c:pt idx="3">
                  <c:v>42.0</c:v>
                </c:pt>
                <c:pt idx="4">
                  <c:v>78.0</c:v>
                </c:pt>
                <c:pt idx="5">
                  <c:v>68.0</c:v>
                </c:pt>
                <c:pt idx="6">
                  <c:v>46.0</c:v>
                </c:pt>
                <c:pt idx="7">
                  <c:v>72.0</c:v>
                </c:pt>
                <c:pt idx="8">
                  <c:v>47.0</c:v>
                </c:pt>
                <c:pt idx="9">
                  <c:v>45.0</c:v>
                </c:pt>
                <c:pt idx="10">
                  <c:v>28.0</c:v>
                </c:pt>
                <c:pt idx="11">
                  <c:v>35.0</c:v>
                </c:pt>
                <c:pt idx="12">
                  <c:v>88.0</c:v>
                </c:pt>
                <c:pt idx="13">
                  <c:v>29.0</c:v>
                </c:pt>
                <c:pt idx="14">
                  <c:v>41.0</c:v>
                </c:pt>
                <c:pt idx="15">
                  <c:v>62.0</c:v>
                </c:pt>
                <c:pt idx="16">
                  <c:v>42.0</c:v>
                </c:pt>
                <c:pt idx="17">
                  <c:v>85.0</c:v>
                </c:pt>
                <c:pt idx="18">
                  <c:v>68.0</c:v>
                </c:pt>
                <c:pt idx="19">
                  <c:v>71.0</c:v>
                </c:pt>
                <c:pt idx="20">
                  <c:v>59.0</c:v>
                </c:pt>
                <c:pt idx="21">
                  <c:v>84.0</c:v>
                </c:pt>
                <c:pt idx="22">
                  <c:v>29.0</c:v>
                </c:pt>
                <c:pt idx="23">
                  <c:v>32.0</c:v>
                </c:pt>
                <c:pt idx="24">
                  <c:v>84.0</c:v>
                </c:pt>
                <c:pt idx="25">
                  <c:v>51.0</c:v>
                </c:pt>
                <c:pt idx="26">
                  <c:v>86.0</c:v>
                </c:pt>
                <c:pt idx="27">
                  <c:v>60.0</c:v>
                </c:pt>
                <c:pt idx="28">
                  <c:v>55.0</c:v>
                </c:pt>
                <c:pt idx="29">
                  <c:v>88.0</c:v>
                </c:pt>
                <c:pt idx="30">
                  <c:v>49.0</c:v>
                </c:pt>
                <c:pt idx="31">
                  <c:v>49.0</c:v>
                </c:pt>
                <c:pt idx="32">
                  <c:v>86.0</c:v>
                </c:pt>
                <c:pt idx="33">
                  <c:v>50.0</c:v>
                </c:pt>
                <c:pt idx="34">
                  <c:v>71.0</c:v>
                </c:pt>
                <c:pt idx="35">
                  <c:v>49.0</c:v>
                </c:pt>
                <c:pt idx="36">
                  <c:v>78.0</c:v>
                </c:pt>
                <c:pt idx="37">
                  <c:v>93.0</c:v>
                </c:pt>
                <c:pt idx="38">
                  <c:v>51.0</c:v>
                </c:pt>
                <c:pt idx="39">
                  <c:v>95.0</c:v>
                </c:pt>
                <c:pt idx="40">
                  <c:v>70.0</c:v>
                </c:pt>
                <c:pt idx="41">
                  <c:v>59.0</c:v>
                </c:pt>
                <c:pt idx="42">
                  <c:v>72.0</c:v>
                </c:pt>
                <c:pt idx="43">
                  <c:v>50.0</c:v>
                </c:pt>
                <c:pt idx="44">
                  <c:v>91.0</c:v>
                </c:pt>
                <c:pt idx="45">
                  <c:v>88.0</c:v>
                </c:pt>
                <c:pt idx="46">
                  <c:v>47.0</c:v>
                </c:pt>
                <c:pt idx="47">
                  <c:v>92.0</c:v>
                </c:pt>
                <c:pt idx="48">
                  <c:v>62.0</c:v>
                </c:pt>
                <c:pt idx="49">
                  <c:v>39.0</c:v>
                </c:pt>
                <c:pt idx="50">
                  <c:v>95.0</c:v>
                </c:pt>
                <c:pt idx="51">
                  <c:v>75.0</c:v>
                </c:pt>
                <c:pt idx="52">
                  <c:v>33.0</c:v>
                </c:pt>
                <c:pt idx="53">
                  <c:v>34.0</c:v>
                </c:pt>
                <c:pt idx="54">
                  <c:v>84.0</c:v>
                </c:pt>
                <c:pt idx="55">
                  <c:v>95.0</c:v>
                </c:pt>
                <c:pt idx="56">
                  <c:v>75.0</c:v>
                </c:pt>
                <c:pt idx="57">
                  <c:v>50.0</c:v>
                </c:pt>
                <c:pt idx="58">
                  <c:v>92.0</c:v>
                </c:pt>
                <c:pt idx="59">
                  <c:v>65.0</c:v>
                </c:pt>
                <c:pt idx="60">
                  <c:v>42.0</c:v>
                </c:pt>
                <c:pt idx="61">
                  <c:v>78.0</c:v>
                </c:pt>
                <c:pt idx="62">
                  <c:v>28.0</c:v>
                </c:pt>
                <c:pt idx="63">
                  <c:v>49.0</c:v>
                </c:pt>
                <c:pt idx="64">
                  <c:v>42.0</c:v>
                </c:pt>
                <c:pt idx="65">
                  <c:v>38.0</c:v>
                </c:pt>
                <c:pt idx="66">
                  <c:v>31.0</c:v>
                </c:pt>
                <c:pt idx="67">
                  <c:v>50.0</c:v>
                </c:pt>
                <c:pt idx="68">
                  <c:v>87.0</c:v>
                </c:pt>
                <c:pt idx="69">
                  <c:v>50.0</c:v>
                </c:pt>
                <c:pt idx="70">
                  <c:v>69.0</c:v>
                </c:pt>
                <c:pt idx="71">
                  <c:v>43.0</c:v>
                </c:pt>
                <c:pt idx="72">
                  <c:v>50.0</c:v>
                </c:pt>
                <c:pt idx="73">
                  <c:v>78.0</c:v>
                </c:pt>
                <c:pt idx="74">
                  <c:v>29.0</c:v>
                </c:pt>
                <c:pt idx="75">
                  <c:v>83.0</c:v>
                </c:pt>
                <c:pt idx="76">
                  <c:v>25.0</c:v>
                </c:pt>
                <c:pt idx="77">
                  <c:v>31.0</c:v>
                </c:pt>
                <c:pt idx="78">
                  <c:v>89.0</c:v>
                </c:pt>
                <c:pt idx="79">
                  <c:v>69.0</c:v>
                </c:pt>
                <c:pt idx="80">
                  <c:v>33.0</c:v>
                </c:pt>
                <c:pt idx="81">
                  <c:v>75.0</c:v>
                </c:pt>
                <c:pt idx="82">
                  <c:v>46.0</c:v>
                </c:pt>
                <c:pt idx="83">
                  <c:v>81.0</c:v>
                </c:pt>
                <c:pt idx="84">
                  <c:v>40.0</c:v>
                </c:pt>
                <c:pt idx="85">
                  <c:v>72.0</c:v>
                </c:pt>
                <c:pt idx="86">
                  <c:v>78.0</c:v>
                </c:pt>
                <c:pt idx="87">
                  <c:v>81.0</c:v>
                </c:pt>
                <c:pt idx="88">
                  <c:v>44.0</c:v>
                </c:pt>
                <c:pt idx="89">
                  <c:v>70.0</c:v>
                </c:pt>
                <c:pt idx="90">
                  <c:v>80.0</c:v>
                </c:pt>
                <c:pt idx="91">
                  <c:v>25.0</c:v>
                </c:pt>
                <c:pt idx="92">
                  <c:v>53.0</c:v>
                </c:pt>
                <c:pt idx="93">
                  <c:v>32.0</c:v>
                </c:pt>
                <c:pt idx="94">
                  <c:v>33.0</c:v>
                </c:pt>
                <c:pt idx="95">
                  <c:v>43.0</c:v>
                </c:pt>
                <c:pt idx="96">
                  <c:v>70.0</c:v>
                </c:pt>
                <c:pt idx="97">
                  <c:v>30.0</c:v>
                </c:pt>
                <c:pt idx="98">
                  <c:v>69.0</c:v>
                </c:pt>
                <c:pt idx="99">
                  <c:v>93.0</c:v>
                </c:pt>
                <c:pt idx="100">
                  <c:v>38.0</c:v>
                </c:pt>
                <c:pt idx="101">
                  <c:v>94.0</c:v>
                </c:pt>
                <c:pt idx="102">
                  <c:v>37.0</c:v>
                </c:pt>
                <c:pt idx="103">
                  <c:v>31.0</c:v>
                </c:pt>
                <c:pt idx="104">
                  <c:v>51.0</c:v>
                </c:pt>
                <c:pt idx="105">
                  <c:v>71.0</c:v>
                </c:pt>
                <c:pt idx="106">
                  <c:v>79.0</c:v>
                </c:pt>
                <c:pt idx="107">
                  <c:v>90.0</c:v>
                </c:pt>
                <c:pt idx="108">
                  <c:v>32.0</c:v>
                </c:pt>
                <c:pt idx="109">
                  <c:v>57.0</c:v>
                </c:pt>
                <c:pt idx="110">
                  <c:v>41.0</c:v>
                </c:pt>
                <c:pt idx="111">
                  <c:v>73.0</c:v>
                </c:pt>
                <c:pt idx="112">
                  <c:v>71.0</c:v>
                </c:pt>
                <c:pt idx="113">
                  <c:v>38.0</c:v>
                </c:pt>
                <c:pt idx="114">
                  <c:v>41.0</c:v>
                </c:pt>
                <c:pt idx="115">
                  <c:v>58.0</c:v>
                </c:pt>
                <c:pt idx="116">
                  <c:v>33.0</c:v>
                </c:pt>
                <c:pt idx="117">
                  <c:v>59.0</c:v>
                </c:pt>
                <c:pt idx="118">
                  <c:v>87.0</c:v>
                </c:pt>
                <c:pt idx="119">
                  <c:v>30.0</c:v>
                </c:pt>
                <c:pt idx="120">
                  <c:v>26.0</c:v>
                </c:pt>
                <c:pt idx="121">
                  <c:v>46.0</c:v>
                </c:pt>
                <c:pt idx="122">
                  <c:v>84.0</c:v>
                </c:pt>
                <c:pt idx="123">
                  <c:v>72.0</c:v>
                </c:pt>
                <c:pt idx="124">
                  <c:v>60.0</c:v>
                </c:pt>
                <c:pt idx="125">
                  <c:v>70.0</c:v>
                </c:pt>
                <c:pt idx="126">
                  <c:v>34.0</c:v>
                </c:pt>
                <c:pt idx="127">
                  <c:v>41.0</c:v>
                </c:pt>
                <c:pt idx="128">
                  <c:v>72.0</c:v>
                </c:pt>
                <c:pt idx="129">
                  <c:v>31.0</c:v>
                </c:pt>
                <c:pt idx="130">
                  <c:v>42.0</c:v>
                </c:pt>
                <c:pt idx="131">
                  <c:v>56.0</c:v>
                </c:pt>
                <c:pt idx="132">
                  <c:v>91.0</c:v>
                </c:pt>
                <c:pt idx="133">
                  <c:v>42.0</c:v>
                </c:pt>
                <c:pt idx="134">
                  <c:v>38.0</c:v>
                </c:pt>
                <c:pt idx="135">
                  <c:v>28.0</c:v>
                </c:pt>
                <c:pt idx="136">
                  <c:v>45.0</c:v>
                </c:pt>
                <c:pt idx="137">
                  <c:v>88.0</c:v>
                </c:pt>
                <c:pt idx="138">
                  <c:v>58.0</c:v>
                </c:pt>
                <c:pt idx="139">
                  <c:v>70.0</c:v>
                </c:pt>
                <c:pt idx="140">
                  <c:v>45.0</c:v>
                </c:pt>
                <c:pt idx="141">
                  <c:v>32.0</c:v>
                </c:pt>
                <c:pt idx="142">
                  <c:v>75.0</c:v>
                </c:pt>
                <c:pt idx="143">
                  <c:v>64.0</c:v>
                </c:pt>
                <c:pt idx="144">
                  <c:v>56.0</c:v>
                </c:pt>
                <c:pt idx="145">
                  <c:v>59.0</c:v>
                </c:pt>
                <c:pt idx="146">
                  <c:v>84.0</c:v>
                </c:pt>
                <c:pt idx="147">
                  <c:v>87.0</c:v>
                </c:pt>
                <c:pt idx="148">
                  <c:v>34.0</c:v>
                </c:pt>
                <c:pt idx="149">
                  <c:v>71.0</c:v>
                </c:pt>
                <c:pt idx="150">
                  <c:v>78.0</c:v>
                </c:pt>
                <c:pt idx="151">
                  <c:v>45.0</c:v>
                </c:pt>
                <c:pt idx="152">
                  <c:v>57.0</c:v>
                </c:pt>
                <c:pt idx="153">
                  <c:v>70.0</c:v>
                </c:pt>
                <c:pt idx="154">
                  <c:v>67.0</c:v>
                </c:pt>
                <c:pt idx="155">
                  <c:v>86.0</c:v>
                </c:pt>
                <c:pt idx="156">
                  <c:v>84.0</c:v>
                </c:pt>
                <c:pt idx="157">
                  <c:v>27.0</c:v>
                </c:pt>
                <c:pt idx="158">
                  <c:v>51.0</c:v>
                </c:pt>
                <c:pt idx="159">
                  <c:v>26.0</c:v>
                </c:pt>
                <c:pt idx="160">
                  <c:v>91.0</c:v>
                </c:pt>
                <c:pt idx="161">
                  <c:v>79.0</c:v>
                </c:pt>
                <c:pt idx="162">
                  <c:v>32.0</c:v>
                </c:pt>
                <c:pt idx="163">
                  <c:v>52.0</c:v>
                </c:pt>
                <c:pt idx="164">
                  <c:v>89.0</c:v>
                </c:pt>
                <c:pt idx="165">
                  <c:v>52.0</c:v>
                </c:pt>
                <c:pt idx="166">
                  <c:v>57.0</c:v>
                </c:pt>
                <c:pt idx="167">
                  <c:v>28.0</c:v>
                </c:pt>
                <c:pt idx="168">
                  <c:v>70.0</c:v>
                </c:pt>
                <c:pt idx="169">
                  <c:v>69.0</c:v>
                </c:pt>
                <c:pt idx="170">
                  <c:v>64.0</c:v>
                </c:pt>
                <c:pt idx="171">
                  <c:v>74.0</c:v>
                </c:pt>
                <c:pt idx="172">
                  <c:v>39.0</c:v>
                </c:pt>
                <c:pt idx="173">
                  <c:v>52.0</c:v>
                </c:pt>
                <c:pt idx="174">
                  <c:v>53.0</c:v>
                </c:pt>
                <c:pt idx="175">
                  <c:v>26.0</c:v>
                </c:pt>
                <c:pt idx="176">
                  <c:v>45.0</c:v>
                </c:pt>
                <c:pt idx="177">
                  <c:v>57.0</c:v>
                </c:pt>
                <c:pt idx="178">
                  <c:v>79.0</c:v>
                </c:pt>
                <c:pt idx="179">
                  <c:v>79.0</c:v>
                </c:pt>
                <c:pt idx="180">
                  <c:v>94.0</c:v>
                </c:pt>
                <c:pt idx="181">
                  <c:v>68.0</c:v>
                </c:pt>
                <c:pt idx="182">
                  <c:v>58.0</c:v>
                </c:pt>
                <c:pt idx="183">
                  <c:v>61.0</c:v>
                </c:pt>
                <c:pt idx="184">
                  <c:v>95.0</c:v>
                </c:pt>
                <c:pt idx="185">
                  <c:v>36.0</c:v>
                </c:pt>
                <c:pt idx="186">
                  <c:v>60.0</c:v>
                </c:pt>
                <c:pt idx="187">
                  <c:v>29.0</c:v>
                </c:pt>
                <c:pt idx="188">
                  <c:v>57.0</c:v>
                </c:pt>
                <c:pt idx="189">
                  <c:v>27.0</c:v>
                </c:pt>
                <c:pt idx="190">
                  <c:v>72.0</c:v>
                </c:pt>
                <c:pt idx="191">
                  <c:v>65.0</c:v>
                </c:pt>
                <c:pt idx="192">
                  <c:v>95.0</c:v>
                </c:pt>
                <c:pt idx="193">
                  <c:v>80.0</c:v>
                </c:pt>
                <c:pt idx="194">
                  <c:v>83.0</c:v>
                </c:pt>
                <c:pt idx="195">
                  <c:v>41.0</c:v>
                </c:pt>
                <c:pt idx="196">
                  <c:v>52.0</c:v>
                </c:pt>
                <c:pt idx="197">
                  <c:v>95.0</c:v>
                </c:pt>
                <c:pt idx="198">
                  <c:v>35.0</c:v>
                </c:pt>
                <c:pt idx="199">
                  <c:v>46.0</c:v>
                </c:pt>
                <c:pt idx="200">
                  <c:v>66.0</c:v>
                </c:pt>
                <c:pt idx="201">
                  <c:v>86.0</c:v>
                </c:pt>
                <c:pt idx="202">
                  <c:v>31.0</c:v>
                </c:pt>
                <c:pt idx="203">
                  <c:v>55.0</c:v>
                </c:pt>
                <c:pt idx="204">
                  <c:v>94.0</c:v>
                </c:pt>
                <c:pt idx="205">
                  <c:v>75.0</c:v>
                </c:pt>
              </c:numCache>
            </c:numRef>
          </c:xVal>
          <c:yVal>
            <c:numRef>
              <c:f>'V16'!$K$8:$K$213</c:f>
              <c:numCache>
                <c:formatCode>0.0</c:formatCode>
                <c:ptCount val="206"/>
                <c:pt idx="0">
                  <c:v>32.6</c:v>
                </c:pt>
                <c:pt idx="1">
                  <c:v>50.5</c:v>
                </c:pt>
                <c:pt idx="2">
                  <c:v>18.3</c:v>
                </c:pt>
                <c:pt idx="3">
                  <c:v>5.3</c:v>
                </c:pt>
                <c:pt idx="4">
                  <c:v>8.2</c:v>
                </c:pt>
                <c:pt idx="5">
                  <c:v>11.1</c:v>
                </c:pt>
                <c:pt idx="6">
                  <c:v>21.5</c:v>
                </c:pt>
                <c:pt idx="7">
                  <c:v>5.5</c:v>
                </c:pt>
                <c:pt idx="8">
                  <c:v>27.5</c:v>
                </c:pt>
                <c:pt idx="9">
                  <c:v>3.0</c:v>
                </c:pt>
                <c:pt idx="10">
                  <c:v>14.2</c:v>
                </c:pt>
                <c:pt idx="11">
                  <c:v>16.6</c:v>
                </c:pt>
                <c:pt idx="12">
                  <c:v>1.4</c:v>
                </c:pt>
                <c:pt idx="13">
                  <c:v>9.2</c:v>
                </c:pt>
                <c:pt idx="14">
                  <c:v>6.0</c:v>
                </c:pt>
                <c:pt idx="15">
                  <c:v>15.5</c:v>
                </c:pt>
                <c:pt idx="16">
                  <c:v>10.6</c:v>
                </c:pt>
                <c:pt idx="17">
                  <c:v>4.8</c:v>
                </c:pt>
                <c:pt idx="18">
                  <c:v>21.2</c:v>
                </c:pt>
                <c:pt idx="19">
                  <c:v>2.3</c:v>
                </c:pt>
                <c:pt idx="20">
                  <c:v>4.0</c:v>
                </c:pt>
                <c:pt idx="21">
                  <c:v>11.6</c:v>
                </c:pt>
                <c:pt idx="22">
                  <c:v>24.2</c:v>
                </c:pt>
                <c:pt idx="23">
                  <c:v>13.9</c:v>
                </c:pt>
                <c:pt idx="24">
                  <c:v>2.4</c:v>
                </c:pt>
                <c:pt idx="25">
                  <c:v>2.0</c:v>
                </c:pt>
                <c:pt idx="26">
                  <c:v>3.1</c:v>
                </c:pt>
                <c:pt idx="27">
                  <c:v>22.4</c:v>
                </c:pt>
                <c:pt idx="28">
                  <c:v>22.2</c:v>
                </c:pt>
                <c:pt idx="29">
                  <c:v>18.0</c:v>
                </c:pt>
                <c:pt idx="30">
                  <c:v>2.5</c:v>
                </c:pt>
                <c:pt idx="31">
                  <c:v>10.6</c:v>
                </c:pt>
                <c:pt idx="32">
                  <c:v>9.0</c:v>
                </c:pt>
                <c:pt idx="33">
                  <c:v>4.1</c:v>
                </c:pt>
                <c:pt idx="34">
                  <c:v>4.1</c:v>
                </c:pt>
                <c:pt idx="35">
                  <c:v>10.6</c:v>
                </c:pt>
                <c:pt idx="36">
                  <c:v>7.5</c:v>
                </c:pt>
                <c:pt idx="37">
                  <c:v>1.2</c:v>
                </c:pt>
                <c:pt idx="38">
                  <c:v>2.1</c:v>
                </c:pt>
                <c:pt idx="39">
                  <c:v>20.1</c:v>
                </c:pt>
                <c:pt idx="40">
                  <c:v>9.4</c:v>
                </c:pt>
                <c:pt idx="41">
                  <c:v>9.3</c:v>
                </c:pt>
                <c:pt idx="42">
                  <c:v>1.4</c:v>
                </c:pt>
                <c:pt idx="43">
                  <c:v>13.5</c:v>
                </c:pt>
                <c:pt idx="44">
                  <c:v>14.2</c:v>
                </c:pt>
                <c:pt idx="45">
                  <c:v>15.9</c:v>
                </c:pt>
                <c:pt idx="46">
                  <c:v>9.7</c:v>
                </c:pt>
                <c:pt idx="47">
                  <c:v>27.4</c:v>
                </c:pt>
                <c:pt idx="48">
                  <c:v>8.0</c:v>
                </c:pt>
                <c:pt idx="49">
                  <c:v>15.6</c:v>
                </c:pt>
                <c:pt idx="50">
                  <c:v>19.2</c:v>
                </c:pt>
                <c:pt idx="51">
                  <c:v>5.3</c:v>
                </c:pt>
                <c:pt idx="52">
                  <c:v>25.9</c:v>
                </c:pt>
                <c:pt idx="53">
                  <c:v>26.4</c:v>
                </c:pt>
                <c:pt idx="54">
                  <c:v>8.5</c:v>
                </c:pt>
                <c:pt idx="55">
                  <c:v>0.6</c:v>
                </c:pt>
                <c:pt idx="56">
                  <c:v>22.5</c:v>
                </c:pt>
                <c:pt idx="57">
                  <c:v>8.9</c:v>
                </c:pt>
                <c:pt idx="58">
                  <c:v>14.9</c:v>
                </c:pt>
                <c:pt idx="59">
                  <c:v>2.1</c:v>
                </c:pt>
                <c:pt idx="60">
                  <c:v>7.1</c:v>
                </c:pt>
                <c:pt idx="61">
                  <c:v>49.8</c:v>
                </c:pt>
                <c:pt idx="62">
                  <c:v>11.8</c:v>
                </c:pt>
                <c:pt idx="63">
                  <c:v>8.2</c:v>
                </c:pt>
                <c:pt idx="64">
                  <c:v>5.2</c:v>
                </c:pt>
                <c:pt idx="65">
                  <c:v>18.6</c:v>
                </c:pt>
                <c:pt idx="66">
                  <c:v>23.3</c:v>
                </c:pt>
                <c:pt idx="67">
                  <c:v>19.2</c:v>
                </c:pt>
                <c:pt idx="68">
                  <c:v>9.0</c:v>
                </c:pt>
                <c:pt idx="69">
                  <c:v>4.6</c:v>
                </c:pt>
                <c:pt idx="70">
                  <c:v>4.1</c:v>
                </c:pt>
                <c:pt idx="71">
                  <c:v>8.4</c:v>
                </c:pt>
                <c:pt idx="72">
                  <c:v>3.7</c:v>
                </c:pt>
                <c:pt idx="73">
                  <c:v>3.9</c:v>
                </c:pt>
                <c:pt idx="74">
                  <c:v>10.4</c:v>
                </c:pt>
                <c:pt idx="75">
                  <c:v>10.6</c:v>
                </c:pt>
                <c:pt idx="76">
                  <c:v>9.2</c:v>
                </c:pt>
                <c:pt idx="77">
                  <c:v>26.0</c:v>
                </c:pt>
                <c:pt idx="78">
                  <c:v>4.5</c:v>
                </c:pt>
                <c:pt idx="79">
                  <c:v>13.2</c:v>
                </c:pt>
                <c:pt idx="80">
                  <c:v>4.2</c:v>
                </c:pt>
                <c:pt idx="81">
                  <c:v>2.1</c:v>
                </c:pt>
                <c:pt idx="82">
                  <c:v>13.4</c:v>
                </c:pt>
                <c:pt idx="83">
                  <c:v>15.0</c:v>
                </c:pt>
                <c:pt idx="84">
                  <c:v>21.7</c:v>
                </c:pt>
                <c:pt idx="85">
                  <c:v>14.4</c:v>
                </c:pt>
                <c:pt idx="86">
                  <c:v>17.9</c:v>
                </c:pt>
                <c:pt idx="87">
                  <c:v>10.5</c:v>
                </c:pt>
                <c:pt idx="88">
                  <c:v>13.9</c:v>
                </c:pt>
                <c:pt idx="89">
                  <c:v>11.4</c:v>
                </c:pt>
                <c:pt idx="90">
                  <c:v>2.9</c:v>
                </c:pt>
                <c:pt idx="91">
                  <c:v>11.2</c:v>
                </c:pt>
                <c:pt idx="92">
                  <c:v>14.9</c:v>
                </c:pt>
                <c:pt idx="93">
                  <c:v>4.3</c:v>
                </c:pt>
                <c:pt idx="94">
                  <c:v>17.9</c:v>
                </c:pt>
                <c:pt idx="95">
                  <c:v>30.2</c:v>
                </c:pt>
                <c:pt idx="96">
                  <c:v>8.5</c:v>
                </c:pt>
                <c:pt idx="97">
                  <c:v>13.2</c:v>
                </c:pt>
                <c:pt idx="98">
                  <c:v>0.6</c:v>
                </c:pt>
                <c:pt idx="99">
                  <c:v>12.0</c:v>
                </c:pt>
                <c:pt idx="100">
                  <c:v>23.7</c:v>
                </c:pt>
                <c:pt idx="101">
                  <c:v>0.5</c:v>
                </c:pt>
                <c:pt idx="102">
                  <c:v>21.8</c:v>
                </c:pt>
                <c:pt idx="103">
                  <c:v>28.1</c:v>
                </c:pt>
                <c:pt idx="104">
                  <c:v>2.6</c:v>
                </c:pt>
                <c:pt idx="105">
                  <c:v>15.6</c:v>
                </c:pt>
                <c:pt idx="106">
                  <c:v>0.9</c:v>
                </c:pt>
                <c:pt idx="107">
                  <c:v>4.6</c:v>
                </c:pt>
                <c:pt idx="108">
                  <c:v>16.8</c:v>
                </c:pt>
                <c:pt idx="109">
                  <c:v>18.8</c:v>
                </c:pt>
                <c:pt idx="110">
                  <c:v>22.9</c:v>
                </c:pt>
                <c:pt idx="111">
                  <c:v>14.4</c:v>
                </c:pt>
                <c:pt idx="112">
                  <c:v>16.3</c:v>
                </c:pt>
                <c:pt idx="113">
                  <c:v>8.9</c:v>
                </c:pt>
                <c:pt idx="114">
                  <c:v>18.3</c:v>
                </c:pt>
                <c:pt idx="115">
                  <c:v>14.9</c:v>
                </c:pt>
                <c:pt idx="116">
                  <c:v>4.9</c:v>
                </c:pt>
                <c:pt idx="117">
                  <c:v>32.3</c:v>
                </c:pt>
                <c:pt idx="118">
                  <c:v>1.6</c:v>
                </c:pt>
                <c:pt idx="119">
                  <c:v>17.6</c:v>
                </c:pt>
                <c:pt idx="120">
                  <c:v>8.6</c:v>
                </c:pt>
                <c:pt idx="121">
                  <c:v>10.8</c:v>
                </c:pt>
                <c:pt idx="122">
                  <c:v>31.8</c:v>
                </c:pt>
                <c:pt idx="123">
                  <c:v>12.2</c:v>
                </c:pt>
                <c:pt idx="124">
                  <c:v>15.9</c:v>
                </c:pt>
                <c:pt idx="125">
                  <c:v>16.2</c:v>
                </c:pt>
                <c:pt idx="126">
                  <c:v>7.4</c:v>
                </c:pt>
                <c:pt idx="127">
                  <c:v>13.3</c:v>
                </c:pt>
                <c:pt idx="128">
                  <c:v>0.3</c:v>
                </c:pt>
                <c:pt idx="129">
                  <c:v>7.9</c:v>
                </c:pt>
                <c:pt idx="130">
                  <c:v>5.0</c:v>
                </c:pt>
                <c:pt idx="131">
                  <c:v>3.5</c:v>
                </c:pt>
                <c:pt idx="132">
                  <c:v>21.4</c:v>
                </c:pt>
                <c:pt idx="133">
                  <c:v>3.2</c:v>
                </c:pt>
                <c:pt idx="134">
                  <c:v>33.8</c:v>
                </c:pt>
                <c:pt idx="135">
                  <c:v>30.1</c:v>
                </c:pt>
                <c:pt idx="136">
                  <c:v>18.8</c:v>
                </c:pt>
                <c:pt idx="137">
                  <c:v>0.1</c:v>
                </c:pt>
                <c:pt idx="138">
                  <c:v>13.2</c:v>
                </c:pt>
                <c:pt idx="139">
                  <c:v>7.2</c:v>
                </c:pt>
                <c:pt idx="140">
                  <c:v>27.0</c:v>
                </c:pt>
                <c:pt idx="141">
                  <c:v>31.8</c:v>
                </c:pt>
                <c:pt idx="142">
                  <c:v>14.8</c:v>
                </c:pt>
                <c:pt idx="143">
                  <c:v>3.4</c:v>
                </c:pt>
                <c:pt idx="144">
                  <c:v>5.5</c:v>
                </c:pt>
                <c:pt idx="145">
                  <c:v>20.2</c:v>
                </c:pt>
                <c:pt idx="146">
                  <c:v>12.2</c:v>
                </c:pt>
                <c:pt idx="147">
                  <c:v>12.0</c:v>
                </c:pt>
                <c:pt idx="148">
                  <c:v>8.5</c:v>
                </c:pt>
                <c:pt idx="149">
                  <c:v>7.7</c:v>
                </c:pt>
                <c:pt idx="150">
                  <c:v>1.7</c:v>
                </c:pt>
                <c:pt idx="151">
                  <c:v>4.6</c:v>
                </c:pt>
                <c:pt idx="152">
                  <c:v>2.2</c:v>
                </c:pt>
                <c:pt idx="153">
                  <c:v>6.0</c:v>
                </c:pt>
                <c:pt idx="154">
                  <c:v>10.7</c:v>
                </c:pt>
                <c:pt idx="155">
                  <c:v>3.1</c:v>
                </c:pt>
                <c:pt idx="156">
                  <c:v>10.4</c:v>
                </c:pt>
                <c:pt idx="157">
                  <c:v>31.5</c:v>
                </c:pt>
                <c:pt idx="158">
                  <c:v>2.6</c:v>
                </c:pt>
                <c:pt idx="159">
                  <c:v>24.5</c:v>
                </c:pt>
                <c:pt idx="160">
                  <c:v>12.2</c:v>
                </c:pt>
                <c:pt idx="161">
                  <c:v>4.3</c:v>
                </c:pt>
                <c:pt idx="162">
                  <c:v>11.6</c:v>
                </c:pt>
                <c:pt idx="163">
                  <c:v>8.1</c:v>
                </c:pt>
                <c:pt idx="164">
                  <c:v>5.1</c:v>
                </c:pt>
                <c:pt idx="165">
                  <c:v>20.4</c:v>
                </c:pt>
                <c:pt idx="166">
                  <c:v>8.0</c:v>
                </c:pt>
                <c:pt idx="167">
                  <c:v>22.1</c:v>
                </c:pt>
                <c:pt idx="168">
                  <c:v>0.2</c:v>
                </c:pt>
                <c:pt idx="169">
                  <c:v>13.0</c:v>
                </c:pt>
                <c:pt idx="170">
                  <c:v>18.1</c:v>
                </c:pt>
                <c:pt idx="171">
                  <c:v>10.7</c:v>
                </c:pt>
                <c:pt idx="172">
                  <c:v>29.5</c:v>
                </c:pt>
                <c:pt idx="173">
                  <c:v>0.6</c:v>
                </c:pt>
                <c:pt idx="174">
                  <c:v>24.7</c:v>
                </c:pt>
                <c:pt idx="175">
                  <c:v>12.6</c:v>
                </c:pt>
                <c:pt idx="176">
                  <c:v>2.6</c:v>
                </c:pt>
                <c:pt idx="177">
                  <c:v>19.0</c:v>
                </c:pt>
                <c:pt idx="178">
                  <c:v>12.2</c:v>
                </c:pt>
                <c:pt idx="179">
                  <c:v>13.5</c:v>
                </c:pt>
                <c:pt idx="180">
                  <c:v>8.7</c:v>
                </c:pt>
                <c:pt idx="181">
                  <c:v>5.1</c:v>
                </c:pt>
                <c:pt idx="182">
                  <c:v>3.7</c:v>
                </c:pt>
                <c:pt idx="183">
                  <c:v>21.7</c:v>
                </c:pt>
                <c:pt idx="184">
                  <c:v>14.1</c:v>
                </c:pt>
                <c:pt idx="185">
                  <c:v>13.6</c:v>
                </c:pt>
                <c:pt idx="186">
                  <c:v>6.1</c:v>
                </c:pt>
                <c:pt idx="187">
                  <c:v>29.8</c:v>
                </c:pt>
                <c:pt idx="188">
                  <c:v>14.4</c:v>
                </c:pt>
                <c:pt idx="189">
                  <c:v>21.3</c:v>
                </c:pt>
                <c:pt idx="190">
                  <c:v>0.5</c:v>
                </c:pt>
                <c:pt idx="191">
                  <c:v>2.8</c:v>
                </c:pt>
                <c:pt idx="192">
                  <c:v>10.1</c:v>
                </c:pt>
                <c:pt idx="193">
                  <c:v>10.6</c:v>
                </c:pt>
                <c:pt idx="194">
                  <c:v>3.7</c:v>
                </c:pt>
                <c:pt idx="195">
                  <c:v>7.9</c:v>
                </c:pt>
                <c:pt idx="196">
                  <c:v>6.5</c:v>
                </c:pt>
                <c:pt idx="197">
                  <c:v>16.2</c:v>
                </c:pt>
                <c:pt idx="198">
                  <c:v>8.4</c:v>
                </c:pt>
                <c:pt idx="199">
                  <c:v>19.4</c:v>
                </c:pt>
                <c:pt idx="200">
                  <c:v>0.3</c:v>
                </c:pt>
                <c:pt idx="201">
                  <c:v>13.5</c:v>
                </c:pt>
                <c:pt idx="202">
                  <c:v>7.3</c:v>
                </c:pt>
                <c:pt idx="203">
                  <c:v>13.1</c:v>
                </c:pt>
                <c:pt idx="204">
                  <c:v>9.3</c:v>
                </c:pt>
                <c:pt idx="205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72-4A4B-A32B-AFD73138AB16}"/>
            </c:ext>
          </c:extLst>
        </c:ser>
        <c:ser>
          <c:idx val="1"/>
          <c:order val="1"/>
          <c:tx>
            <c:v>10-Year Predicted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2"/>
                </a:solidFill>
              </a:ln>
              <a:effectLst/>
            </c:spPr>
          </c:marker>
          <c:xVal>
            <c:numRef>
              <c:f>'V16'!$F$8:$F$213</c:f>
              <c:numCache>
                <c:formatCode>General</c:formatCode>
                <c:ptCount val="206"/>
                <c:pt idx="0">
                  <c:v>31.0</c:v>
                </c:pt>
                <c:pt idx="1">
                  <c:v>47.0</c:v>
                </c:pt>
                <c:pt idx="2">
                  <c:v>47.0</c:v>
                </c:pt>
                <c:pt idx="3">
                  <c:v>42.0</c:v>
                </c:pt>
                <c:pt idx="4">
                  <c:v>78.0</c:v>
                </c:pt>
                <c:pt idx="5">
                  <c:v>68.0</c:v>
                </c:pt>
                <c:pt idx="6">
                  <c:v>46.0</c:v>
                </c:pt>
                <c:pt idx="7">
                  <c:v>72.0</c:v>
                </c:pt>
                <c:pt idx="8">
                  <c:v>47.0</c:v>
                </c:pt>
                <c:pt idx="9">
                  <c:v>45.0</c:v>
                </c:pt>
                <c:pt idx="10">
                  <c:v>28.0</c:v>
                </c:pt>
                <c:pt idx="11">
                  <c:v>35.0</c:v>
                </c:pt>
                <c:pt idx="12">
                  <c:v>88.0</c:v>
                </c:pt>
                <c:pt idx="13">
                  <c:v>29.0</c:v>
                </c:pt>
                <c:pt idx="14">
                  <c:v>41.0</c:v>
                </c:pt>
                <c:pt idx="15">
                  <c:v>62.0</c:v>
                </c:pt>
                <c:pt idx="16">
                  <c:v>42.0</c:v>
                </c:pt>
                <c:pt idx="17">
                  <c:v>85.0</c:v>
                </c:pt>
                <c:pt idx="18">
                  <c:v>68.0</c:v>
                </c:pt>
                <c:pt idx="19">
                  <c:v>71.0</c:v>
                </c:pt>
                <c:pt idx="20">
                  <c:v>59.0</c:v>
                </c:pt>
                <c:pt idx="21">
                  <c:v>84.0</c:v>
                </c:pt>
                <c:pt idx="22">
                  <c:v>29.0</c:v>
                </c:pt>
                <c:pt idx="23">
                  <c:v>32.0</c:v>
                </c:pt>
                <c:pt idx="24">
                  <c:v>84.0</c:v>
                </c:pt>
                <c:pt idx="25">
                  <c:v>51.0</c:v>
                </c:pt>
                <c:pt idx="26">
                  <c:v>86.0</c:v>
                </c:pt>
                <c:pt idx="27">
                  <c:v>60.0</c:v>
                </c:pt>
                <c:pt idx="28">
                  <c:v>55.0</c:v>
                </c:pt>
                <c:pt idx="29">
                  <c:v>88.0</c:v>
                </c:pt>
                <c:pt idx="30">
                  <c:v>49.0</c:v>
                </c:pt>
                <c:pt idx="31">
                  <c:v>49.0</c:v>
                </c:pt>
                <c:pt idx="32">
                  <c:v>86.0</c:v>
                </c:pt>
                <c:pt idx="33">
                  <c:v>50.0</c:v>
                </c:pt>
                <c:pt idx="34">
                  <c:v>71.0</c:v>
                </c:pt>
                <c:pt idx="35">
                  <c:v>49.0</c:v>
                </c:pt>
                <c:pt idx="36">
                  <c:v>78.0</c:v>
                </c:pt>
                <c:pt idx="37">
                  <c:v>93.0</c:v>
                </c:pt>
                <c:pt idx="38">
                  <c:v>51.0</c:v>
                </c:pt>
                <c:pt idx="39">
                  <c:v>95.0</c:v>
                </c:pt>
                <c:pt idx="40">
                  <c:v>70.0</c:v>
                </c:pt>
                <c:pt idx="41">
                  <c:v>59.0</c:v>
                </c:pt>
                <c:pt idx="42">
                  <c:v>72.0</c:v>
                </c:pt>
                <c:pt idx="43">
                  <c:v>50.0</c:v>
                </c:pt>
                <c:pt idx="44">
                  <c:v>91.0</c:v>
                </c:pt>
                <c:pt idx="45">
                  <c:v>88.0</c:v>
                </c:pt>
                <c:pt idx="46">
                  <c:v>47.0</c:v>
                </c:pt>
                <c:pt idx="47">
                  <c:v>92.0</c:v>
                </c:pt>
                <c:pt idx="48">
                  <c:v>62.0</c:v>
                </c:pt>
                <c:pt idx="49">
                  <c:v>39.0</c:v>
                </c:pt>
                <c:pt idx="50">
                  <c:v>95.0</c:v>
                </c:pt>
                <c:pt idx="51">
                  <c:v>75.0</c:v>
                </c:pt>
                <c:pt idx="52">
                  <c:v>33.0</c:v>
                </c:pt>
                <c:pt idx="53">
                  <c:v>34.0</c:v>
                </c:pt>
                <c:pt idx="54">
                  <c:v>84.0</c:v>
                </c:pt>
                <c:pt idx="55">
                  <c:v>95.0</c:v>
                </c:pt>
                <c:pt idx="56">
                  <c:v>75.0</c:v>
                </c:pt>
                <c:pt idx="57">
                  <c:v>50.0</c:v>
                </c:pt>
                <c:pt idx="58">
                  <c:v>92.0</c:v>
                </c:pt>
                <c:pt idx="59">
                  <c:v>65.0</c:v>
                </c:pt>
                <c:pt idx="60">
                  <c:v>42.0</c:v>
                </c:pt>
                <c:pt idx="61">
                  <c:v>78.0</c:v>
                </c:pt>
                <c:pt idx="62">
                  <c:v>28.0</c:v>
                </c:pt>
                <c:pt idx="63">
                  <c:v>49.0</c:v>
                </c:pt>
                <c:pt idx="64">
                  <c:v>42.0</c:v>
                </c:pt>
                <c:pt idx="65">
                  <c:v>38.0</c:v>
                </c:pt>
                <c:pt idx="66">
                  <c:v>31.0</c:v>
                </c:pt>
                <c:pt idx="67">
                  <c:v>50.0</c:v>
                </c:pt>
                <c:pt idx="68">
                  <c:v>87.0</c:v>
                </c:pt>
                <c:pt idx="69">
                  <c:v>50.0</c:v>
                </c:pt>
                <c:pt idx="70">
                  <c:v>69.0</c:v>
                </c:pt>
                <c:pt idx="71">
                  <c:v>43.0</c:v>
                </c:pt>
                <c:pt idx="72">
                  <c:v>50.0</c:v>
                </c:pt>
                <c:pt idx="73">
                  <c:v>78.0</c:v>
                </c:pt>
                <c:pt idx="74">
                  <c:v>29.0</c:v>
                </c:pt>
                <c:pt idx="75">
                  <c:v>83.0</c:v>
                </c:pt>
                <c:pt idx="76">
                  <c:v>25.0</c:v>
                </c:pt>
                <c:pt idx="77">
                  <c:v>31.0</c:v>
                </c:pt>
                <c:pt idx="78">
                  <c:v>89.0</c:v>
                </c:pt>
                <c:pt idx="79">
                  <c:v>69.0</c:v>
                </c:pt>
                <c:pt idx="80">
                  <c:v>33.0</c:v>
                </c:pt>
                <c:pt idx="81">
                  <c:v>75.0</c:v>
                </c:pt>
                <c:pt idx="82">
                  <c:v>46.0</c:v>
                </c:pt>
                <c:pt idx="83">
                  <c:v>81.0</c:v>
                </c:pt>
                <c:pt idx="84">
                  <c:v>40.0</c:v>
                </c:pt>
                <c:pt idx="85">
                  <c:v>72.0</c:v>
                </c:pt>
                <c:pt idx="86">
                  <c:v>78.0</c:v>
                </c:pt>
                <c:pt idx="87">
                  <c:v>81.0</c:v>
                </c:pt>
                <c:pt idx="88">
                  <c:v>44.0</c:v>
                </c:pt>
                <c:pt idx="89">
                  <c:v>70.0</c:v>
                </c:pt>
                <c:pt idx="90">
                  <c:v>80.0</c:v>
                </c:pt>
                <c:pt idx="91">
                  <c:v>25.0</c:v>
                </c:pt>
                <c:pt idx="92">
                  <c:v>53.0</c:v>
                </c:pt>
                <c:pt idx="93">
                  <c:v>32.0</c:v>
                </c:pt>
                <c:pt idx="94">
                  <c:v>33.0</c:v>
                </c:pt>
                <c:pt idx="95">
                  <c:v>43.0</c:v>
                </c:pt>
                <c:pt idx="96">
                  <c:v>70.0</c:v>
                </c:pt>
                <c:pt idx="97">
                  <c:v>30.0</c:v>
                </c:pt>
                <c:pt idx="98">
                  <c:v>69.0</c:v>
                </c:pt>
                <c:pt idx="99">
                  <c:v>93.0</c:v>
                </c:pt>
                <c:pt idx="100">
                  <c:v>38.0</c:v>
                </c:pt>
                <c:pt idx="101">
                  <c:v>94.0</c:v>
                </c:pt>
                <c:pt idx="102">
                  <c:v>37.0</c:v>
                </c:pt>
                <c:pt idx="103">
                  <c:v>31.0</c:v>
                </c:pt>
                <c:pt idx="104">
                  <c:v>51.0</c:v>
                </c:pt>
                <c:pt idx="105">
                  <c:v>71.0</c:v>
                </c:pt>
                <c:pt idx="106">
                  <c:v>79.0</c:v>
                </c:pt>
                <c:pt idx="107">
                  <c:v>90.0</c:v>
                </c:pt>
                <c:pt idx="108">
                  <c:v>32.0</c:v>
                </c:pt>
                <c:pt idx="109">
                  <c:v>57.0</c:v>
                </c:pt>
                <c:pt idx="110">
                  <c:v>41.0</c:v>
                </c:pt>
                <c:pt idx="111">
                  <c:v>73.0</c:v>
                </c:pt>
                <c:pt idx="112">
                  <c:v>71.0</c:v>
                </c:pt>
                <c:pt idx="113">
                  <c:v>38.0</c:v>
                </c:pt>
                <c:pt idx="114">
                  <c:v>41.0</c:v>
                </c:pt>
                <c:pt idx="115">
                  <c:v>58.0</c:v>
                </c:pt>
                <c:pt idx="116">
                  <c:v>33.0</c:v>
                </c:pt>
                <c:pt idx="117">
                  <c:v>59.0</c:v>
                </c:pt>
                <c:pt idx="118">
                  <c:v>87.0</c:v>
                </c:pt>
                <c:pt idx="119">
                  <c:v>30.0</c:v>
                </c:pt>
                <c:pt idx="120">
                  <c:v>26.0</c:v>
                </c:pt>
                <c:pt idx="121">
                  <c:v>46.0</c:v>
                </c:pt>
                <c:pt idx="122">
                  <c:v>84.0</c:v>
                </c:pt>
                <c:pt idx="123">
                  <c:v>72.0</c:v>
                </c:pt>
                <c:pt idx="124">
                  <c:v>60.0</c:v>
                </c:pt>
                <c:pt idx="125">
                  <c:v>70.0</c:v>
                </c:pt>
                <c:pt idx="126">
                  <c:v>34.0</c:v>
                </c:pt>
                <c:pt idx="127">
                  <c:v>41.0</c:v>
                </c:pt>
                <c:pt idx="128">
                  <c:v>72.0</c:v>
                </c:pt>
                <c:pt idx="129">
                  <c:v>31.0</c:v>
                </c:pt>
                <c:pt idx="130">
                  <c:v>42.0</c:v>
                </c:pt>
                <c:pt idx="131">
                  <c:v>56.0</c:v>
                </c:pt>
                <c:pt idx="132">
                  <c:v>91.0</c:v>
                </c:pt>
                <c:pt idx="133">
                  <c:v>42.0</c:v>
                </c:pt>
                <c:pt idx="134">
                  <c:v>38.0</c:v>
                </c:pt>
                <c:pt idx="135">
                  <c:v>28.0</c:v>
                </c:pt>
                <c:pt idx="136">
                  <c:v>45.0</c:v>
                </c:pt>
                <c:pt idx="137">
                  <c:v>88.0</c:v>
                </c:pt>
                <c:pt idx="138">
                  <c:v>58.0</c:v>
                </c:pt>
                <c:pt idx="139">
                  <c:v>70.0</c:v>
                </c:pt>
                <c:pt idx="140">
                  <c:v>45.0</c:v>
                </c:pt>
                <c:pt idx="141">
                  <c:v>32.0</c:v>
                </c:pt>
                <c:pt idx="142">
                  <c:v>75.0</c:v>
                </c:pt>
                <c:pt idx="143">
                  <c:v>64.0</c:v>
                </c:pt>
                <c:pt idx="144">
                  <c:v>56.0</c:v>
                </c:pt>
                <c:pt idx="145">
                  <c:v>59.0</c:v>
                </c:pt>
                <c:pt idx="146">
                  <c:v>84.0</c:v>
                </c:pt>
                <c:pt idx="147">
                  <c:v>87.0</c:v>
                </c:pt>
                <c:pt idx="148">
                  <c:v>34.0</c:v>
                </c:pt>
                <c:pt idx="149">
                  <c:v>71.0</c:v>
                </c:pt>
                <c:pt idx="150">
                  <c:v>78.0</c:v>
                </c:pt>
                <c:pt idx="151">
                  <c:v>45.0</c:v>
                </c:pt>
                <c:pt idx="152">
                  <c:v>57.0</c:v>
                </c:pt>
                <c:pt idx="153">
                  <c:v>70.0</c:v>
                </c:pt>
                <c:pt idx="154">
                  <c:v>67.0</c:v>
                </c:pt>
                <c:pt idx="155">
                  <c:v>86.0</c:v>
                </c:pt>
                <c:pt idx="156">
                  <c:v>84.0</c:v>
                </c:pt>
                <c:pt idx="157">
                  <c:v>27.0</c:v>
                </c:pt>
                <c:pt idx="158">
                  <c:v>51.0</c:v>
                </c:pt>
                <c:pt idx="159">
                  <c:v>26.0</c:v>
                </c:pt>
                <c:pt idx="160">
                  <c:v>91.0</c:v>
                </c:pt>
                <c:pt idx="161">
                  <c:v>79.0</c:v>
                </c:pt>
                <c:pt idx="162">
                  <c:v>32.0</c:v>
                </c:pt>
                <c:pt idx="163">
                  <c:v>52.0</c:v>
                </c:pt>
                <c:pt idx="164">
                  <c:v>89.0</c:v>
                </c:pt>
                <c:pt idx="165">
                  <c:v>52.0</c:v>
                </c:pt>
                <c:pt idx="166">
                  <c:v>57.0</c:v>
                </c:pt>
                <c:pt idx="167">
                  <c:v>28.0</c:v>
                </c:pt>
                <c:pt idx="168">
                  <c:v>70.0</c:v>
                </c:pt>
                <c:pt idx="169">
                  <c:v>69.0</c:v>
                </c:pt>
                <c:pt idx="170">
                  <c:v>64.0</c:v>
                </c:pt>
                <c:pt idx="171">
                  <c:v>74.0</c:v>
                </c:pt>
                <c:pt idx="172">
                  <c:v>39.0</c:v>
                </c:pt>
                <c:pt idx="173">
                  <c:v>52.0</c:v>
                </c:pt>
                <c:pt idx="174">
                  <c:v>53.0</c:v>
                </c:pt>
                <c:pt idx="175">
                  <c:v>26.0</c:v>
                </c:pt>
                <c:pt idx="176">
                  <c:v>45.0</c:v>
                </c:pt>
                <c:pt idx="177">
                  <c:v>57.0</c:v>
                </c:pt>
                <c:pt idx="178">
                  <c:v>79.0</c:v>
                </c:pt>
                <c:pt idx="179">
                  <c:v>79.0</c:v>
                </c:pt>
                <c:pt idx="180">
                  <c:v>94.0</c:v>
                </c:pt>
                <c:pt idx="181">
                  <c:v>68.0</c:v>
                </c:pt>
                <c:pt idx="182">
                  <c:v>58.0</c:v>
                </c:pt>
                <c:pt idx="183">
                  <c:v>61.0</c:v>
                </c:pt>
                <c:pt idx="184">
                  <c:v>95.0</c:v>
                </c:pt>
                <c:pt idx="185">
                  <c:v>36.0</c:v>
                </c:pt>
                <c:pt idx="186">
                  <c:v>60.0</c:v>
                </c:pt>
                <c:pt idx="187">
                  <c:v>29.0</c:v>
                </c:pt>
                <c:pt idx="188">
                  <c:v>57.0</c:v>
                </c:pt>
                <c:pt idx="189">
                  <c:v>27.0</c:v>
                </c:pt>
                <c:pt idx="190">
                  <c:v>72.0</c:v>
                </c:pt>
                <c:pt idx="191">
                  <c:v>65.0</c:v>
                </c:pt>
                <c:pt idx="192">
                  <c:v>95.0</c:v>
                </c:pt>
                <c:pt idx="193">
                  <c:v>80.0</c:v>
                </c:pt>
                <c:pt idx="194">
                  <c:v>83.0</c:v>
                </c:pt>
                <c:pt idx="195">
                  <c:v>41.0</c:v>
                </c:pt>
                <c:pt idx="196">
                  <c:v>52.0</c:v>
                </c:pt>
                <c:pt idx="197">
                  <c:v>95.0</c:v>
                </c:pt>
                <c:pt idx="198">
                  <c:v>35.0</c:v>
                </c:pt>
                <c:pt idx="199">
                  <c:v>46.0</c:v>
                </c:pt>
                <c:pt idx="200">
                  <c:v>66.0</c:v>
                </c:pt>
                <c:pt idx="201">
                  <c:v>86.0</c:v>
                </c:pt>
                <c:pt idx="202">
                  <c:v>31.0</c:v>
                </c:pt>
                <c:pt idx="203">
                  <c:v>55.0</c:v>
                </c:pt>
                <c:pt idx="204">
                  <c:v>94.0</c:v>
                </c:pt>
                <c:pt idx="205">
                  <c:v>75.0</c:v>
                </c:pt>
              </c:numCache>
            </c:numRef>
          </c:xVal>
          <c:yVal>
            <c:numRef>
              <c:f>'V16'!$L$8:$L$213</c:f>
              <c:numCache>
                <c:formatCode>0.00</c:formatCode>
                <c:ptCount val="206"/>
                <c:pt idx="0">
                  <c:v>27.11307929999999</c:v>
                </c:pt>
                <c:pt idx="1">
                  <c:v>34.44816659999998</c:v>
                </c:pt>
                <c:pt idx="2">
                  <c:v>23.55858149999997</c:v>
                </c:pt>
                <c:pt idx="3">
                  <c:v>4.858304899999972</c:v>
                </c:pt>
                <c:pt idx="4">
                  <c:v>9.01570649999999</c:v>
                </c:pt>
                <c:pt idx="5">
                  <c:v>9.66104509999998</c:v>
                </c:pt>
                <c:pt idx="6">
                  <c:v>19.19922799999999</c:v>
                </c:pt>
                <c:pt idx="7">
                  <c:v>3.617778499999993</c:v>
                </c:pt>
                <c:pt idx="8">
                  <c:v>21.48305690000001</c:v>
                </c:pt>
                <c:pt idx="9">
                  <c:v>3.018740800000003</c:v>
                </c:pt>
                <c:pt idx="10">
                  <c:v>21.40713969999997</c:v>
                </c:pt>
                <c:pt idx="11">
                  <c:v>14.39452819999998</c:v>
                </c:pt>
                <c:pt idx="12">
                  <c:v>-0.844374400000021</c:v>
                </c:pt>
                <c:pt idx="13">
                  <c:v>10.95192859999999</c:v>
                </c:pt>
                <c:pt idx="14">
                  <c:v>5.98345909999999</c:v>
                </c:pt>
                <c:pt idx="15">
                  <c:v>18.1374124</c:v>
                </c:pt>
                <c:pt idx="16">
                  <c:v>9.726813199999981</c:v>
                </c:pt>
                <c:pt idx="17">
                  <c:v>3.864800199999962</c:v>
                </c:pt>
                <c:pt idx="18">
                  <c:v>19.58548109999998</c:v>
                </c:pt>
                <c:pt idx="19">
                  <c:v>6.916848600000001</c:v>
                </c:pt>
                <c:pt idx="20">
                  <c:v>5.275675599999978</c:v>
                </c:pt>
                <c:pt idx="21">
                  <c:v>13.82239300000001</c:v>
                </c:pt>
                <c:pt idx="22">
                  <c:v>23.89563389999996</c:v>
                </c:pt>
                <c:pt idx="23">
                  <c:v>12.03349189999999</c:v>
                </c:pt>
                <c:pt idx="24">
                  <c:v>6.084872800000007</c:v>
                </c:pt>
                <c:pt idx="25">
                  <c:v>2.015228999999977</c:v>
                </c:pt>
                <c:pt idx="26">
                  <c:v>8.509896400000002</c:v>
                </c:pt>
                <c:pt idx="27">
                  <c:v>22.25104339999999</c:v>
                </c:pt>
                <c:pt idx="28">
                  <c:v>20.36665279999997</c:v>
                </c:pt>
                <c:pt idx="29">
                  <c:v>17.13728209999999</c:v>
                </c:pt>
                <c:pt idx="30">
                  <c:v>8.85689439999998</c:v>
                </c:pt>
                <c:pt idx="31">
                  <c:v>11.22887309999997</c:v>
                </c:pt>
                <c:pt idx="32">
                  <c:v>10.4329567</c:v>
                </c:pt>
                <c:pt idx="33">
                  <c:v>1.995687499999988</c:v>
                </c:pt>
                <c:pt idx="34">
                  <c:v>4.168666999999999</c:v>
                </c:pt>
                <c:pt idx="35">
                  <c:v>9.896175</c:v>
                </c:pt>
                <c:pt idx="36">
                  <c:v>7.3278897</c:v>
                </c:pt>
                <c:pt idx="37">
                  <c:v>-1.434095799999994</c:v>
                </c:pt>
                <c:pt idx="38">
                  <c:v>1.087004199999996</c:v>
                </c:pt>
                <c:pt idx="39">
                  <c:v>19.2451959</c:v>
                </c:pt>
                <c:pt idx="40">
                  <c:v>11.49539919999997</c:v>
                </c:pt>
                <c:pt idx="41">
                  <c:v>9.211347299999985</c:v>
                </c:pt>
                <c:pt idx="42">
                  <c:v>1.512612399999995</c:v>
                </c:pt>
                <c:pt idx="43">
                  <c:v>11.8822119</c:v>
                </c:pt>
                <c:pt idx="44">
                  <c:v>13.3303748</c:v>
                </c:pt>
                <c:pt idx="45">
                  <c:v>16.94918809999997</c:v>
                </c:pt>
                <c:pt idx="46">
                  <c:v>9.968847299999978</c:v>
                </c:pt>
                <c:pt idx="47">
                  <c:v>21.00456769999998</c:v>
                </c:pt>
                <c:pt idx="48">
                  <c:v>6.264039799999992</c:v>
                </c:pt>
                <c:pt idx="49">
                  <c:v>15.39547569999998</c:v>
                </c:pt>
                <c:pt idx="50">
                  <c:v>25.67029279999998</c:v>
                </c:pt>
                <c:pt idx="51">
                  <c:v>2.616963999999996</c:v>
                </c:pt>
                <c:pt idx="52">
                  <c:v>23.92721599999996</c:v>
                </c:pt>
                <c:pt idx="53">
                  <c:v>21.92974180000002</c:v>
                </c:pt>
                <c:pt idx="54">
                  <c:v>10.1663807</c:v>
                </c:pt>
                <c:pt idx="55">
                  <c:v>-3.766611800000021</c:v>
                </c:pt>
                <c:pt idx="56">
                  <c:v>20.42585189999998</c:v>
                </c:pt>
                <c:pt idx="57">
                  <c:v>9.595925500000007</c:v>
                </c:pt>
                <c:pt idx="58">
                  <c:v>15.33402019999998</c:v>
                </c:pt>
                <c:pt idx="59">
                  <c:v>8.13596229999998</c:v>
                </c:pt>
                <c:pt idx="60">
                  <c:v>6.577664099999985</c:v>
                </c:pt>
                <c:pt idx="61">
                  <c:v>39.35896549999999</c:v>
                </c:pt>
                <c:pt idx="62">
                  <c:v>15.25803089999999</c:v>
                </c:pt>
                <c:pt idx="63">
                  <c:v>9.37234589999997</c:v>
                </c:pt>
                <c:pt idx="64">
                  <c:v>5.201548899999992</c:v>
                </c:pt>
                <c:pt idx="65">
                  <c:v>22.83990149999998</c:v>
                </c:pt>
                <c:pt idx="66">
                  <c:v>19.69440709999998</c:v>
                </c:pt>
                <c:pt idx="67">
                  <c:v>19.3510505</c:v>
                </c:pt>
                <c:pt idx="68">
                  <c:v>13.16880669999997</c:v>
                </c:pt>
                <c:pt idx="69">
                  <c:v>3.430869999999999</c:v>
                </c:pt>
                <c:pt idx="70">
                  <c:v>0.374618599999991</c:v>
                </c:pt>
                <c:pt idx="71">
                  <c:v>9.54644979999999</c:v>
                </c:pt>
                <c:pt idx="72">
                  <c:v>4.904324699999975</c:v>
                </c:pt>
                <c:pt idx="73">
                  <c:v>-1.805710900000008</c:v>
                </c:pt>
                <c:pt idx="74">
                  <c:v>10.42232879999999</c:v>
                </c:pt>
                <c:pt idx="75">
                  <c:v>11.07322009999999</c:v>
                </c:pt>
                <c:pt idx="76">
                  <c:v>12.02770189999999</c:v>
                </c:pt>
                <c:pt idx="77">
                  <c:v>21.6638331</c:v>
                </c:pt>
                <c:pt idx="78">
                  <c:v>3.043697699999981</c:v>
                </c:pt>
                <c:pt idx="79">
                  <c:v>12.9876138</c:v>
                </c:pt>
                <c:pt idx="80">
                  <c:v>4.994437999999981</c:v>
                </c:pt>
                <c:pt idx="81">
                  <c:v>-2.6215373</c:v>
                </c:pt>
                <c:pt idx="82">
                  <c:v>14.40825429999997</c:v>
                </c:pt>
                <c:pt idx="83">
                  <c:v>16.41693049999999</c:v>
                </c:pt>
                <c:pt idx="84">
                  <c:v>22.04356819999998</c:v>
                </c:pt>
                <c:pt idx="85">
                  <c:v>14.5919143</c:v>
                </c:pt>
                <c:pt idx="86">
                  <c:v>16.5548328</c:v>
                </c:pt>
                <c:pt idx="87">
                  <c:v>10.98241969999999</c:v>
                </c:pt>
                <c:pt idx="88">
                  <c:v>15.6364535</c:v>
                </c:pt>
                <c:pt idx="89">
                  <c:v>11.54286999999999</c:v>
                </c:pt>
                <c:pt idx="90">
                  <c:v>3.451728500000001</c:v>
                </c:pt>
                <c:pt idx="91">
                  <c:v>10.964082</c:v>
                </c:pt>
                <c:pt idx="92">
                  <c:v>14.4245335</c:v>
                </c:pt>
                <c:pt idx="93">
                  <c:v>5.127289899999987</c:v>
                </c:pt>
                <c:pt idx="94">
                  <c:v>17.24611989999998</c:v>
                </c:pt>
                <c:pt idx="95">
                  <c:v>30.99199909999999</c:v>
                </c:pt>
                <c:pt idx="96">
                  <c:v>9.297913199999996</c:v>
                </c:pt>
                <c:pt idx="97">
                  <c:v>12.32704349999999</c:v>
                </c:pt>
                <c:pt idx="98">
                  <c:v>1.757908499999985</c:v>
                </c:pt>
                <c:pt idx="99">
                  <c:v>12.88981329999999</c:v>
                </c:pt>
                <c:pt idx="100">
                  <c:v>25.00865299999999</c:v>
                </c:pt>
                <c:pt idx="101">
                  <c:v>-0.490109199999992</c:v>
                </c:pt>
                <c:pt idx="102">
                  <c:v>22.88641919999997</c:v>
                </c:pt>
                <c:pt idx="103">
                  <c:v>26.7049873</c:v>
                </c:pt>
                <c:pt idx="104">
                  <c:v>3.284823299999985</c:v>
                </c:pt>
                <c:pt idx="105">
                  <c:v>17.27481239999999</c:v>
                </c:pt>
                <c:pt idx="106">
                  <c:v>-0.897661100000022</c:v>
                </c:pt>
                <c:pt idx="107">
                  <c:v>4.856415199999972</c:v>
                </c:pt>
                <c:pt idx="108">
                  <c:v>17.53763290000002</c:v>
                </c:pt>
                <c:pt idx="109">
                  <c:v>19.42020890000001</c:v>
                </c:pt>
                <c:pt idx="110">
                  <c:v>22.43704639999997</c:v>
                </c:pt>
                <c:pt idx="111">
                  <c:v>16.10526219999998</c:v>
                </c:pt>
                <c:pt idx="112">
                  <c:v>17.07696899999998</c:v>
                </c:pt>
                <c:pt idx="113">
                  <c:v>10.3613668</c:v>
                </c:pt>
                <c:pt idx="114">
                  <c:v>18.84782229999996</c:v>
                </c:pt>
                <c:pt idx="115">
                  <c:v>15.88663419999997</c:v>
                </c:pt>
                <c:pt idx="116">
                  <c:v>5.1726636</c:v>
                </c:pt>
                <c:pt idx="117">
                  <c:v>33.4305765</c:v>
                </c:pt>
                <c:pt idx="118">
                  <c:v>-0.679969600000021</c:v>
                </c:pt>
                <c:pt idx="119">
                  <c:v>17.79790829999999</c:v>
                </c:pt>
                <c:pt idx="120">
                  <c:v>9.21063880000002</c:v>
                </c:pt>
                <c:pt idx="121">
                  <c:v>11.30808109999999</c:v>
                </c:pt>
                <c:pt idx="122">
                  <c:v>33.09722649999998</c:v>
                </c:pt>
                <c:pt idx="123">
                  <c:v>11.92545609999998</c:v>
                </c:pt>
                <c:pt idx="124">
                  <c:v>17.1521045</c:v>
                </c:pt>
                <c:pt idx="125">
                  <c:v>16.8459433</c:v>
                </c:pt>
                <c:pt idx="126">
                  <c:v>7.797655000000006</c:v>
                </c:pt>
                <c:pt idx="127">
                  <c:v>13.84824859999998</c:v>
                </c:pt>
                <c:pt idx="128">
                  <c:v>-0.615435099999985</c:v>
                </c:pt>
                <c:pt idx="129">
                  <c:v>8.645297700000007</c:v>
                </c:pt>
                <c:pt idx="130">
                  <c:v>5.299913399999987</c:v>
                </c:pt>
                <c:pt idx="131">
                  <c:v>3.835177399999985</c:v>
                </c:pt>
                <c:pt idx="132">
                  <c:v>22.19338039999999</c:v>
                </c:pt>
                <c:pt idx="133">
                  <c:v>3.210633400000006</c:v>
                </c:pt>
                <c:pt idx="134">
                  <c:v>34.59140029999998</c:v>
                </c:pt>
                <c:pt idx="135">
                  <c:v>29.68018659999997</c:v>
                </c:pt>
                <c:pt idx="136">
                  <c:v>19.68169889999999</c:v>
                </c:pt>
                <c:pt idx="137">
                  <c:v>-2.039482800000002</c:v>
                </c:pt>
                <c:pt idx="138">
                  <c:v>13.32520029999998</c:v>
                </c:pt>
                <c:pt idx="139">
                  <c:v>7.602349499999966</c:v>
                </c:pt>
                <c:pt idx="140">
                  <c:v>26.78547229999997</c:v>
                </c:pt>
                <c:pt idx="141">
                  <c:v>31.79448720000001</c:v>
                </c:pt>
                <c:pt idx="142">
                  <c:v>16.52297040000001</c:v>
                </c:pt>
                <c:pt idx="143">
                  <c:v>6.161857799999986</c:v>
                </c:pt>
                <c:pt idx="144">
                  <c:v>5.999573799999978</c:v>
                </c:pt>
                <c:pt idx="145">
                  <c:v>21.29401029999999</c:v>
                </c:pt>
                <c:pt idx="146">
                  <c:v>12.67384939999999</c:v>
                </c:pt>
                <c:pt idx="147">
                  <c:v>12.72138769999999</c:v>
                </c:pt>
                <c:pt idx="148">
                  <c:v>9.42443510000001</c:v>
                </c:pt>
                <c:pt idx="149">
                  <c:v>8.003611999999996</c:v>
                </c:pt>
                <c:pt idx="150">
                  <c:v>-2.761165300000002</c:v>
                </c:pt>
                <c:pt idx="151">
                  <c:v>5.358916199999989</c:v>
                </c:pt>
                <c:pt idx="152">
                  <c:v>3.551892400000014</c:v>
                </c:pt>
                <c:pt idx="153">
                  <c:v>7.502817300000004</c:v>
                </c:pt>
                <c:pt idx="154">
                  <c:v>11.40061089999998</c:v>
                </c:pt>
                <c:pt idx="155">
                  <c:v>3.497570599999975</c:v>
                </c:pt>
                <c:pt idx="156">
                  <c:v>9.611735599999995</c:v>
                </c:pt>
                <c:pt idx="157">
                  <c:v>31.27506189999998</c:v>
                </c:pt>
                <c:pt idx="158">
                  <c:v>-2.07510090000001</c:v>
                </c:pt>
                <c:pt idx="159">
                  <c:v>24.24936150000001</c:v>
                </c:pt>
                <c:pt idx="160">
                  <c:v>11.90248319999998</c:v>
                </c:pt>
                <c:pt idx="161">
                  <c:v>4.954034899999968</c:v>
                </c:pt>
                <c:pt idx="162">
                  <c:v>11.44599450000001</c:v>
                </c:pt>
                <c:pt idx="163">
                  <c:v>7.739440799999996</c:v>
                </c:pt>
                <c:pt idx="164">
                  <c:v>6.226075299999991</c:v>
                </c:pt>
                <c:pt idx="165">
                  <c:v>20.83976779999998</c:v>
                </c:pt>
                <c:pt idx="166">
                  <c:v>8.6241062</c:v>
                </c:pt>
                <c:pt idx="167">
                  <c:v>21.49330699999997</c:v>
                </c:pt>
                <c:pt idx="168">
                  <c:v>0.926634799999974</c:v>
                </c:pt>
                <c:pt idx="169">
                  <c:v>13.46468529999999</c:v>
                </c:pt>
                <c:pt idx="170">
                  <c:v>18.15926059999998</c:v>
                </c:pt>
                <c:pt idx="171">
                  <c:v>11.65603749999998</c:v>
                </c:pt>
                <c:pt idx="172">
                  <c:v>29.03689749999998</c:v>
                </c:pt>
                <c:pt idx="173">
                  <c:v>1.968631299999998</c:v>
                </c:pt>
                <c:pt idx="174">
                  <c:v>26.75042069999996</c:v>
                </c:pt>
                <c:pt idx="175">
                  <c:v>12.5018197</c:v>
                </c:pt>
                <c:pt idx="176">
                  <c:v>2.630743599999988</c:v>
                </c:pt>
                <c:pt idx="177">
                  <c:v>19.8820278</c:v>
                </c:pt>
                <c:pt idx="178">
                  <c:v>12.96102049999998</c:v>
                </c:pt>
                <c:pt idx="179">
                  <c:v>13.67080429999997</c:v>
                </c:pt>
                <c:pt idx="180">
                  <c:v>9.283387999999987</c:v>
                </c:pt>
                <c:pt idx="181">
                  <c:v>6.503224899999985</c:v>
                </c:pt>
                <c:pt idx="182">
                  <c:v>3.989640899999969</c:v>
                </c:pt>
                <c:pt idx="183">
                  <c:v>22.19398099999997</c:v>
                </c:pt>
                <c:pt idx="184">
                  <c:v>15.0085882</c:v>
                </c:pt>
                <c:pt idx="185">
                  <c:v>14.2977626</c:v>
                </c:pt>
                <c:pt idx="186">
                  <c:v>6.746914899999972</c:v>
                </c:pt>
                <c:pt idx="187">
                  <c:v>29.99380869999996</c:v>
                </c:pt>
                <c:pt idx="188">
                  <c:v>15.26847379999999</c:v>
                </c:pt>
                <c:pt idx="189">
                  <c:v>20.8106617</c:v>
                </c:pt>
                <c:pt idx="190">
                  <c:v>0.916118299999994</c:v>
                </c:pt>
                <c:pt idx="191">
                  <c:v>3.701434200000008</c:v>
                </c:pt>
                <c:pt idx="192">
                  <c:v>11.47951719999998</c:v>
                </c:pt>
                <c:pt idx="193">
                  <c:v>11.29576489999999</c:v>
                </c:pt>
                <c:pt idx="194">
                  <c:v>4.042585999999979</c:v>
                </c:pt>
                <c:pt idx="195">
                  <c:v>8.15754999999998</c:v>
                </c:pt>
                <c:pt idx="196">
                  <c:v>6.838800199999994</c:v>
                </c:pt>
                <c:pt idx="197">
                  <c:v>17.78961459999999</c:v>
                </c:pt>
                <c:pt idx="198">
                  <c:v>8.706890000000008</c:v>
                </c:pt>
                <c:pt idx="199">
                  <c:v>19.48953849999996</c:v>
                </c:pt>
                <c:pt idx="200">
                  <c:v>-5.409116900000015</c:v>
                </c:pt>
                <c:pt idx="201">
                  <c:v>14.36343899999999</c:v>
                </c:pt>
                <c:pt idx="202">
                  <c:v>6.931761099999995</c:v>
                </c:pt>
                <c:pt idx="203">
                  <c:v>14.92571759999998</c:v>
                </c:pt>
                <c:pt idx="204">
                  <c:v>10.1258826</c:v>
                </c:pt>
                <c:pt idx="205">
                  <c:v>-2.331129399999995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72-4A4B-A32B-AFD73138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26448"/>
        <c:axId val="2048020256"/>
      </c:scatterChart>
      <c:valAx>
        <c:axId val="20480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</a:t>
                </a:r>
                <a:r>
                  <a:rPr lang="en-US" baseline="0"/>
                  <a:t> Cholesterol (mg/dL)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20256"/>
        <c:crosses val="autoZero"/>
        <c:crossBetween val="midCat"/>
      </c:valAx>
      <c:valAx>
        <c:axId val="2048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2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Algorithm Male: Total Cholesterol vs.</a:t>
            </a:r>
            <a:r>
              <a:rPr lang="en-US" baseline="0"/>
              <a:t> </a:t>
            </a:r>
            <a:r>
              <a:rPr lang="en-US"/>
              <a:t>Risk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'V16'!$K$7</c:f>
              <c:strCache>
                <c:ptCount val="1"/>
                <c:pt idx="0">
                  <c:v>10-Year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'V16'!$G$8:$G$213</c:f>
              <c:numCache>
                <c:formatCode>General</c:formatCode>
                <c:ptCount val="206"/>
                <c:pt idx="0">
                  <c:v>233.0</c:v>
                </c:pt>
                <c:pt idx="1">
                  <c:v>286.0</c:v>
                </c:pt>
                <c:pt idx="2">
                  <c:v>229.0</c:v>
                </c:pt>
                <c:pt idx="3">
                  <c:v>250.0</c:v>
                </c:pt>
                <c:pt idx="4">
                  <c:v>236.0</c:v>
                </c:pt>
                <c:pt idx="5">
                  <c:v>254.0</c:v>
                </c:pt>
                <c:pt idx="6">
                  <c:v>203.0</c:v>
                </c:pt>
                <c:pt idx="7">
                  <c:v>192.0</c:v>
                </c:pt>
                <c:pt idx="8">
                  <c:v>256.0</c:v>
                </c:pt>
                <c:pt idx="9">
                  <c:v>263.0</c:v>
                </c:pt>
                <c:pt idx="10">
                  <c:v>199.0</c:v>
                </c:pt>
                <c:pt idx="11">
                  <c:v>168.0</c:v>
                </c:pt>
                <c:pt idx="12">
                  <c:v>229.0</c:v>
                </c:pt>
                <c:pt idx="13">
                  <c:v>239.0</c:v>
                </c:pt>
                <c:pt idx="14">
                  <c:v>266.0</c:v>
                </c:pt>
                <c:pt idx="15">
                  <c:v>211.0</c:v>
                </c:pt>
                <c:pt idx="16">
                  <c:v>284.0</c:v>
                </c:pt>
                <c:pt idx="17">
                  <c:v>224.0</c:v>
                </c:pt>
                <c:pt idx="18">
                  <c:v>206.0</c:v>
                </c:pt>
                <c:pt idx="19">
                  <c:v>247.0</c:v>
                </c:pt>
                <c:pt idx="20">
                  <c:v>167.0</c:v>
                </c:pt>
                <c:pt idx="21">
                  <c:v>230.0</c:v>
                </c:pt>
                <c:pt idx="22">
                  <c:v>315.0</c:v>
                </c:pt>
                <c:pt idx="23">
                  <c:v>234.0</c:v>
                </c:pt>
                <c:pt idx="24">
                  <c:v>233.0</c:v>
                </c:pt>
                <c:pt idx="25">
                  <c:v>226.0</c:v>
                </c:pt>
                <c:pt idx="26">
                  <c:v>177.0</c:v>
                </c:pt>
                <c:pt idx="27">
                  <c:v>276.0</c:v>
                </c:pt>
                <c:pt idx="28">
                  <c:v>253.0</c:v>
                </c:pt>
                <c:pt idx="29">
                  <c:v>243.0</c:v>
                </c:pt>
                <c:pt idx="30">
                  <c:v>199.0</c:v>
                </c:pt>
                <c:pt idx="31">
                  <c:v>212.0</c:v>
                </c:pt>
                <c:pt idx="32">
                  <c:v>230.0</c:v>
                </c:pt>
                <c:pt idx="33">
                  <c:v>175.0</c:v>
                </c:pt>
                <c:pt idx="34">
                  <c:v>243.0</c:v>
                </c:pt>
                <c:pt idx="35">
                  <c:v>197.0</c:v>
                </c:pt>
                <c:pt idx="36">
                  <c:v>177.0</c:v>
                </c:pt>
                <c:pt idx="37">
                  <c:v>290.0</c:v>
                </c:pt>
                <c:pt idx="38">
                  <c:v>219.0</c:v>
                </c:pt>
                <c:pt idx="39">
                  <c:v>253.0</c:v>
                </c:pt>
                <c:pt idx="40">
                  <c:v>266.0</c:v>
                </c:pt>
                <c:pt idx="41">
                  <c:v>233.0</c:v>
                </c:pt>
                <c:pt idx="42">
                  <c:v>172.0</c:v>
                </c:pt>
                <c:pt idx="43">
                  <c:v>273.0</c:v>
                </c:pt>
                <c:pt idx="44">
                  <c:v>213.0</c:v>
                </c:pt>
                <c:pt idx="45">
                  <c:v>216.0</c:v>
                </c:pt>
                <c:pt idx="46">
                  <c:v>188.0</c:v>
                </c:pt>
                <c:pt idx="47">
                  <c:v>282.0</c:v>
                </c:pt>
                <c:pt idx="48">
                  <c:v>185.0</c:v>
                </c:pt>
                <c:pt idx="49">
                  <c:v>232.0</c:v>
                </c:pt>
                <c:pt idx="50">
                  <c:v>226.0</c:v>
                </c:pt>
                <c:pt idx="51">
                  <c:v>231.0</c:v>
                </c:pt>
                <c:pt idx="52">
                  <c:v>254.0</c:v>
                </c:pt>
                <c:pt idx="53">
                  <c:v>267.0</c:v>
                </c:pt>
                <c:pt idx="54">
                  <c:v>248.0</c:v>
                </c:pt>
                <c:pt idx="55">
                  <c:v>197.0</c:v>
                </c:pt>
                <c:pt idx="56">
                  <c:v>258.0</c:v>
                </c:pt>
                <c:pt idx="57">
                  <c:v>245.0</c:v>
                </c:pt>
                <c:pt idx="58">
                  <c:v>270.0</c:v>
                </c:pt>
                <c:pt idx="59">
                  <c:v>208.0</c:v>
                </c:pt>
                <c:pt idx="60">
                  <c:v>319.0</c:v>
                </c:pt>
                <c:pt idx="61">
                  <c:v>274.0</c:v>
                </c:pt>
                <c:pt idx="62">
                  <c:v>305.0</c:v>
                </c:pt>
                <c:pt idx="63">
                  <c:v>235.0</c:v>
                </c:pt>
                <c:pt idx="64">
                  <c:v>257.0</c:v>
                </c:pt>
                <c:pt idx="65">
                  <c:v>302.0</c:v>
                </c:pt>
                <c:pt idx="66">
                  <c:v>231.0</c:v>
                </c:pt>
                <c:pt idx="67">
                  <c:v>255.0</c:v>
                </c:pt>
                <c:pt idx="68">
                  <c:v>239.0</c:v>
                </c:pt>
                <c:pt idx="69">
                  <c:v>201.0</c:v>
                </c:pt>
                <c:pt idx="70">
                  <c:v>222.0</c:v>
                </c:pt>
                <c:pt idx="71">
                  <c:v>260.0</c:v>
                </c:pt>
                <c:pt idx="72">
                  <c:v>182.0</c:v>
                </c:pt>
                <c:pt idx="73">
                  <c:v>188.0</c:v>
                </c:pt>
                <c:pt idx="74">
                  <c:v>309.0</c:v>
                </c:pt>
                <c:pt idx="75">
                  <c:v>177.0</c:v>
                </c:pt>
                <c:pt idx="76">
                  <c:v>229.0</c:v>
                </c:pt>
                <c:pt idx="77">
                  <c:v>260.0</c:v>
                </c:pt>
                <c:pt idx="78">
                  <c:v>219.0</c:v>
                </c:pt>
                <c:pt idx="79">
                  <c:v>249.0</c:v>
                </c:pt>
                <c:pt idx="80">
                  <c:v>186.0</c:v>
                </c:pt>
                <c:pt idx="81">
                  <c:v>203.0</c:v>
                </c:pt>
                <c:pt idx="82">
                  <c:v>211.0</c:v>
                </c:pt>
                <c:pt idx="83">
                  <c:v>320.0</c:v>
                </c:pt>
                <c:pt idx="84">
                  <c:v>254.0</c:v>
                </c:pt>
                <c:pt idx="85">
                  <c:v>256.0</c:v>
                </c:pt>
                <c:pt idx="86">
                  <c:v>222.0</c:v>
                </c:pt>
                <c:pt idx="87">
                  <c:v>217.0</c:v>
                </c:pt>
                <c:pt idx="88">
                  <c:v>282.0</c:v>
                </c:pt>
                <c:pt idx="89">
                  <c:v>239.0</c:v>
                </c:pt>
                <c:pt idx="90">
                  <c:v>220.0</c:v>
                </c:pt>
                <c:pt idx="91">
                  <c:v>258.0</c:v>
                </c:pt>
                <c:pt idx="92">
                  <c:v>227.0</c:v>
                </c:pt>
                <c:pt idx="93">
                  <c:v>204.0</c:v>
                </c:pt>
                <c:pt idx="94">
                  <c:v>261.0</c:v>
                </c:pt>
                <c:pt idx="95">
                  <c:v>174.0</c:v>
                </c:pt>
                <c:pt idx="96">
                  <c:v>281.0</c:v>
                </c:pt>
                <c:pt idx="97">
                  <c:v>198.0</c:v>
                </c:pt>
                <c:pt idx="98">
                  <c:v>245.0</c:v>
                </c:pt>
                <c:pt idx="99">
                  <c:v>221.0</c:v>
                </c:pt>
                <c:pt idx="100">
                  <c:v>288.0</c:v>
                </c:pt>
                <c:pt idx="101">
                  <c:v>205.0</c:v>
                </c:pt>
                <c:pt idx="102">
                  <c:v>309.0</c:v>
                </c:pt>
                <c:pt idx="103">
                  <c:v>240.0</c:v>
                </c:pt>
                <c:pt idx="104">
                  <c:v>243.0</c:v>
                </c:pt>
                <c:pt idx="105">
                  <c:v>289.0</c:v>
                </c:pt>
                <c:pt idx="106">
                  <c:v>250.0</c:v>
                </c:pt>
                <c:pt idx="107">
                  <c:v>308.0</c:v>
                </c:pt>
                <c:pt idx="108">
                  <c:v>298.0</c:v>
                </c:pt>
                <c:pt idx="109">
                  <c:v>289.0</c:v>
                </c:pt>
                <c:pt idx="110">
                  <c:v>246.0</c:v>
                </c:pt>
                <c:pt idx="111">
                  <c:v>312.0</c:v>
                </c:pt>
                <c:pt idx="112">
                  <c:v>299.0</c:v>
                </c:pt>
                <c:pt idx="113">
                  <c:v>300.0</c:v>
                </c:pt>
                <c:pt idx="114">
                  <c:v>293.0</c:v>
                </c:pt>
                <c:pt idx="115">
                  <c:v>277.0</c:v>
                </c:pt>
                <c:pt idx="116">
                  <c:v>197.0</c:v>
                </c:pt>
                <c:pt idx="117">
                  <c:v>304.0</c:v>
                </c:pt>
                <c:pt idx="118">
                  <c:v>255.0</c:v>
                </c:pt>
                <c:pt idx="119">
                  <c:v>207.0</c:v>
                </c:pt>
                <c:pt idx="120">
                  <c:v>223.0</c:v>
                </c:pt>
                <c:pt idx="121">
                  <c:v>282.0</c:v>
                </c:pt>
                <c:pt idx="122">
                  <c:v>269.0</c:v>
                </c:pt>
                <c:pt idx="123">
                  <c:v>226.0</c:v>
                </c:pt>
                <c:pt idx="124">
                  <c:v>212.0</c:v>
                </c:pt>
                <c:pt idx="125">
                  <c:v>274.0</c:v>
                </c:pt>
                <c:pt idx="126">
                  <c:v>233.0</c:v>
                </c:pt>
                <c:pt idx="127">
                  <c:v>184.0</c:v>
                </c:pt>
                <c:pt idx="128">
                  <c:v>315.0</c:v>
                </c:pt>
                <c:pt idx="129">
                  <c:v>246.0</c:v>
                </c:pt>
                <c:pt idx="130">
                  <c:v>274.0</c:v>
                </c:pt>
                <c:pt idx="131">
                  <c:v>244.0</c:v>
                </c:pt>
                <c:pt idx="132">
                  <c:v>270.0</c:v>
                </c:pt>
                <c:pt idx="133">
                  <c:v>240.0</c:v>
                </c:pt>
                <c:pt idx="134">
                  <c:v>246.0</c:v>
                </c:pt>
                <c:pt idx="135">
                  <c:v>283.0</c:v>
                </c:pt>
                <c:pt idx="136">
                  <c:v>254.0</c:v>
                </c:pt>
                <c:pt idx="137">
                  <c:v>196.0</c:v>
                </c:pt>
                <c:pt idx="138">
                  <c:v>298.0</c:v>
                </c:pt>
                <c:pt idx="139">
                  <c:v>247.0</c:v>
                </c:pt>
                <c:pt idx="140">
                  <c:v>299.0</c:v>
                </c:pt>
                <c:pt idx="141">
                  <c:v>234.0</c:v>
                </c:pt>
                <c:pt idx="142">
                  <c:v>273.0</c:v>
                </c:pt>
                <c:pt idx="143">
                  <c:v>130.0</c:v>
                </c:pt>
                <c:pt idx="144">
                  <c:v>211.0</c:v>
                </c:pt>
                <c:pt idx="145">
                  <c:v>309.0</c:v>
                </c:pt>
                <c:pt idx="146">
                  <c:v>259.0</c:v>
                </c:pt>
                <c:pt idx="147">
                  <c:v>200.0</c:v>
                </c:pt>
                <c:pt idx="148">
                  <c:v>262.0</c:v>
                </c:pt>
                <c:pt idx="149">
                  <c:v>231.0</c:v>
                </c:pt>
                <c:pt idx="150">
                  <c:v>214.0</c:v>
                </c:pt>
                <c:pt idx="151">
                  <c:v>230.0</c:v>
                </c:pt>
                <c:pt idx="152">
                  <c:v>193.0</c:v>
                </c:pt>
                <c:pt idx="153">
                  <c:v>271.0</c:v>
                </c:pt>
                <c:pt idx="154">
                  <c:v>282.0</c:v>
                </c:pt>
                <c:pt idx="155">
                  <c:v>204.0</c:v>
                </c:pt>
                <c:pt idx="156">
                  <c:v>206.0</c:v>
                </c:pt>
                <c:pt idx="157">
                  <c:v>212.0</c:v>
                </c:pt>
                <c:pt idx="158">
                  <c:v>149.0</c:v>
                </c:pt>
                <c:pt idx="159">
                  <c:v>286.0</c:v>
                </c:pt>
                <c:pt idx="160">
                  <c:v>283.0</c:v>
                </c:pt>
                <c:pt idx="161">
                  <c:v>249.0</c:v>
                </c:pt>
                <c:pt idx="162">
                  <c:v>295.0</c:v>
                </c:pt>
                <c:pt idx="163">
                  <c:v>235.0</c:v>
                </c:pt>
                <c:pt idx="164">
                  <c:v>234.0</c:v>
                </c:pt>
                <c:pt idx="165">
                  <c:v>237.0</c:v>
                </c:pt>
                <c:pt idx="166">
                  <c:v>234.0</c:v>
                </c:pt>
                <c:pt idx="167">
                  <c:v>275.0</c:v>
                </c:pt>
                <c:pt idx="168">
                  <c:v>212.0</c:v>
                </c:pt>
                <c:pt idx="169">
                  <c:v>208.0</c:v>
                </c:pt>
                <c:pt idx="170">
                  <c:v>201.0</c:v>
                </c:pt>
                <c:pt idx="171">
                  <c:v>218.0</c:v>
                </c:pt>
                <c:pt idx="172">
                  <c:v>263.0</c:v>
                </c:pt>
                <c:pt idx="173">
                  <c:v>303.0</c:v>
                </c:pt>
                <c:pt idx="174">
                  <c:v>245.0</c:v>
                </c:pt>
                <c:pt idx="175">
                  <c:v>261.0</c:v>
                </c:pt>
                <c:pt idx="176">
                  <c:v>226.0</c:v>
                </c:pt>
                <c:pt idx="177">
                  <c:v>166.0</c:v>
                </c:pt>
                <c:pt idx="178">
                  <c:v>315.0</c:v>
                </c:pt>
                <c:pt idx="179">
                  <c:v>204.0</c:v>
                </c:pt>
                <c:pt idx="180">
                  <c:v>218.0</c:v>
                </c:pt>
                <c:pt idx="181">
                  <c:v>223.0</c:v>
                </c:pt>
                <c:pt idx="182">
                  <c:v>180.0</c:v>
                </c:pt>
                <c:pt idx="183">
                  <c:v>207.0</c:v>
                </c:pt>
                <c:pt idx="184">
                  <c:v>228.0</c:v>
                </c:pt>
                <c:pt idx="185">
                  <c:v>311.0</c:v>
                </c:pt>
                <c:pt idx="186">
                  <c:v>204.0</c:v>
                </c:pt>
                <c:pt idx="187">
                  <c:v>227.0</c:v>
                </c:pt>
                <c:pt idx="188">
                  <c:v>232.0</c:v>
                </c:pt>
                <c:pt idx="189">
                  <c:v>315.0</c:v>
                </c:pt>
                <c:pt idx="190">
                  <c:v>253.0</c:v>
                </c:pt>
                <c:pt idx="191">
                  <c:v>192.0</c:v>
                </c:pt>
                <c:pt idx="192">
                  <c:v>203.0</c:v>
                </c:pt>
                <c:pt idx="193">
                  <c:v>318.0</c:v>
                </c:pt>
                <c:pt idx="194">
                  <c:v>220.0</c:v>
                </c:pt>
                <c:pt idx="195">
                  <c:v>221.0</c:v>
                </c:pt>
                <c:pt idx="196">
                  <c:v>240.0</c:v>
                </c:pt>
                <c:pt idx="197">
                  <c:v>212.0</c:v>
                </c:pt>
                <c:pt idx="198">
                  <c:v>169.0</c:v>
                </c:pt>
                <c:pt idx="199">
                  <c:v>187.0</c:v>
                </c:pt>
                <c:pt idx="200">
                  <c:v>157.0</c:v>
                </c:pt>
                <c:pt idx="201">
                  <c:v>176.0</c:v>
                </c:pt>
                <c:pt idx="202">
                  <c:v>264.0</c:v>
                </c:pt>
                <c:pt idx="203">
                  <c:v>193.0</c:v>
                </c:pt>
                <c:pt idx="204">
                  <c:v>131.0</c:v>
                </c:pt>
                <c:pt idx="205">
                  <c:v>175.0</c:v>
                </c:pt>
              </c:numCache>
            </c:numRef>
          </c:xVal>
          <c:yVal>
            <c:numRef>
              <c:f>'V16'!$K$8:$K$213</c:f>
              <c:numCache>
                <c:formatCode>0.0</c:formatCode>
                <c:ptCount val="206"/>
                <c:pt idx="0">
                  <c:v>32.6</c:v>
                </c:pt>
                <c:pt idx="1">
                  <c:v>50.5</c:v>
                </c:pt>
                <c:pt idx="2">
                  <c:v>18.3</c:v>
                </c:pt>
                <c:pt idx="3">
                  <c:v>5.3</c:v>
                </c:pt>
                <c:pt idx="4">
                  <c:v>8.2</c:v>
                </c:pt>
                <c:pt idx="5">
                  <c:v>11.1</c:v>
                </c:pt>
                <c:pt idx="6">
                  <c:v>21.5</c:v>
                </c:pt>
                <c:pt idx="7">
                  <c:v>5.5</c:v>
                </c:pt>
                <c:pt idx="8">
                  <c:v>27.5</c:v>
                </c:pt>
                <c:pt idx="9">
                  <c:v>3.0</c:v>
                </c:pt>
                <c:pt idx="10">
                  <c:v>14.2</c:v>
                </c:pt>
                <c:pt idx="11">
                  <c:v>16.6</c:v>
                </c:pt>
                <c:pt idx="12">
                  <c:v>1.4</c:v>
                </c:pt>
                <c:pt idx="13">
                  <c:v>9.2</c:v>
                </c:pt>
                <c:pt idx="14">
                  <c:v>6.0</c:v>
                </c:pt>
                <c:pt idx="15">
                  <c:v>15.5</c:v>
                </c:pt>
                <c:pt idx="16">
                  <c:v>10.6</c:v>
                </c:pt>
                <c:pt idx="17">
                  <c:v>4.8</c:v>
                </c:pt>
                <c:pt idx="18">
                  <c:v>21.2</c:v>
                </c:pt>
                <c:pt idx="19">
                  <c:v>2.3</c:v>
                </c:pt>
                <c:pt idx="20">
                  <c:v>4.0</c:v>
                </c:pt>
                <c:pt idx="21">
                  <c:v>11.6</c:v>
                </c:pt>
                <c:pt idx="22">
                  <c:v>24.2</c:v>
                </c:pt>
                <c:pt idx="23">
                  <c:v>13.9</c:v>
                </c:pt>
                <c:pt idx="24">
                  <c:v>2.4</c:v>
                </c:pt>
                <c:pt idx="25">
                  <c:v>2.0</c:v>
                </c:pt>
                <c:pt idx="26">
                  <c:v>3.1</c:v>
                </c:pt>
                <c:pt idx="27">
                  <c:v>22.4</c:v>
                </c:pt>
                <c:pt idx="28">
                  <c:v>22.2</c:v>
                </c:pt>
                <c:pt idx="29">
                  <c:v>18.0</c:v>
                </c:pt>
                <c:pt idx="30">
                  <c:v>2.5</c:v>
                </c:pt>
                <c:pt idx="31">
                  <c:v>10.6</c:v>
                </c:pt>
                <c:pt idx="32">
                  <c:v>9.0</c:v>
                </c:pt>
                <c:pt idx="33">
                  <c:v>4.1</c:v>
                </c:pt>
                <c:pt idx="34">
                  <c:v>4.1</c:v>
                </c:pt>
                <c:pt idx="35">
                  <c:v>10.6</c:v>
                </c:pt>
                <c:pt idx="36">
                  <c:v>7.5</c:v>
                </c:pt>
                <c:pt idx="37">
                  <c:v>1.2</c:v>
                </c:pt>
                <c:pt idx="38">
                  <c:v>2.1</c:v>
                </c:pt>
                <c:pt idx="39">
                  <c:v>20.1</c:v>
                </c:pt>
                <c:pt idx="40">
                  <c:v>9.4</c:v>
                </c:pt>
                <c:pt idx="41">
                  <c:v>9.3</c:v>
                </c:pt>
                <c:pt idx="42">
                  <c:v>1.4</c:v>
                </c:pt>
                <c:pt idx="43">
                  <c:v>13.5</c:v>
                </c:pt>
                <c:pt idx="44">
                  <c:v>14.2</c:v>
                </c:pt>
                <c:pt idx="45">
                  <c:v>15.9</c:v>
                </c:pt>
                <c:pt idx="46">
                  <c:v>9.7</c:v>
                </c:pt>
                <c:pt idx="47">
                  <c:v>27.4</c:v>
                </c:pt>
                <c:pt idx="48">
                  <c:v>8.0</c:v>
                </c:pt>
                <c:pt idx="49">
                  <c:v>15.6</c:v>
                </c:pt>
                <c:pt idx="50">
                  <c:v>19.2</c:v>
                </c:pt>
                <c:pt idx="51">
                  <c:v>5.3</c:v>
                </c:pt>
                <c:pt idx="52">
                  <c:v>25.9</c:v>
                </c:pt>
                <c:pt idx="53">
                  <c:v>26.4</c:v>
                </c:pt>
                <c:pt idx="54">
                  <c:v>8.5</c:v>
                </c:pt>
                <c:pt idx="55">
                  <c:v>0.6</c:v>
                </c:pt>
                <c:pt idx="56">
                  <c:v>22.5</c:v>
                </c:pt>
                <c:pt idx="57">
                  <c:v>8.9</c:v>
                </c:pt>
                <c:pt idx="58">
                  <c:v>14.9</c:v>
                </c:pt>
                <c:pt idx="59">
                  <c:v>2.1</c:v>
                </c:pt>
                <c:pt idx="60">
                  <c:v>7.1</c:v>
                </c:pt>
                <c:pt idx="61">
                  <c:v>49.8</c:v>
                </c:pt>
                <c:pt idx="62">
                  <c:v>11.8</c:v>
                </c:pt>
                <c:pt idx="63">
                  <c:v>8.2</c:v>
                </c:pt>
                <c:pt idx="64">
                  <c:v>5.2</c:v>
                </c:pt>
                <c:pt idx="65">
                  <c:v>18.6</c:v>
                </c:pt>
                <c:pt idx="66">
                  <c:v>23.3</c:v>
                </c:pt>
                <c:pt idx="67">
                  <c:v>19.2</c:v>
                </c:pt>
                <c:pt idx="68">
                  <c:v>9.0</c:v>
                </c:pt>
                <c:pt idx="69">
                  <c:v>4.6</c:v>
                </c:pt>
                <c:pt idx="70">
                  <c:v>4.1</c:v>
                </c:pt>
                <c:pt idx="71">
                  <c:v>8.4</c:v>
                </c:pt>
                <c:pt idx="72">
                  <c:v>3.7</c:v>
                </c:pt>
                <c:pt idx="73">
                  <c:v>3.9</c:v>
                </c:pt>
                <c:pt idx="74">
                  <c:v>10.4</c:v>
                </c:pt>
                <c:pt idx="75">
                  <c:v>10.6</c:v>
                </c:pt>
                <c:pt idx="76">
                  <c:v>9.2</c:v>
                </c:pt>
                <c:pt idx="77">
                  <c:v>26.0</c:v>
                </c:pt>
                <c:pt idx="78">
                  <c:v>4.5</c:v>
                </c:pt>
                <c:pt idx="79">
                  <c:v>13.2</c:v>
                </c:pt>
                <c:pt idx="80">
                  <c:v>4.2</c:v>
                </c:pt>
                <c:pt idx="81">
                  <c:v>2.1</c:v>
                </c:pt>
                <c:pt idx="82">
                  <c:v>13.4</c:v>
                </c:pt>
                <c:pt idx="83">
                  <c:v>15.0</c:v>
                </c:pt>
                <c:pt idx="84">
                  <c:v>21.7</c:v>
                </c:pt>
                <c:pt idx="85">
                  <c:v>14.4</c:v>
                </c:pt>
                <c:pt idx="86">
                  <c:v>17.9</c:v>
                </c:pt>
                <c:pt idx="87">
                  <c:v>10.5</c:v>
                </c:pt>
                <c:pt idx="88">
                  <c:v>13.9</c:v>
                </c:pt>
                <c:pt idx="89">
                  <c:v>11.4</c:v>
                </c:pt>
                <c:pt idx="90">
                  <c:v>2.9</c:v>
                </c:pt>
                <c:pt idx="91">
                  <c:v>11.2</c:v>
                </c:pt>
                <c:pt idx="92">
                  <c:v>14.9</c:v>
                </c:pt>
                <c:pt idx="93">
                  <c:v>4.3</c:v>
                </c:pt>
                <c:pt idx="94">
                  <c:v>17.9</c:v>
                </c:pt>
                <c:pt idx="95">
                  <c:v>30.2</c:v>
                </c:pt>
                <c:pt idx="96">
                  <c:v>8.5</c:v>
                </c:pt>
                <c:pt idx="97">
                  <c:v>13.2</c:v>
                </c:pt>
                <c:pt idx="98">
                  <c:v>0.6</c:v>
                </c:pt>
                <c:pt idx="99">
                  <c:v>12.0</c:v>
                </c:pt>
                <c:pt idx="100">
                  <c:v>23.7</c:v>
                </c:pt>
                <c:pt idx="101">
                  <c:v>0.5</c:v>
                </c:pt>
                <c:pt idx="102">
                  <c:v>21.8</c:v>
                </c:pt>
                <c:pt idx="103">
                  <c:v>28.1</c:v>
                </c:pt>
                <c:pt idx="104">
                  <c:v>2.6</c:v>
                </c:pt>
                <c:pt idx="105">
                  <c:v>15.6</c:v>
                </c:pt>
                <c:pt idx="106">
                  <c:v>0.9</c:v>
                </c:pt>
                <c:pt idx="107">
                  <c:v>4.6</c:v>
                </c:pt>
                <c:pt idx="108">
                  <c:v>16.8</c:v>
                </c:pt>
                <c:pt idx="109">
                  <c:v>18.8</c:v>
                </c:pt>
                <c:pt idx="110">
                  <c:v>22.9</c:v>
                </c:pt>
                <c:pt idx="111">
                  <c:v>14.4</c:v>
                </c:pt>
                <c:pt idx="112">
                  <c:v>16.3</c:v>
                </c:pt>
                <c:pt idx="113">
                  <c:v>8.9</c:v>
                </c:pt>
                <c:pt idx="114">
                  <c:v>18.3</c:v>
                </c:pt>
                <c:pt idx="115">
                  <c:v>14.9</c:v>
                </c:pt>
                <c:pt idx="116">
                  <c:v>4.9</c:v>
                </c:pt>
                <c:pt idx="117">
                  <c:v>32.3</c:v>
                </c:pt>
                <c:pt idx="118">
                  <c:v>1.6</c:v>
                </c:pt>
                <c:pt idx="119">
                  <c:v>17.6</c:v>
                </c:pt>
                <c:pt idx="120">
                  <c:v>8.6</c:v>
                </c:pt>
                <c:pt idx="121">
                  <c:v>10.8</c:v>
                </c:pt>
                <c:pt idx="122">
                  <c:v>31.8</c:v>
                </c:pt>
                <c:pt idx="123">
                  <c:v>12.2</c:v>
                </c:pt>
                <c:pt idx="124">
                  <c:v>15.9</c:v>
                </c:pt>
                <c:pt idx="125">
                  <c:v>16.2</c:v>
                </c:pt>
                <c:pt idx="126">
                  <c:v>7.4</c:v>
                </c:pt>
                <c:pt idx="127">
                  <c:v>13.3</c:v>
                </c:pt>
                <c:pt idx="128">
                  <c:v>0.3</c:v>
                </c:pt>
                <c:pt idx="129">
                  <c:v>7.9</c:v>
                </c:pt>
                <c:pt idx="130">
                  <c:v>5.0</c:v>
                </c:pt>
                <c:pt idx="131">
                  <c:v>3.5</c:v>
                </c:pt>
                <c:pt idx="132">
                  <c:v>21.4</c:v>
                </c:pt>
                <c:pt idx="133">
                  <c:v>3.2</c:v>
                </c:pt>
                <c:pt idx="134">
                  <c:v>33.8</c:v>
                </c:pt>
                <c:pt idx="135">
                  <c:v>30.1</c:v>
                </c:pt>
                <c:pt idx="136">
                  <c:v>18.8</c:v>
                </c:pt>
                <c:pt idx="137">
                  <c:v>0.1</c:v>
                </c:pt>
                <c:pt idx="138">
                  <c:v>13.2</c:v>
                </c:pt>
                <c:pt idx="139">
                  <c:v>7.2</c:v>
                </c:pt>
                <c:pt idx="140">
                  <c:v>27.0</c:v>
                </c:pt>
                <c:pt idx="141">
                  <c:v>31.8</c:v>
                </c:pt>
                <c:pt idx="142">
                  <c:v>14.8</c:v>
                </c:pt>
                <c:pt idx="143">
                  <c:v>3.4</c:v>
                </c:pt>
                <c:pt idx="144">
                  <c:v>5.5</c:v>
                </c:pt>
                <c:pt idx="145">
                  <c:v>20.2</c:v>
                </c:pt>
                <c:pt idx="146">
                  <c:v>12.2</c:v>
                </c:pt>
                <c:pt idx="147">
                  <c:v>12.0</c:v>
                </c:pt>
                <c:pt idx="148">
                  <c:v>8.5</c:v>
                </c:pt>
                <c:pt idx="149">
                  <c:v>7.7</c:v>
                </c:pt>
                <c:pt idx="150">
                  <c:v>1.7</c:v>
                </c:pt>
                <c:pt idx="151">
                  <c:v>4.6</c:v>
                </c:pt>
                <c:pt idx="152">
                  <c:v>2.2</c:v>
                </c:pt>
                <c:pt idx="153">
                  <c:v>6.0</c:v>
                </c:pt>
                <c:pt idx="154">
                  <c:v>10.7</c:v>
                </c:pt>
                <c:pt idx="155">
                  <c:v>3.1</c:v>
                </c:pt>
                <c:pt idx="156">
                  <c:v>10.4</c:v>
                </c:pt>
                <c:pt idx="157">
                  <c:v>31.5</c:v>
                </c:pt>
                <c:pt idx="158">
                  <c:v>2.6</c:v>
                </c:pt>
                <c:pt idx="159">
                  <c:v>24.5</c:v>
                </c:pt>
                <c:pt idx="160">
                  <c:v>12.2</c:v>
                </c:pt>
                <c:pt idx="161">
                  <c:v>4.3</c:v>
                </c:pt>
                <c:pt idx="162">
                  <c:v>11.6</c:v>
                </c:pt>
                <c:pt idx="163">
                  <c:v>8.1</c:v>
                </c:pt>
                <c:pt idx="164">
                  <c:v>5.1</c:v>
                </c:pt>
                <c:pt idx="165">
                  <c:v>20.4</c:v>
                </c:pt>
                <c:pt idx="166">
                  <c:v>8.0</c:v>
                </c:pt>
                <c:pt idx="167">
                  <c:v>22.1</c:v>
                </c:pt>
                <c:pt idx="168">
                  <c:v>0.2</c:v>
                </c:pt>
                <c:pt idx="169">
                  <c:v>13.0</c:v>
                </c:pt>
                <c:pt idx="170">
                  <c:v>18.1</c:v>
                </c:pt>
                <c:pt idx="171">
                  <c:v>10.7</c:v>
                </c:pt>
                <c:pt idx="172">
                  <c:v>29.5</c:v>
                </c:pt>
                <c:pt idx="173">
                  <c:v>0.6</c:v>
                </c:pt>
                <c:pt idx="174">
                  <c:v>24.7</c:v>
                </c:pt>
                <c:pt idx="175">
                  <c:v>12.6</c:v>
                </c:pt>
                <c:pt idx="176">
                  <c:v>2.6</c:v>
                </c:pt>
                <c:pt idx="177">
                  <c:v>19.0</c:v>
                </c:pt>
                <c:pt idx="178">
                  <c:v>12.2</c:v>
                </c:pt>
                <c:pt idx="179">
                  <c:v>13.5</c:v>
                </c:pt>
                <c:pt idx="180">
                  <c:v>8.7</c:v>
                </c:pt>
                <c:pt idx="181">
                  <c:v>5.1</c:v>
                </c:pt>
                <c:pt idx="182">
                  <c:v>3.7</c:v>
                </c:pt>
                <c:pt idx="183">
                  <c:v>21.7</c:v>
                </c:pt>
                <c:pt idx="184">
                  <c:v>14.1</c:v>
                </c:pt>
                <c:pt idx="185">
                  <c:v>13.6</c:v>
                </c:pt>
                <c:pt idx="186">
                  <c:v>6.1</c:v>
                </c:pt>
                <c:pt idx="187">
                  <c:v>29.8</c:v>
                </c:pt>
                <c:pt idx="188">
                  <c:v>14.4</c:v>
                </c:pt>
                <c:pt idx="189">
                  <c:v>21.3</c:v>
                </c:pt>
                <c:pt idx="190">
                  <c:v>0.5</c:v>
                </c:pt>
                <c:pt idx="191">
                  <c:v>2.8</c:v>
                </c:pt>
                <c:pt idx="192">
                  <c:v>10.1</c:v>
                </c:pt>
                <c:pt idx="193">
                  <c:v>10.6</c:v>
                </c:pt>
                <c:pt idx="194">
                  <c:v>3.7</c:v>
                </c:pt>
                <c:pt idx="195">
                  <c:v>7.9</c:v>
                </c:pt>
                <c:pt idx="196">
                  <c:v>6.5</c:v>
                </c:pt>
                <c:pt idx="197">
                  <c:v>16.2</c:v>
                </c:pt>
                <c:pt idx="198">
                  <c:v>8.4</c:v>
                </c:pt>
                <c:pt idx="199">
                  <c:v>19.4</c:v>
                </c:pt>
                <c:pt idx="200">
                  <c:v>0.3</c:v>
                </c:pt>
                <c:pt idx="201">
                  <c:v>13.5</c:v>
                </c:pt>
                <c:pt idx="202">
                  <c:v>7.3</c:v>
                </c:pt>
                <c:pt idx="203">
                  <c:v>13.1</c:v>
                </c:pt>
                <c:pt idx="204">
                  <c:v>9.3</c:v>
                </c:pt>
                <c:pt idx="205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BB-4A67-8B82-288925CCF157}"/>
            </c:ext>
          </c:extLst>
        </c:ser>
        <c:ser>
          <c:idx val="1"/>
          <c:order val="1"/>
          <c:tx>
            <c:v>10-Year Predicted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2"/>
                </a:solidFill>
              </a:ln>
              <a:effectLst/>
            </c:spPr>
          </c:marker>
          <c:xVal>
            <c:numRef>
              <c:f>'V16'!$G$8:$G$213</c:f>
              <c:numCache>
                <c:formatCode>General</c:formatCode>
                <c:ptCount val="206"/>
                <c:pt idx="0">
                  <c:v>233.0</c:v>
                </c:pt>
                <c:pt idx="1">
                  <c:v>286.0</c:v>
                </c:pt>
                <c:pt idx="2">
                  <c:v>229.0</c:v>
                </c:pt>
                <c:pt idx="3">
                  <c:v>250.0</c:v>
                </c:pt>
                <c:pt idx="4">
                  <c:v>236.0</c:v>
                </c:pt>
                <c:pt idx="5">
                  <c:v>254.0</c:v>
                </c:pt>
                <c:pt idx="6">
                  <c:v>203.0</c:v>
                </c:pt>
                <c:pt idx="7">
                  <c:v>192.0</c:v>
                </c:pt>
                <c:pt idx="8">
                  <c:v>256.0</c:v>
                </c:pt>
                <c:pt idx="9">
                  <c:v>263.0</c:v>
                </c:pt>
                <c:pt idx="10">
                  <c:v>199.0</c:v>
                </c:pt>
                <c:pt idx="11">
                  <c:v>168.0</c:v>
                </c:pt>
                <c:pt idx="12">
                  <c:v>229.0</c:v>
                </c:pt>
                <c:pt idx="13">
                  <c:v>239.0</c:v>
                </c:pt>
                <c:pt idx="14">
                  <c:v>266.0</c:v>
                </c:pt>
                <c:pt idx="15">
                  <c:v>211.0</c:v>
                </c:pt>
                <c:pt idx="16">
                  <c:v>284.0</c:v>
                </c:pt>
                <c:pt idx="17">
                  <c:v>224.0</c:v>
                </c:pt>
                <c:pt idx="18">
                  <c:v>206.0</c:v>
                </c:pt>
                <c:pt idx="19">
                  <c:v>247.0</c:v>
                </c:pt>
                <c:pt idx="20">
                  <c:v>167.0</c:v>
                </c:pt>
                <c:pt idx="21">
                  <c:v>230.0</c:v>
                </c:pt>
                <c:pt idx="22">
                  <c:v>315.0</c:v>
                </c:pt>
                <c:pt idx="23">
                  <c:v>234.0</c:v>
                </c:pt>
                <c:pt idx="24">
                  <c:v>233.0</c:v>
                </c:pt>
                <c:pt idx="25">
                  <c:v>226.0</c:v>
                </c:pt>
                <c:pt idx="26">
                  <c:v>177.0</c:v>
                </c:pt>
                <c:pt idx="27">
                  <c:v>276.0</c:v>
                </c:pt>
                <c:pt idx="28">
                  <c:v>253.0</c:v>
                </c:pt>
                <c:pt idx="29">
                  <c:v>243.0</c:v>
                </c:pt>
                <c:pt idx="30">
                  <c:v>199.0</c:v>
                </c:pt>
                <c:pt idx="31">
                  <c:v>212.0</c:v>
                </c:pt>
                <c:pt idx="32">
                  <c:v>230.0</c:v>
                </c:pt>
                <c:pt idx="33">
                  <c:v>175.0</c:v>
                </c:pt>
                <c:pt idx="34">
                  <c:v>243.0</c:v>
                </c:pt>
                <c:pt idx="35">
                  <c:v>197.0</c:v>
                </c:pt>
                <c:pt idx="36">
                  <c:v>177.0</c:v>
                </c:pt>
                <c:pt idx="37">
                  <c:v>290.0</c:v>
                </c:pt>
                <c:pt idx="38">
                  <c:v>219.0</c:v>
                </c:pt>
                <c:pt idx="39">
                  <c:v>253.0</c:v>
                </c:pt>
                <c:pt idx="40">
                  <c:v>266.0</c:v>
                </c:pt>
                <c:pt idx="41">
                  <c:v>233.0</c:v>
                </c:pt>
                <c:pt idx="42">
                  <c:v>172.0</c:v>
                </c:pt>
                <c:pt idx="43">
                  <c:v>273.0</c:v>
                </c:pt>
                <c:pt idx="44">
                  <c:v>213.0</c:v>
                </c:pt>
                <c:pt idx="45">
                  <c:v>216.0</c:v>
                </c:pt>
                <c:pt idx="46">
                  <c:v>188.0</c:v>
                </c:pt>
                <c:pt idx="47">
                  <c:v>282.0</c:v>
                </c:pt>
                <c:pt idx="48">
                  <c:v>185.0</c:v>
                </c:pt>
                <c:pt idx="49">
                  <c:v>232.0</c:v>
                </c:pt>
                <c:pt idx="50">
                  <c:v>226.0</c:v>
                </c:pt>
                <c:pt idx="51">
                  <c:v>231.0</c:v>
                </c:pt>
                <c:pt idx="52">
                  <c:v>254.0</c:v>
                </c:pt>
                <c:pt idx="53">
                  <c:v>267.0</c:v>
                </c:pt>
                <c:pt idx="54">
                  <c:v>248.0</c:v>
                </c:pt>
                <c:pt idx="55">
                  <c:v>197.0</c:v>
                </c:pt>
                <c:pt idx="56">
                  <c:v>258.0</c:v>
                </c:pt>
                <c:pt idx="57">
                  <c:v>245.0</c:v>
                </c:pt>
                <c:pt idx="58">
                  <c:v>270.0</c:v>
                </c:pt>
                <c:pt idx="59">
                  <c:v>208.0</c:v>
                </c:pt>
                <c:pt idx="60">
                  <c:v>319.0</c:v>
                </c:pt>
                <c:pt idx="61">
                  <c:v>274.0</c:v>
                </c:pt>
                <c:pt idx="62">
                  <c:v>305.0</c:v>
                </c:pt>
                <c:pt idx="63">
                  <c:v>235.0</c:v>
                </c:pt>
                <c:pt idx="64">
                  <c:v>257.0</c:v>
                </c:pt>
                <c:pt idx="65">
                  <c:v>302.0</c:v>
                </c:pt>
                <c:pt idx="66">
                  <c:v>231.0</c:v>
                </c:pt>
                <c:pt idx="67">
                  <c:v>255.0</c:v>
                </c:pt>
                <c:pt idx="68">
                  <c:v>239.0</c:v>
                </c:pt>
                <c:pt idx="69">
                  <c:v>201.0</c:v>
                </c:pt>
                <c:pt idx="70">
                  <c:v>222.0</c:v>
                </c:pt>
                <c:pt idx="71">
                  <c:v>260.0</c:v>
                </c:pt>
                <c:pt idx="72">
                  <c:v>182.0</c:v>
                </c:pt>
                <c:pt idx="73">
                  <c:v>188.0</c:v>
                </c:pt>
                <c:pt idx="74">
                  <c:v>309.0</c:v>
                </c:pt>
                <c:pt idx="75">
                  <c:v>177.0</c:v>
                </c:pt>
                <c:pt idx="76">
                  <c:v>229.0</c:v>
                </c:pt>
                <c:pt idx="77">
                  <c:v>260.0</c:v>
                </c:pt>
                <c:pt idx="78">
                  <c:v>219.0</c:v>
                </c:pt>
                <c:pt idx="79">
                  <c:v>249.0</c:v>
                </c:pt>
                <c:pt idx="80">
                  <c:v>186.0</c:v>
                </c:pt>
                <c:pt idx="81">
                  <c:v>203.0</c:v>
                </c:pt>
                <c:pt idx="82">
                  <c:v>211.0</c:v>
                </c:pt>
                <c:pt idx="83">
                  <c:v>320.0</c:v>
                </c:pt>
                <c:pt idx="84">
                  <c:v>254.0</c:v>
                </c:pt>
                <c:pt idx="85">
                  <c:v>256.0</c:v>
                </c:pt>
                <c:pt idx="86">
                  <c:v>222.0</c:v>
                </c:pt>
                <c:pt idx="87">
                  <c:v>217.0</c:v>
                </c:pt>
                <c:pt idx="88">
                  <c:v>282.0</c:v>
                </c:pt>
                <c:pt idx="89">
                  <c:v>239.0</c:v>
                </c:pt>
                <c:pt idx="90">
                  <c:v>220.0</c:v>
                </c:pt>
                <c:pt idx="91">
                  <c:v>258.0</c:v>
                </c:pt>
                <c:pt idx="92">
                  <c:v>227.0</c:v>
                </c:pt>
                <c:pt idx="93">
                  <c:v>204.0</c:v>
                </c:pt>
                <c:pt idx="94">
                  <c:v>261.0</c:v>
                </c:pt>
                <c:pt idx="95">
                  <c:v>174.0</c:v>
                </c:pt>
                <c:pt idx="96">
                  <c:v>281.0</c:v>
                </c:pt>
                <c:pt idx="97">
                  <c:v>198.0</c:v>
                </c:pt>
                <c:pt idx="98">
                  <c:v>245.0</c:v>
                </c:pt>
                <c:pt idx="99">
                  <c:v>221.0</c:v>
                </c:pt>
                <c:pt idx="100">
                  <c:v>288.0</c:v>
                </c:pt>
                <c:pt idx="101">
                  <c:v>205.0</c:v>
                </c:pt>
                <c:pt idx="102">
                  <c:v>309.0</c:v>
                </c:pt>
                <c:pt idx="103">
                  <c:v>240.0</c:v>
                </c:pt>
                <c:pt idx="104">
                  <c:v>243.0</c:v>
                </c:pt>
                <c:pt idx="105">
                  <c:v>289.0</c:v>
                </c:pt>
                <c:pt idx="106">
                  <c:v>250.0</c:v>
                </c:pt>
                <c:pt idx="107">
                  <c:v>308.0</c:v>
                </c:pt>
                <c:pt idx="108">
                  <c:v>298.0</c:v>
                </c:pt>
                <c:pt idx="109">
                  <c:v>289.0</c:v>
                </c:pt>
                <c:pt idx="110">
                  <c:v>246.0</c:v>
                </c:pt>
                <c:pt idx="111">
                  <c:v>312.0</c:v>
                </c:pt>
                <c:pt idx="112">
                  <c:v>299.0</c:v>
                </c:pt>
                <c:pt idx="113">
                  <c:v>300.0</c:v>
                </c:pt>
                <c:pt idx="114">
                  <c:v>293.0</c:v>
                </c:pt>
                <c:pt idx="115">
                  <c:v>277.0</c:v>
                </c:pt>
                <c:pt idx="116">
                  <c:v>197.0</c:v>
                </c:pt>
                <c:pt idx="117">
                  <c:v>304.0</c:v>
                </c:pt>
                <c:pt idx="118">
                  <c:v>255.0</c:v>
                </c:pt>
                <c:pt idx="119">
                  <c:v>207.0</c:v>
                </c:pt>
                <c:pt idx="120">
                  <c:v>223.0</c:v>
                </c:pt>
                <c:pt idx="121">
                  <c:v>282.0</c:v>
                </c:pt>
                <c:pt idx="122">
                  <c:v>269.0</c:v>
                </c:pt>
                <c:pt idx="123">
                  <c:v>226.0</c:v>
                </c:pt>
                <c:pt idx="124">
                  <c:v>212.0</c:v>
                </c:pt>
                <c:pt idx="125">
                  <c:v>274.0</c:v>
                </c:pt>
                <c:pt idx="126">
                  <c:v>233.0</c:v>
                </c:pt>
                <c:pt idx="127">
                  <c:v>184.0</c:v>
                </c:pt>
                <c:pt idx="128">
                  <c:v>315.0</c:v>
                </c:pt>
                <c:pt idx="129">
                  <c:v>246.0</c:v>
                </c:pt>
                <c:pt idx="130">
                  <c:v>274.0</c:v>
                </c:pt>
                <c:pt idx="131">
                  <c:v>244.0</c:v>
                </c:pt>
                <c:pt idx="132">
                  <c:v>270.0</c:v>
                </c:pt>
                <c:pt idx="133">
                  <c:v>240.0</c:v>
                </c:pt>
                <c:pt idx="134">
                  <c:v>246.0</c:v>
                </c:pt>
                <c:pt idx="135">
                  <c:v>283.0</c:v>
                </c:pt>
                <c:pt idx="136">
                  <c:v>254.0</c:v>
                </c:pt>
                <c:pt idx="137">
                  <c:v>196.0</c:v>
                </c:pt>
                <c:pt idx="138">
                  <c:v>298.0</c:v>
                </c:pt>
                <c:pt idx="139">
                  <c:v>247.0</c:v>
                </c:pt>
                <c:pt idx="140">
                  <c:v>299.0</c:v>
                </c:pt>
                <c:pt idx="141">
                  <c:v>234.0</c:v>
                </c:pt>
                <c:pt idx="142">
                  <c:v>273.0</c:v>
                </c:pt>
                <c:pt idx="143">
                  <c:v>130.0</c:v>
                </c:pt>
                <c:pt idx="144">
                  <c:v>211.0</c:v>
                </c:pt>
                <c:pt idx="145">
                  <c:v>309.0</c:v>
                </c:pt>
                <c:pt idx="146">
                  <c:v>259.0</c:v>
                </c:pt>
                <c:pt idx="147">
                  <c:v>200.0</c:v>
                </c:pt>
                <c:pt idx="148">
                  <c:v>262.0</c:v>
                </c:pt>
                <c:pt idx="149">
                  <c:v>231.0</c:v>
                </c:pt>
                <c:pt idx="150">
                  <c:v>214.0</c:v>
                </c:pt>
                <c:pt idx="151">
                  <c:v>230.0</c:v>
                </c:pt>
                <c:pt idx="152">
                  <c:v>193.0</c:v>
                </c:pt>
                <c:pt idx="153">
                  <c:v>271.0</c:v>
                </c:pt>
                <c:pt idx="154">
                  <c:v>282.0</c:v>
                </c:pt>
                <c:pt idx="155">
                  <c:v>204.0</c:v>
                </c:pt>
                <c:pt idx="156">
                  <c:v>206.0</c:v>
                </c:pt>
                <c:pt idx="157">
                  <c:v>212.0</c:v>
                </c:pt>
                <c:pt idx="158">
                  <c:v>149.0</c:v>
                </c:pt>
                <c:pt idx="159">
                  <c:v>286.0</c:v>
                </c:pt>
                <c:pt idx="160">
                  <c:v>283.0</c:v>
                </c:pt>
                <c:pt idx="161">
                  <c:v>249.0</c:v>
                </c:pt>
                <c:pt idx="162">
                  <c:v>295.0</c:v>
                </c:pt>
                <c:pt idx="163">
                  <c:v>235.0</c:v>
                </c:pt>
                <c:pt idx="164">
                  <c:v>234.0</c:v>
                </c:pt>
                <c:pt idx="165">
                  <c:v>237.0</c:v>
                </c:pt>
                <c:pt idx="166">
                  <c:v>234.0</c:v>
                </c:pt>
                <c:pt idx="167">
                  <c:v>275.0</c:v>
                </c:pt>
                <c:pt idx="168">
                  <c:v>212.0</c:v>
                </c:pt>
                <c:pt idx="169">
                  <c:v>208.0</c:v>
                </c:pt>
                <c:pt idx="170">
                  <c:v>201.0</c:v>
                </c:pt>
                <c:pt idx="171">
                  <c:v>218.0</c:v>
                </c:pt>
                <c:pt idx="172">
                  <c:v>263.0</c:v>
                </c:pt>
                <c:pt idx="173">
                  <c:v>303.0</c:v>
                </c:pt>
                <c:pt idx="174">
                  <c:v>245.0</c:v>
                </c:pt>
                <c:pt idx="175">
                  <c:v>261.0</c:v>
                </c:pt>
                <c:pt idx="176">
                  <c:v>226.0</c:v>
                </c:pt>
                <c:pt idx="177">
                  <c:v>166.0</c:v>
                </c:pt>
                <c:pt idx="178">
                  <c:v>315.0</c:v>
                </c:pt>
                <c:pt idx="179">
                  <c:v>204.0</c:v>
                </c:pt>
                <c:pt idx="180">
                  <c:v>218.0</c:v>
                </c:pt>
                <c:pt idx="181">
                  <c:v>223.0</c:v>
                </c:pt>
                <c:pt idx="182">
                  <c:v>180.0</c:v>
                </c:pt>
                <c:pt idx="183">
                  <c:v>207.0</c:v>
                </c:pt>
                <c:pt idx="184">
                  <c:v>228.0</c:v>
                </c:pt>
                <c:pt idx="185">
                  <c:v>311.0</c:v>
                </c:pt>
                <c:pt idx="186">
                  <c:v>204.0</c:v>
                </c:pt>
                <c:pt idx="187">
                  <c:v>227.0</c:v>
                </c:pt>
                <c:pt idx="188">
                  <c:v>232.0</c:v>
                </c:pt>
                <c:pt idx="189">
                  <c:v>315.0</c:v>
                </c:pt>
                <c:pt idx="190">
                  <c:v>253.0</c:v>
                </c:pt>
                <c:pt idx="191">
                  <c:v>192.0</c:v>
                </c:pt>
                <c:pt idx="192">
                  <c:v>203.0</c:v>
                </c:pt>
                <c:pt idx="193">
                  <c:v>318.0</c:v>
                </c:pt>
                <c:pt idx="194">
                  <c:v>220.0</c:v>
                </c:pt>
                <c:pt idx="195">
                  <c:v>221.0</c:v>
                </c:pt>
                <c:pt idx="196">
                  <c:v>240.0</c:v>
                </c:pt>
                <c:pt idx="197">
                  <c:v>212.0</c:v>
                </c:pt>
                <c:pt idx="198">
                  <c:v>169.0</c:v>
                </c:pt>
                <c:pt idx="199">
                  <c:v>187.0</c:v>
                </c:pt>
                <c:pt idx="200">
                  <c:v>157.0</c:v>
                </c:pt>
                <c:pt idx="201">
                  <c:v>176.0</c:v>
                </c:pt>
                <c:pt idx="202">
                  <c:v>264.0</c:v>
                </c:pt>
                <c:pt idx="203">
                  <c:v>193.0</c:v>
                </c:pt>
                <c:pt idx="204">
                  <c:v>131.0</c:v>
                </c:pt>
                <c:pt idx="205">
                  <c:v>175.0</c:v>
                </c:pt>
              </c:numCache>
            </c:numRef>
          </c:xVal>
          <c:yVal>
            <c:numRef>
              <c:f>'V16'!$L$8:$L$213</c:f>
              <c:numCache>
                <c:formatCode>0.00</c:formatCode>
                <c:ptCount val="206"/>
                <c:pt idx="0">
                  <c:v>27.11307929999999</c:v>
                </c:pt>
                <c:pt idx="1">
                  <c:v>34.44816659999998</c:v>
                </c:pt>
                <c:pt idx="2">
                  <c:v>23.55858149999997</c:v>
                </c:pt>
                <c:pt idx="3">
                  <c:v>4.858304899999972</c:v>
                </c:pt>
                <c:pt idx="4">
                  <c:v>9.01570649999999</c:v>
                </c:pt>
                <c:pt idx="5">
                  <c:v>9.66104509999998</c:v>
                </c:pt>
                <c:pt idx="6">
                  <c:v>19.19922799999999</c:v>
                </c:pt>
                <c:pt idx="7">
                  <c:v>3.617778499999993</c:v>
                </c:pt>
                <c:pt idx="8">
                  <c:v>21.48305690000001</c:v>
                </c:pt>
                <c:pt idx="9">
                  <c:v>3.018740800000003</c:v>
                </c:pt>
                <c:pt idx="10">
                  <c:v>21.40713969999997</c:v>
                </c:pt>
                <c:pt idx="11">
                  <c:v>14.39452819999998</c:v>
                </c:pt>
                <c:pt idx="12">
                  <c:v>-0.844374400000021</c:v>
                </c:pt>
                <c:pt idx="13">
                  <c:v>10.95192859999999</c:v>
                </c:pt>
                <c:pt idx="14">
                  <c:v>5.98345909999999</c:v>
                </c:pt>
                <c:pt idx="15">
                  <c:v>18.1374124</c:v>
                </c:pt>
                <c:pt idx="16">
                  <c:v>9.726813199999981</c:v>
                </c:pt>
                <c:pt idx="17">
                  <c:v>3.864800199999962</c:v>
                </c:pt>
                <c:pt idx="18">
                  <c:v>19.58548109999998</c:v>
                </c:pt>
                <c:pt idx="19">
                  <c:v>6.916848600000001</c:v>
                </c:pt>
                <c:pt idx="20">
                  <c:v>5.275675599999978</c:v>
                </c:pt>
                <c:pt idx="21">
                  <c:v>13.82239300000001</c:v>
                </c:pt>
                <c:pt idx="22">
                  <c:v>23.89563389999996</c:v>
                </c:pt>
                <c:pt idx="23">
                  <c:v>12.03349189999999</c:v>
                </c:pt>
                <c:pt idx="24">
                  <c:v>6.084872800000007</c:v>
                </c:pt>
                <c:pt idx="25">
                  <c:v>2.015228999999977</c:v>
                </c:pt>
                <c:pt idx="26">
                  <c:v>8.509896400000002</c:v>
                </c:pt>
                <c:pt idx="27">
                  <c:v>22.25104339999999</c:v>
                </c:pt>
                <c:pt idx="28">
                  <c:v>20.36665279999997</c:v>
                </c:pt>
                <c:pt idx="29">
                  <c:v>17.13728209999999</c:v>
                </c:pt>
                <c:pt idx="30">
                  <c:v>8.85689439999998</c:v>
                </c:pt>
                <c:pt idx="31">
                  <c:v>11.22887309999997</c:v>
                </c:pt>
                <c:pt idx="32">
                  <c:v>10.4329567</c:v>
                </c:pt>
                <c:pt idx="33">
                  <c:v>1.995687499999988</c:v>
                </c:pt>
                <c:pt idx="34">
                  <c:v>4.168666999999999</c:v>
                </c:pt>
                <c:pt idx="35">
                  <c:v>9.896175</c:v>
                </c:pt>
                <c:pt idx="36">
                  <c:v>7.3278897</c:v>
                </c:pt>
                <c:pt idx="37">
                  <c:v>-1.434095799999994</c:v>
                </c:pt>
                <c:pt idx="38">
                  <c:v>1.087004199999996</c:v>
                </c:pt>
                <c:pt idx="39">
                  <c:v>19.2451959</c:v>
                </c:pt>
                <c:pt idx="40">
                  <c:v>11.49539919999997</c:v>
                </c:pt>
                <c:pt idx="41">
                  <c:v>9.211347299999985</c:v>
                </c:pt>
                <c:pt idx="42">
                  <c:v>1.512612399999995</c:v>
                </c:pt>
                <c:pt idx="43">
                  <c:v>11.8822119</c:v>
                </c:pt>
                <c:pt idx="44">
                  <c:v>13.3303748</c:v>
                </c:pt>
                <c:pt idx="45">
                  <c:v>16.94918809999997</c:v>
                </c:pt>
                <c:pt idx="46">
                  <c:v>9.968847299999978</c:v>
                </c:pt>
                <c:pt idx="47">
                  <c:v>21.00456769999998</c:v>
                </c:pt>
                <c:pt idx="48">
                  <c:v>6.264039799999992</c:v>
                </c:pt>
                <c:pt idx="49">
                  <c:v>15.39547569999998</c:v>
                </c:pt>
                <c:pt idx="50">
                  <c:v>25.67029279999998</c:v>
                </c:pt>
                <c:pt idx="51">
                  <c:v>2.616963999999996</c:v>
                </c:pt>
                <c:pt idx="52">
                  <c:v>23.92721599999996</c:v>
                </c:pt>
                <c:pt idx="53">
                  <c:v>21.92974180000002</c:v>
                </c:pt>
                <c:pt idx="54">
                  <c:v>10.1663807</c:v>
                </c:pt>
                <c:pt idx="55">
                  <c:v>-3.766611800000021</c:v>
                </c:pt>
                <c:pt idx="56">
                  <c:v>20.42585189999998</c:v>
                </c:pt>
                <c:pt idx="57">
                  <c:v>9.595925500000007</c:v>
                </c:pt>
                <c:pt idx="58">
                  <c:v>15.33402019999998</c:v>
                </c:pt>
                <c:pt idx="59">
                  <c:v>8.13596229999998</c:v>
                </c:pt>
                <c:pt idx="60">
                  <c:v>6.577664099999985</c:v>
                </c:pt>
                <c:pt idx="61">
                  <c:v>39.35896549999999</c:v>
                </c:pt>
                <c:pt idx="62">
                  <c:v>15.25803089999999</c:v>
                </c:pt>
                <c:pt idx="63">
                  <c:v>9.37234589999997</c:v>
                </c:pt>
                <c:pt idx="64">
                  <c:v>5.201548899999992</c:v>
                </c:pt>
                <c:pt idx="65">
                  <c:v>22.83990149999998</c:v>
                </c:pt>
                <c:pt idx="66">
                  <c:v>19.69440709999998</c:v>
                </c:pt>
                <c:pt idx="67">
                  <c:v>19.3510505</c:v>
                </c:pt>
                <c:pt idx="68">
                  <c:v>13.16880669999997</c:v>
                </c:pt>
                <c:pt idx="69">
                  <c:v>3.430869999999999</c:v>
                </c:pt>
                <c:pt idx="70">
                  <c:v>0.374618599999991</c:v>
                </c:pt>
                <c:pt idx="71">
                  <c:v>9.54644979999999</c:v>
                </c:pt>
                <c:pt idx="72">
                  <c:v>4.904324699999975</c:v>
                </c:pt>
                <c:pt idx="73">
                  <c:v>-1.805710900000008</c:v>
                </c:pt>
                <c:pt idx="74">
                  <c:v>10.42232879999999</c:v>
                </c:pt>
                <c:pt idx="75">
                  <c:v>11.07322009999999</c:v>
                </c:pt>
                <c:pt idx="76">
                  <c:v>12.02770189999999</c:v>
                </c:pt>
                <c:pt idx="77">
                  <c:v>21.6638331</c:v>
                </c:pt>
                <c:pt idx="78">
                  <c:v>3.043697699999981</c:v>
                </c:pt>
                <c:pt idx="79">
                  <c:v>12.9876138</c:v>
                </c:pt>
                <c:pt idx="80">
                  <c:v>4.994437999999981</c:v>
                </c:pt>
                <c:pt idx="81">
                  <c:v>-2.6215373</c:v>
                </c:pt>
                <c:pt idx="82">
                  <c:v>14.40825429999997</c:v>
                </c:pt>
                <c:pt idx="83">
                  <c:v>16.41693049999999</c:v>
                </c:pt>
                <c:pt idx="84">
                  <c:v>22.04356819999998</c:v>
                </c:pt>
                <c:pt idx="85">
                  <c:v>14.5919143</c:v>
                </c:pt>
                <c:pt idx="86">
                  <c:v>16.5548328</c:v>
                </c:pt>
                <c:pt idx="87">
                  <c:v>10.98241969999999</c:v>
                </c:pt>
                <c:pt idx="88">
                  <c:v>15.6364535</c:v>
                </c:pt>
                <c:pt idx="89">
                  <c:v>11.54286999999999</c:v>
                </c:pt>
                <c:pt idx="90">
                  <c:v>3.451728500000001</c:v>
                </c:pt>
                <c:pt idx="91">
                  <c:v>10.964082</c:v>
                </c:pt>
                <c:pt idx="92">
                  <c:v>14.4245335</c:v>
                </c:pt>
                <c:pt idx="93">
                  <c:v>5.127289899999987</c:v>
                </c:pt>
                <c:pt idx="94">
                  <c:v>17.24611989999998</c:v>
                </c:pt>
                <c:pt idx="95">
                  <c:v>30.99199909999999</c:v>
                </c:pt>
                <c:pt idx="96">
                  <c:v>9.297913199999996</c:v>
                </c:pt>
                <c:pt idx="97">
                  <c:v>12.32704349999999</c:v>
                </c:pt>
                <c:pt idx="98">
                  <c:v>1.757908499999985</c:v>
                </c:pt>
                <c:pt idx="99">
                  <c:v>12.88981329999999</c:v>
                </c:pt>
                <c:pt idx="100">
                  <c:v>25.00865299999999</c:v>
                </c:pt>
                <c:pt idx="101">
                  <c:v>-0.490109199999992</c:v>
                </c:pt>
                <c:pt idx="102">
                  <c:v>22.88641919999997</c:v>
                </c:pt>
                <c:pt idx="103">
                  <c:v>26.7049873</c:v>
                </c:pt>
                <c:pt idx="104">
                  <c:v>3.284823299999985</c:v>
                </c:pt>
                <c:pt idx="105">
                  <c:v>17.27481239999999</c:v>
                </c:pt>
                <c:pt idx="106">
                  <c:v>-0.897661100000022</c:v>
                </c:pt>
                <c:pt idx="107">
                  <c:v>4.856415199999972</c:v>
                </c:pt>
                <c:pt idx="108">
                  <c:v>17.53763290000002</c:v>
                </c:pt>
                <c:pt idx="109">
                  <c:v>19.42020890000001</c:v>
                </c:pt>
                <c:pt idx="110">
                  <c:v>22.43704639999997</c:v>
                </c:pt>
                <c:pt idx="111">
                  <c:v>16.10526219999998</c:v>
                </c:pt>
                <c:pt idx="112">
                  <c:v>17.07696899999998</c:v>
                </c:pt>
                <c:pt idx="113">
                  <c:v>10.3613668</c:v>
                </c:pt>
                <c:pt idx="114">
                  <c:v>18.84782229999996</c:v>
                </c:pt>
                <c:pt idx="115">
                  <c:v>15.88663419999997</c:v>
                </c:pt>
                <c:pt idx="116">
                  <c:v>5.1726636</c:v>
                </c:pt>
                <c:pt idx="117">
                  <c:v>33.4305765</c:v>
                </c:pt>
                <c:pt idx="118">
                  <c:v>-0.679969600000021</c:v>
                </c:pt>
                <c:pt idx="119">
                  <c:v>17.79790829999999</c:v>
                </c:pt>
                <c:pt idx="120">
                  <c:v>9.21063880000002</c:v>
                </c:pt>
                <c:pt idx="121">
                  <c:v>11.30808109999999</c:v>
                </c:pt>
                <c:pt idx="122">
                  <c:v>33.09722649999998</c:v>
                </c:pt>
                <c:pt idx="123">
                  <c:v>11.92545609999998</c:v>
                </c:pt>
                <c:pt idx="124">
                  <c:v>17.1521045</c:v>
                </c:pt>
                <c:pt idx="125">
                  <c:v>16.8459433</c:v>
                </c:pt>
                <c:pt idx="126">
                  <c:v>7.797655000000006</c:v>
                </c:pt>
                <c:pt idx="127">
                  <c:v>13.84824859999998</c:v>
                </c:pt>
                <c:pt idx="128">
                  <c:v>-0.615435099999985</c:v>
                </c:pt>
                <c:pt idx="129">
                  <c:v>8.645297700000007</c:v>
                </c:pt>
                <c:pt idx="130">
                  <c:v>5.299913399999987</c:v>
                </c:pt>
                <c:pt idx="131">
                  <c:v>3.835177399999985</c:v>
                </c:pt>
                <c:pt idx="132">
                  <c:v>22.19338039999999</c:v>
                </c:pt>
                <c:pt idx="133">
                  <c:v>3.210633400000006</c:v>
                </c:pt>
                <c:pt idx="134">
                  <c:v>34.59140029999998</c:v>
                </c:pt>
                <c:pt idx="135">
                  <c:v>29.68018659999997</c:v>
                </c:pt>
                <c:pt idx="136">
                  <c:v>19.68169889999999</c:v>
                </c:pt>
                <c:pt idx="137">
                  <c:v>-2.039482800000002</c:v>
                </c:pt>
                <c:pt idx="138">
                  <c:v>13.32520029999998</c:v>
                </c:pt>
                <c:pt idx="139">
                  <c:v>7.602349499999966</c:v>
                </c:pt>
                <c:pt idx="140">
                  <c:v>26.78547229999997</c:v>
                </c:pt>
                <c:pt idx="141">
                  <c:v>31.79448720000001</c:v>
                </c:pt>
                <c:pt idx="142">
                  <c:v>16.52297040000001</c:v>
                </c:pt>
                <c:pt idx="143">
                  <c:v>6.161857799999986</c:v>
                </c:pt>
                <c:pt idx="144">
                  <c:v>5.999573799999978</c:v>
                </c:pt>
                <c:pt idx="145">
                  <c:v>21.29401029999999</c:v>
                </c:pt>
                <c:pt idx="146">
                  <c:v>12.67384939999999</c:v>
                </c:pt>
                <c:pt idx="147">
                  <c:v>12.72138769999999</c:v>
                </c:pt>
                <c:pt idx="148">
                  <c:v>9.42443510000001</c:v>
                </c:pt>
                <c:pt idx="149">
                  <c:v>8.003611999999996</c:v>
                </c:pt>
                <c:pt idx="150">
                  <c:v>-2.761165300000002</c:v>
                </c:pt>
                <c:pt idx="151">
                  <c:v>5.358916199999989</c:v>
                </c:pt>
                <c:pt idx="152">
                  <c:v>3.551892400000014</c:v>
                </c:pt>
                <c:pt idx="153">
                  <c:v>7.502817300000004</c:v>
                </c:pt>
                <c:pt idx="154">
                  <c:v>11.40061089999998</c:v>
                </c:pt>
                <c:pt idx="155">
                  <c:v>3.497570599999975</c:v>
                </c:pt>
                <c:pt idx="156">
                  <c:v>9.611735599999995</c:v>
                </c:pt>
                <c:pt idx="157">
                  <c:v>31.27506189999998</c:v>
                </c:pt>
                <c:pt idx="158">
                  <c:v>-2.07510090000001</c:v>
                </c:pt>
                <c:pt idx="159">
                  <c:v>24.24936150000001</c:v>
                </c:pt>
                <c:pt idx="160">
                  <c:v>11.90248319999998</c:v>
                </c:pt>
                <c:pt idx="161">
                  <c:v>4.954034899999968</c:v>
                </c:pt>
                <c:pt idx="162">
                  <c:v>11.44599450000001</c:v>
                </c:pt>
                <c:pt idx="163">
                  <c:v>7.739440799999996</c:v>
                </c:pt>
                <c:pt idx="164">
                  <c:v>6.226075299999991</c:v>
                </c:pt>
                <c:pt idx="165">
                  <c:v>20.83976779999998</c:v>
                </c:pt>
                <c:pt idx="166">
                  <c:v>8.6241062</c:v>
                </c:pt>
                <c:pt idx="167">
                  <c:v>21.49330699999997</c:v>
                </c:pt>
                <c:pt idx="168">
                  <c:v>0.926634799999974</c:v>
                </c:pt>
                <c:pt idx="169">
                  <c:v>13.46468529999999</c:v>
                </c:pt>
                <c:pt idx="170">
                  <c:v>18.15926059999998</c:v>
                </c:pt>
                <c:pt idx="171">
                  <c:v>11.65603749999998</c:v>
                </c:pt>
                <c:pt idx="172">
                  <c:v>29.03689749999998</c:v>
                </c:pt>
                <c:pt idx="173">
                  <c:v>1.968631299999998</c:v>
                </c:pt>
                <c:pt idx="174">
                  <c:v>26.75042069999996</c:v>
                </c:pt>
                <c:pt idx="175">
                  <c:v>12.5018197</c:v>
                </c:pt>
                <c:pt idx="176">
                  <c:v>2.630743599999988</c:v>
                </c:pt>
                <c:pt idx="177">
                  <c:v>19.8820278</c:v>
                </c:pt>
                <c:pt idx="178">
                  <c:v>12.96102049999998</c:v>
                </c:pt>
                <c:pt idx="179">
                  <c:v>13.67080429999997</c:v>
                </c:pt>
                <c:pt idx="180">
                  <c:v>9.283387999999987</c:v>
                </c:pt>
                <c:pt idx="181">
                  <c:v>6.503224899999985</c:v>
                </c:pt>
                <c:pt idx="182">
                  <c:v>3.989640899999969</c:v>
                </c:pt>
                <c:pt idx="183">
                  <c:v>22.19398099999997</c:v>
                </c:pt>
                <c:pt idx="184">
                  <c:v>15.0085882</c:v>
                </c:pt>
                <c:pt idx="185">
                  <c:v>14.2977626</c:v>
                </c:pt>
                <c:pt idx="186">
                  <c:v>6.746914899999972</c:v>
                </c:pt>
                <c:pt idx="187">
                  <c:v>29.99380869999996</c:v>
                </c:pt>
                <c:pt idx="188">
                  <c:v>15.26847379999999</c:v>
                </c:pt>
                <c:pt idx="189">
                  <c:v>20.8106617</c:v>
                </c:pt>
                <c:pt idx="190">
                  <c:v>0.916118299999994</c:v>
                </c:pt>
                <c:pt idx="191">
                  <c:v>3.701434200000008</c:v>
                </c:pt>
                <c:pt idx="192">
                  <c:v>11.47951719999998</c:v>
                </c:pt>
                <c:pt idx="193">
                  <c:v>11.29576489999999</c:v>
                </c:pt>
                <c:pt idx="194">
                  <c:v>4.042585999999979</c:v>
                </c:pt>
                <c:pt idx="195">
                  <c:v>8.15754999999998</c:v>
                </c:pt>
                <c:pt idx="196">
                  <c:v>6.838800199999994</c:v>
                </c:pt>
                <c:pt idx="197">
                  <c:v>17.78961459999999</c:v>
                </c:pt>
                <c:pt idx="198">
                  <c:v>8.706890000000008</c:v>
                </c:pt>
                <c:pt idx="199">
                  <c:v>19.48953849999996</c:v>
                </c:pt>
                <c:pt idx="200">
                  <c:v>-5.409116900000015</c:v>
                </c:pt>
                <c:pt idx="201">
                  <c:v>14.36343899999999</c:v>
                </c:pt>
                <c:pt idx="202">
                  <c:v>6.931761099999995</c:v>
                </c:pt>
                <c:pt idx="203">
                  <c:v>14.92571759999998</c:v>
                </c:pt>
                <c:pt idx="204">
                  <c:v>10.1258826</c:v>
                </c:pt>
                <c:pt idx="205">
                  <c:v>-2.331129399999995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BB-4A67-8B82-288925CC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37840"/>
        <c:axId val="2116644032"/>
      </c:scatterChart>
      <c:valAx>
        <c:axId val="21166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Cholesterol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4032"/>
        <c:crosses val="autoZero"/>
        <c:crossBetween val="midCat"/>
      </c:valAx>
      <c:valAx>
        <c:axId val="2116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  <a:r>
                  <a:rPr lang="en-US" baseline="0"/>
                  <a:t> Percentage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3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Algorithm</a:t>
            </a:r>
            <a:r>
              <a:rPr lang="en-US" baseline="0"/>
              <a:t> Female: Age vs. Risk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'V32'!$K$7</c:f>
              <c:strCache>
                <c:ptCount val="1"/>
                <c:pt idx="0">
                  <c:v>10-Year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'V32'!$B$8:$B$104</c:f>
              <c:numCache>
                <c:formatCode>General</c:formatCode>
                <c:ptCount val="97"/>
                <c:pt idx="0">
                  <c:v>41.0</c:v>
                </c:pt>
                <c:pt idx="1">
                  <c:v>62.0</c:v>
                </c:pt>
                <c:pt idx="2">
                  <c:v>57.0</c:v>
                </c:pt>
                <c:pt idx="3">
                  <c:v>56.0</c:v>
                </c:pt>
                <c:pt idx="4">
                  <c:v>48.0</c:v>
                </c:pt>
                <c:pt idx="5">
                  <c:v>58.0</c:v>
                </c:pt>
                <c:pt idx="6">
                  <c:v>50.0</c:v>
                </c:pt>
                <c:pt idx="7">
                  <c:v>58.0</c:v>
                </c:pt>
                <c:pt idx="8">
                  <c:v>66.0</c:v>
                </c:pt>
                <c:pt idx="9">
                  <c:v>69.0</c:v>
                </c:pt>
                <c:pt idx="10">
                  <c:v>65.0</c:v>
                </c:pt>
                <c:pt idx="11">
                  <c:v>71.0</c:v>
                </c:pt>
                <c:pt idx="12">
                  <c:v>61.0</c:v>
                </c:pt>
                <c:pt idx="13">
                  <c:v>65.0</c:v>
                </c:pt>
                <c:pt idx="14">
                  <c:v>41.0</c:v>
                </c:pt>
                <c:pt idx="15">
                  <c:v>51.0</c:v>
                </c:pt>
                <c:pt idx="16">
                  <c:v>46.0</c:v>
                </c:pt>
                <c:pt idx="17">
                  <c:v>54.0</c:v>
                </c:pt>
                <c:pt idx="18">
                  <c:v>65.0</c:v>
                </c:pt>
                <c:pt idx="19">
                  <c:v>65.0</c:v>
                </c:pt>
                <c:pt idx="20">
                  <c:v>51.0</c:v>
                </c:pt>
                <c:pt idx="21">
                  <c:v>53.0</c:v>
                </c:pt>
                <c:pt idx="22">
                  <c:v>53.0</c:v>
                </c:pt>
                <c:pt idx="23">
                  <c:v>53.0</c:v>
                </c:pt>
                <c:pt idx="24">
                  <c:v>51.0</c:v>
                </c:pt>
                <c:pt idx="25">
                  <c:v>62.0</c:v>
                </c:pt>
                <c:pt idx="26">
                  <c:v>44.0</c:v>
                </c:pt>
                <c:pt idx="27">
                  <c:v>63.0</c:v>
                </c:pt>
                <c:pt idx="28">
                  <c:v>60.0</c:v>
                </c:pt>
                <c:pt idx="29">
                  <c:v>57.0</c:v>
                </c:pt>
                <c:pt idx="30">
                  <c:v>71.0</c:v>
                </c:pt>
                <c:pt idx="31">
                  <c:v>61.0</c:v>
                </c:pt>
                <c:pt idx="32">
                  <c:v>43.0</c:v>
                </c:pt>
                <c:pt idx="33">
                  <c:v>62.0</c:v>
                </c:pt>
                <c:pt idx="34">
                  <c:v>45.0</c:v>
                </c:pt>
                <c:pt idx="35">
                  <c:v>63.0</c:v>
                </c:pt>
                <c:pt idx="36">
                  <c:v>45.0</c:v>
                </c:pt>
                <c:pt idx="37">
                  <c:v>56.0</c:v>
                </c:pt>
                <c:pt idx="38">
                  <c:v>62.0</c:v>
                </c:pt>
                <c:pt idx="39">
                  <c:v>43.0</c:v>
                </c:pt>
                <c:pt idx="40">
                  <c:v>55.0</c:v>
                </c:pt>
                <c:pt idx="41">
                  <c:v>60.0</c:v>
                </c:pt>
                <c:pt idx="42">
                  <c:v>42.0</c:v>
                </c:pt>
                <c:pt idx="43">
                  <c:v>67.0</c:v>
                </c:pt>
                <c:pt idx="44">
                  <c:v>54.0</c:v>
                </c:pt>
                <c:pt idx="45">
                  <c:v>58.0</c:v>
                </c:pt>
                <c:pt idx="46">
                  <c:v>54.0</c:v>
                </c:pt>
                <c:pt idx="47">
                  <c:v>45.0</c:v>
                </c:pt>
                <c:pt idx="48">
                  <c:v>59.0</c:v>
                </c:pt>
                <c:pt idx="49">
                  <c:v>62.0</c:v>
                </c:pt>
                <c:pt idx="50">
                  <c:v>56.0</c:v>
                </c:pt>
                <c:pt idx="51">
                  <c:v>60.0</c:v>
                </c:pt>
                <c:pt idx="52">
                  <c:v>63.0</c:v>
                </c:pt>
                <c:pt idx="53">
                  <c:v>62.0</c:v>
                </c:pt>
                <c:pt idx="54">
                  <c:v>68.0</c:v>
                </c:pt>
                <c:pt idx="55">
                  <c:v>45.0</c:v>
                </c:pt>
                <c:pt idx="56">
                  <c:v>50.0</c:v>
                </c:pt>
                <c:pt idx="57">
                  <c:v>50.0</c:v>
                </c:pt>
                <c:pt idx="58">
                  <c:v>64.0</c:v>
                </c:pt>
                <c:pt idx="59">
                  <c:v>64.0</c:v>
                </c:pt>
                <c:pt idx="60">
                  <c:v>62.0</c:v>
                </c:pt>
                <c:pt idx="61">
                  <c:v>47.0</c:v>
                </c:pt>
                <c:pt idx="62">
                  <c:v>66.0</c:v>
                </c:pt>
                <c:pt idx="63">
                  <c:v>46.0</c:v>
                </c:pt>
                <c:pt idx="64">
                  <c:v>46.0</c:v>
                </c:pt>
                <c:pt idx="65">
                  <c:v>64.0</c:v>
                </c:pt>
                <c:pt idx="66">
                  <c:v>41.0</c:v>
                </c:pt>
                <c:pt idx="67">
                  <c:v>54.0</c:v>
                </c:pt>
                <c:pt idx="68">
                  <c:v>49.0</c:v>
                </c:pt>
                <c:pt idx="69">
                  <c:v>63.0</c:v>
                </c:pt>
                <c:pt idx="70">
                  <c:v>44.0</c:v>
                </c:pt>
                <c:pt idx="71">
                  <c:v>67.0</c:v>
                </c:pt>
                <c:pt idx="72">
                  <c:v>52.0</c:v>
                </c:pt>
                <c:pt idx="73">
                  <c:v>55.0</c:v>
                </c:pt>
                <c:pt idx="74">
                  <c:v>74.0</c:v>
                </c:pt>
                <c:pt idx="75">
                  <c:v>54.0</c:v>
                </c:pt>
                <c:pt idx="76">
                  <c:v>49.0</c:v>
                </c:pt>
                <c:pt idx="77">
                  <c:v>41.0</c:v>
                </c:pt>
                <c:pt idx="78">
                  <c:v>49.0</c:v>
                </c:pt>
                <c:pt idx="79">
                  <c:v>60.0</c:v>
                </c:pt>
                <c:pt idx="80">
                  <c:v>51.0</c:v>
                </c:pt>
                <c:pt idx="81">
                  <c:v>42.0</c:v>
                </c:pt>
                <c:pt idx="82">
                  <c:v>67.0</c:v>
                </c:pt>
                <c:pt idx="83">
                  <c:v>76.0</c:v>
                </c:pt>
                <c:pt idx="84">
                  <c:v>44.0</c:v>
                </c:pt>
                <c:pt idx="85">
                  <c:v>58.0</c:v>
                </c:pt>
                <c:pt idx="86">
                  <c:v>60.0</c:v>
                </c:pt>
                <c:pt idx="87">
                  <c:v>71.0</c:v>
                </c:pt>
                <c:pt idx="88">
                  <c:v>66.0</c:v>
                </c:pt>
                <c:pt idx="89">
                  <c:v>43.0</c:v>
                </c:pt>
                <c:pt idx="90">
                  <c:v>58.0</c:v>
                </c:pt>
                <c:pt idx="91">
                  <c:v>55.0</c:v>
                </c:pt>
                <c:pt idx="92">
                  <c:v>58.0</c:v>
                </c:pt>
                <c:pt idx="93">
                  <c:v>55.0</c:v>
                </c:pt>
                <c:pt idx="94">
                  <c:v>63.0</c:v>
                </c:pt>
                <c:pt idx="95">
                  <c:v>57.0</c:v>
                </c:pt>
                <c:pt idx="96">
                  <c:v>57.0</c:v>
                </c:pt>
              </c:numCache>
            </c:numRef>
          </c:xVal>
          <c:yVal>
            <c:numRef>
              <c:f>'V32'!$K$8:$K$104</c:f>
              <c:numCache>
                <c:formatCode>0.0</c:formatCode>
                <c:ptCount val="97"/>
                <c:pt idx="0">
                  <c:v>0.4</c:v>
                </c:pt>
                <c:pt idx="1">
                  <c:v>5.8</c:v>
                </c:pt>
                <c:pt idx="2">
                  <c:v>5.0</c:v>
                </c:pt>
                <c:pt idx="3">
                  <c:v>3.3</c:v>
                </c:pt>
                <c:pt idx="4">
                  <c:v>2.7</c:v>
                </c:pt>
                <c:pt idx="5">
                  <c:v>8.1</c:v>
                </c:pt>
                <c:pt idx="6">
                  <c:v>1.1</c:v>
                </c:pt>
                <c:pt idx="7">
                  <c:v>8.3</c:v>
                </c:pt>
                <c:pt idx="8">
                  <c:v>11.1</c:v>
                </c:pt>
                <c:pt idx="9">
                  <c:v>15.7</c:v>
                </c:pt>
                <c:pt idx="10">
                  <c:v>14.4</c:v>
                </c:pt>
                <c:pt idx="11">
                  <c:v>25.0</c:v>
                </c:pt>
                <c:pt idx="12">
                  <c:v>5.4</c:v>
                </c:pt>
                <c:pt idx="13">
                  <c:v>26.9</c:v>
                </c:pt>
                <c:pt idx="14">
                  <c:v>0.2</c:v>
                </c:pt>
                <c:pt idx="15">
                  <c:v>2.8</c:v>
                </c:pt>
                <c:pt idx="16">
                  <c:v>18.7</c:v>
                </c:pt>
                <c:pt idx="17">
                  <c:v>4.9</c:v>
                </c:pt>
                <c:pt idx="18">
                  <c:v>20.6</c:v>
                </c:pt>
                <c:pt idx="19">
                  <c:v>13.0</c:v>
                </c:pt>
                <c:pt idx="20">
                  <c:v>10.7</c:v>
                </c:pt>
                <c:pt idx="21">
                  <c:v>2.9</c:v>
                </c:pt>
                <c:pt idx="22">
                  <c:v>3.1</c:v>
                </c:pt>
                <c:pt idx="23">
                  <c:v>1.7</c:v>
                </c:pt>
                <c:pt idx="24">
                  <c:v>7.2</c:v>
                </c:pt>
                <c:pt idx="25">
                  <c:v>7.5</c:v>
                </c:pt>
                <c:pt idx="26">
                  <c:v>0.7</c:v>
                </c:pt>
                <c:pt idx="27">
                  <c:v>15.7</c:v>
                </c:pt>
                <c:pt idx="28">
                  <c:v>8.4</c:v>
                </c:pt>
                <c:pt idx="29">
                  <c:v>2.7</c:v>
                </c:pt>
                <c:pt idx="30">
                  <c:v>13.1</c:v>
                </c:pt>
                <c:pt idx="31">
                  <c:v>11.5</c:v>
                </c:pt>
                <c:pt idx="32">
                  <c:v>12.2</c:v>
                </c:pt>
                <c:pt idx="33">
                  <c:v>3.0</c:v>
                </c:pt>
                <c:pt idx="34">
                  <c:v>3.1</c:v>
                </c:pt>
                <c:pt idx="35">
                  <c:v>7.3</c:v>
                </c:pt>
                <c:pt idx="36">
                  <c:v>1.9</c:v>
                </c:pt>
                <c:pt idx="37">
                  <c:v>11.5</c:v>
                </c:pt>
                <c:pt idx="38">
                  <c:v>4.1</c:v>
                </c:pt>
                <c:pt idx="39">
                  <c:v>2.7</c:v>
                </c:pt>
                <c:pt idx="40">
                  <c:v>8.2</c:v>
                </c:pt>
                <c:pt idx="41">
                  <c:v>9.2</c:v>
                </c:pt>
                <c:pt idx="42">
                  <c:v>12.6</c:v>
                </c:pt>
                <c:pt idx="43">
                  <c:v>5.2</c:v>
                </c:pt>
                <c:pt idx="44">
                  <c:v>0.2</c:v>
                </c:pt>
                <c:pt idx="45">
                  <c:v>0.7</c:v>
                </c:pt>
                <c:pt idx="46">
                  <c:v>5.8</c:v>
                </c:pt>
                <c:pt idx="47">
                  <c:v>9.2</c:v>
                </c:pt>
                <c:pt idx="48">
                  <c:v>17.7</c:v>
                </c:pt>
                <c:pt idx="49">
                  <c:v>13.1</c:v>
                </c:pt>
                <c:pt idx="50">
                  <c:v>12.4</c:v>
                </c:pt>
                <c:pt idx="51">
                  <c:v>7.0</c:v>
                </c:pt>
                <c:pt idx="52">
                  <c:v>12.5</c:v>
                </c:pt>
                <c:pt idx="53">
                  <c:v>4.6</c:v>
                </c:pt>
                <c:pt idx="54">
                  <c:v>11.7</c:v>
                </c:pt>
                <c:pt idx="55">
                  <c:v>11.8</c:v>
                </c:pt>
                <c:pt idx="56">
                  <c:v>1.7</c:v>
                </c:pt>
                <c:pt idx="57">
                  <c:v>0.3</c:v>
                </c:pt>
                <c:pt idx="58">
                  <c:v>22.5</c:v>
                </c:pt>
                <c:pt idx="59">
                  <c:v>17.0</c:v>
                </c:pt>
                <c:pt idx="60">
                  <c:v>14.9</c:v>
                </c:pt>
                <c:pt idx="61">
                  <c:v>0.8</c:v>
                </c:pt>
                <c:pt idx="62">
                  <c:v>20.5</c:v>
                </c:pt>
                <c:pt idx="63">
                  <c:v>1.3</c:v>
                </c:pt>
                <c:pt idx="64">
                  <c:v>4.4</c:v>
                </c:pt>
                <c:pt idx="65">
                  <c:v>18.1</c:v>
                </c:pt>
                <c:pt idx="66">
                  <c:v>9.7</c:v>
                </c:pt>
                <c:pt idx="67">
                  <c:v>3.4</c:v>
                </c:pt>
                <c:pt idx="68">
                  <c:v>1.7</c:v>
                </c:pt>
                <c:pt idx="69">
                  <c:v>8.0</c:v>
                </c:pt>
                <c:pt idx="70">
                  <c:v>5.7</c:v>
                </c:pt>
                <c:pt idx="71">
                  <c:v>25.2</c:v>
                </c:pt>
                <c:pt idx="72">
                  <c:v>4.1</c:v>
                </c:pt>
                <c:pt idx="73">
                  <c:v>12.2</c:v>
                </c:pt>
                <c:pt idx="74">
                  <c:v>31.8</c:v>
                </c:pt>
                <c:pt idx="75">
                  <c:v>11.8</c:v>
                </c:pt>
                <c:pt idx="76">
                  <c:v>4.9</c:v>
                </c:pt>
                <c:pt idx="77">
                  <c:v>13.9</c:v>
                </c:pt>
                <c:pt idx="78">
                  <c:v>9.4</c:v>
                </c:pt>
                <c:pt idx="79">
                  <c:v>2.1</c:v>
                </c:pt>
                <c:pt idx="80">
                  <c:v>3.1</c:v>
                </c:pt>
                <c:pt idx="81">
                  <c:v>9.9</c:v>
                </c:pt>
                <c:pt idx="82">
                  <c:v>6.7</c:v>
                </c:pt>
                <c:pt idx="83">
                  <c:v>28.7</c:v>
                </c:pt>
                <c:pt idx="84">
                  <c:v>6.1</c:v>
                </c:pt>
                <c:pt idx="85">
                  <c:v>6.9</c:v>
                </c:pt>
                <c:pt idx="86">
                  <c:v>8.5</c:v>
                </c:pt>
                <c:pt idx="87">
                  <c:v>16.4</c:v>
                </c:pt>
                <c:pt idx="88">
                  <c:v>18.4</c:v>
                </c:pt>
                <c:pt idx="89">
                  <c:v>4.7</c:v>
                </c:pt>
                <c:pt idx="90">
                  <c:v>1.5</c:v>
                </c:pt>
                <c:pt idx="91">
                  <c:v>6.1</c:v>
                </c:pt>
                <c:pt idx="92">
                  <c:v>7.4</c:v>
                </c:pt>
                <c:pt idx="93">
                  <c:v>5.6</c:v>
                </c:pt>
                <c:pt idx="94">
                  <c:v>10.9</c:v>
                </c:pt>
                <c:pt idx="95">
                  <c:v>18.5</c:v>
                </c:pt>
                <c:pt idx="96">
                  <c:v>1.1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9F-4B69-8134-3619AC68A52E}"/>
            </c:ext>
          </c:extLst>
        </c:ser>
        <c:ser>
          <c:idx val="1"/>
          <c:order val="1"/>
          <c:tx>
            <c:v>10-Year Predicted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2"/>
                </a:solidFill>
              </a:ln>
              <a:effectLst/>
            </c:spPr>
          </c:marker>
          <c:xVal>
            <c:numRef>
              <c:f>'V32'!$B$8:$B$104</c:f>
              <c:numCache>
                <c:formatCode>General</c:formatCode>
                <c:ptCount val="97"/>
                <c:pt idx="0">
                  <c:v>41.0</c:v>
                </c:pt>
                <c:pt idx="1">
                  <c:v>62.0</c:v>
                </c:pt>
                <c:pt idx="2">
                  <c:v>57.0</c:v>
                </c:pt>
                <c:pt idx="3">
                  <c:v>56.0</c:v>
                </c:pt>
                <c:pt idx="4">
                  <c:v>48.0</c:v>
                </c:pt>
                <c:pt idx="5">
                  <c:v>58.0</c:v>
                </c:pt>
                <c:pt idx="6">
                  <c:v>50.0</c:v>
                </c:pt>
                <c:pt idx="7">
                  <c:v>58.0</c:v>
                </c:pt>
                <c:pt idx="8">
                  <c:v>66.0</c:v>
                </c:pt>
                <c:pt idx="9">
                  <c:v>69.0</c:v>
                </c:pt>
                <c:pt idx="10">
                  <c:v>65.0</c:v>
                </c:pt>
                <c:pt idx="11">
                  <c:v>71.0</c:v>
                </c:pt>
                <c:pt idx="12">
                  <c:v>61.0</c:v>
                </c:pt>
                <c:pt idx="13">
                  <c:v>65.0</c:v>
                </c:pt>
                <c:pt idx="14">
                  <c:v>41.0</c:v>
                </c:pt>
                <c:pt idx="15">
                  <c:v>51.0</c:v>
                </c:pt>
                <c:pt idx="16">
                  <c:v>46.0</c:v>
                </c:pt>
                <c:pt idx="17">
                  <c:v>54.0</c:v>
                </c:pt>
                <c:pt idx="18">
                  <c:v>65.0</c:v>
                </c:pt>
                <c:pt idx="19">
                  <c:v>65.0</c:v>
                </c:pt>
                <c:pt idx="20">
                  <c:v>51.0</c:v>
                </c:pt>
                <c:pt idx="21">
                  <c:v>53.0</c:v>
                </c:pt>
                <c:pt idx="22">
                  <c:v>53.0</c:v>
                </c:pt>
                <c:pt idx="23">
                  <c:v>53.0</c:v>
                </c:pt>
                <c:pt idx="24">
                  <c:v>51.0</c:v>
                </c:pt>
                <c:pt idx="25">
                  <c:v>62.0</c:v>
                </c:pt>
                <c:pt idx="26">
                  <c:v>44.0</c:v>
                </c:pt>
                <c:pt idx="27">
                  <c:v>63.0</c:v>
                </c:pt>
                <c:pt idx="28">
                  <c:v>60.0</c:v>
                </c:pt>
                <c:pt idx="29">
                  <c:v>57.0</c:v>
                </c:pt>
                <c:pt idx="30">
                  <c:v>71.0</c:v>
                </c:pt>
                <c:pt idx="31">
                  <c:v>61.0</c:v>
                </c:pt>
                <c:pt idx="32">
                  <c:v>43.0</c:v>
                </c:pt>
                <c:pt idx="33">
                  <c:v>62.0</c:v>
                </c:pt>
                <c:pt idx="34">
                  <c:v>45.0</c:v>
                </c:pt>
                <c:pt idx="35">
                  <c:v>63.0</c:v>
                </c:pt>
                <c:pt idx="36">
                  <c:v>45.0</c:v>
                </c:pt>
                <c:pt idx="37">
                  <c:v>56.0</c:v>
                </c:pt>
                <c:pt idx="38">
                  <c:v>62.0</c:v>
                </c:pt>
                <c:pt idx="39">
                  <c:v>43.0</c:v>
                </c:pt>
                <c:pt idx="40">
                  <c:v>55.0</c:v>
                </c:pt>
                <c:pt idx="41">
                  <c:v>60.0</c:v>
                </c:pt>
                <c:pt idx="42">
                  <c:v>42.0</c:v>
                </c:pt>
                <c:pt idx="43">
                  <c:v>67.0</c:v>
                </c:pt>
                <c:pt idx="44">
                  <c:v>54.0</c:v>
                </c:pt>
                <c:pt idx="45">
                  <c:v>58.0</c:v>
                </c:pt>
                <c:pt idx="46">
                  <c:v>54.0</c:v>
                </c:pt>
                <c:pt idx="47">
                  <c:v>45.0</c:v>
                </c:pt>
                <c:pt idx="48">
                  <c:v>59.0</c:v>
                </c:pt>
                <c:pt idx="49">
                  <c:v>62.0</c:v>
                </c:pt>
                <c:pt idx="50">
                  <c:v>56.0</c:v>
                </c:pt>
                <c:pt idx="51">
                  <c:v>60.0</c:v>
                </c:pt>
                <c:pt idx="52">
                  <c:v>63.0</c:v>
                </c:pt>
                <c:pt idx="53">
                  <c:v>62.0</c:v>
                </c:pt>
                <c:pt idx="54">
                  <c:v>68.0</c:v>
                </c:pt>
                <c:pt idx="55">
                  <c:v>45.0</c:v>
                </c:pt>
                <c:pt idx="56">
                  <c:v>50.0</c:v>
                </c:pt>
                <c:pt idx="57">
                  <c:v>50.0</c:v>
                </c:pt>
                <c:pt idx="58">
                  <c:v>64.0</c:v>
                </c:pt>
                <c:pt idx="59">
                  <c:v>64.0</c:v>
                </c:pt>
                <c:pt idx="60">
                  <c:v>62.0</c:v>
                </c:pt>
                <c:pt idx="61">
                  <c:v>47.0</c:v>
                </c:pt>
                <c:pt idx="62">
                  <c:v>66.0</c:v>
                </c:pt>
                <c:pt idx="63">
                  <c:v>46.0</c:v>
                </c:pt>
                <c:pt idx="64">
                  <c:v>46.0</c:v>
                </c:pt>
                <c:pt idx="65">
                  <c:v>64.0</c:v>
                </c:pt>
                <c:pt idx="66">
                  <c:v>41.0</c:v>
                </c:pt>
                <c:pt idx="67">
                  <c:v>54.0</c:v>
                </c:pt>
                <c:pt idx="68">
                  <c:v>49.0</c:v>
                </c:pt>
                <c:pt idx="69">
                  <c:v>63.0</c:v>
                </c:pt>
                <c:pt idx="70">
                  <c:v>44.0</c:v>
                </c:pt>
                <c:pt idx="71">
                  <c:v>67.0</c:v>
                </c:pt>
                <c:pt idx="72">
                  <c:v>52.0</c:v>
                </c:pt>
                <c:pt idx="73">
                  <c:v>55.0</c:v>
                </c:pt>
                <c:pt idx="74">
                  <c:v>74.0</c:v>
                </c:pt>
                <c:pt idx="75">
                  <c:v>54.0</c:v>
                </c:pt>
                <c:pt idx="76">
                  <c:v>49.0</c:v>
                </c:pt>
                <c:pt idx="77">
                  <c:v>41.0</c:v>
                </c:pt>
                <c:pt idx="78">
                  <c:v>49.0</c:v>
                </c:pt>
                <c:pt idx="79">
                  <c:v>60.0</c:v>
                </c:pt>
                <c:pt idx="80">
                  <c:v>51.0</c:v>
                </c:pt>
                <c:pt idx="81">
                  <c:v>42.0</c:v>
                </c:pt>
                <c:pt idx="82">
                  <c:v>67.0</c:v>
                </c:pt>
                <c:pt idx="83">
                  <c:v>76.0</c:v>
                </c:pt>
                <c:pt idx="84">
                  <c:v>44.0</c:v>
                </c:pt>
                <c:pt idx="85">
                  <c:v>58.0</c:v>
                </c:pt>
                <c:pt idx="86">
                  <c:v>60.0</c:v>
                </c:pt>
                <c:pt idx="87">
                  <c:v>71.0</c:v>
                </c:pt>
                <c:pt idx="88">
                  <c:v>66.0</c:v>
                </c:pt>
                <c:pt idx="89">
                  <c:v>43.0</c:v>
                </c:pt>
                <c:pt idx="90">
                  <c:v>58.0</c:v>
                </c:pt>
                <c:pt idx="91">
                  <c:v>55.0</c:v>
                </c:pt>
                <c:pt idx="92">
                  <c:v>58.0</c:v>
                </c:pt>
                <c:pt idx="93">
                  <c:v>55.0</c:v>
                </c:pt>
                <c:pt idx="94">
                  <c:v>63.0</c:v>
                </c:pt>
                <c:pt idx="95">
                  <c:v>57.0</c:v>
                </c:pt>
                <c:pt idx="96">
                  <c:v>57.0</c:v>
                </c:pt>
              </c:numCache>
            </c:numRef>
          </c:xVal>
          <c:yVal>
            <c:numRef>
              <c:f>'V32'!$L$8:$L$104</c:f>
              <c:numCache>
                <c:formatCode>0.00</c:formatCode>
                <c:ptCount val="97"/>
                <c:pt idx="0">
                  <c:v>2.472443999999996</c:v>
                </c:pt>
                <c:pt idx="1">
                  <c:v>6.782684000000017</c:v>
                </c:pt>
                <c:pt idx="2">
                  <c:v>5.219814400000004</c:v>
                </c:pt>
                <c:pt idx="3">
                  <c:v>3.434373999999991</c:v>
                </c:pt>
                <c:pt idx="4">
                  <c:v>4.01160370000001</c:v>
                </c:pt>
                <c:pt idx="5">
                  <c:v>8.1774621</c:v>
                </c:pt>
                <c:pt idx="6">
                  <c:v>1.791324899999992</c:v>
                </c:pt>
                <c:pt idx="7">
                  <c:v>9.469210000000003</c:v>
                </c:pt>
                <c:pt idx="8">
                  <c:v>11.52701840000003</c:v>
                </c:pt>
                <c:pt idx="9">
                  <c:v>16.11405890000003</c:v>
                </c:pt>
                <c:pt idx="10">
                  <c:v>14.72238249999998</c:v>
                </c:pt>
                <c:pt idx="11">
                  <c:v>24.58049999999999</c:v>
                </c:pt>
                <c:pt idx="12">
                  <c:v>5.781190800000004</c:v>
                </c:pt>
                <c:pt idx="13">
                  <c:v>21.10638609999999</c:v>
                </c:pt>
                <c:pt idx="14">
                  <c:v>-0.844397699999988</c:v>
                </c:pt>
                <c:pt idx="15">
                  <c:v>4.272931300000024</c:v>
                </c:pt>
                <c:pt idx="16">
                  <c:v>17.39321890000001</c:v>
                </c:pt>
                <c:pt idx="17">
                  <c:v>7.370063899999991</c:v>
                </c:pt>
                <c:pt idx="18">
                  <c:v>18.820806</c:v>
                </c:pt>
                <c:pt idx="19">
                  <c:v>13.97862919999997</c:v>
                </c:pt>
                <c:pt idx="20">
                  <c:v>10.10803560000001</c:v>
                </c:pt>
                <c:pt idx="21">
                  <c:v>2.226235199999991</c:v>
                </c:pt>
                <c:pt idx="22">
                  <c:v>4.587006800000026</c:v>
                </c:pt>
                <c:pt idx="23">
                  <c:v>-0.244410000000002</c:v>
                </c:pt>
                <c:pt idx="24">
                  <c:v>10.8632832</c:v>
                </c:pt>
                <c:pt idx="25">
                  <c:v>9.266498400000017</c:v>
                </c:pt>
                <c:pt idx="26">
                  <c:v>2.318846499999992</c:v>
                </c:pt>
                <c:pt idx="27">
                  <c:v>13.74826910000002</c:v>
                </c:pt>
                <c:pt idx="28">
                  <c:v>8.1467368</c:v>
                </c:pt>
                <c:pt idx="29">
                  <c:v>2.072407699999999</c:v>
                </c:pt>
                <c:pt idx="30">
                  <c:v>15.9177033</c:v>
                </c:pt>
                <c:pt idx="31">
                  <c:v>11.60925880000002</c:v>
                </c:pt>
                <c:pt idx="32">
                  <c:v>11.69856850000004</c:v>
                </c:pt>
                <c:pt idx="33">
                  <c:v>3.807648499999999</c:v>
                </c:pt>
                <c:pt idx="34">
                  <c:v>3.596692900000008</c:v>
                </c:pt>
                <c:pt idx="35">
                  <c:v>7.467212100000025</c:v>
                </c:pt>
                <c:pt idx="36">
                  <c:v>2.723866000000001</c:v>
                </c:pt>
                <c:pt idx="37">
                  <c:v>12.11033279999999</c:v>
                </c:pt>
                <c:pt idx="38">
                  <c:v>4.903767300000012</c:v>
                </c:pt>
                <c:pt idx="39">
                  <c:v>3.517697700000028</c:v>
                </c:pt>
                <c:pt idx="40">
                  <c:v>8.322324700000024</c:v>
                </c:pt>
                <c:pt idx="41">
                  <c:v>9.973997600000004</c:v>
                </c:pt>
                <c:pt idx="42">
                  <c:v>13.17069330000001</c:v>
                </c:pt>
                <c:pt idx="43">
                  <c:v>6.459191500000031</c:v>
                </c:pt>
                <c:pt idx="44">
                  <c:v>1.518438399999994</c:v>
                </c:pt>
                <c:pt idx="45">
                  <c:v>0.80413200000001</c:v>
                </c:pt>
                <c:pt idx="46">
                  <c:v>5.87553920000002</c:v>
                </c:pt>
                <c:pt idx="47">
                  <c:v>9.56388840000001</c:v>
                </c:pt>
                <c:pt idx="48">
                  <c:v>17.4365449</c:v>
                </c:pt>
                <c:pt idx="49">
                  <c:v>12.61735640000001</c:v>
                </c:pt>
                <c:pt idx="50">
                  <c:v>11.88236689999998</c:v>
                </c:pt>
                <c:pt idx="51">
                  <c:v>7.558541300000016</c:v>
                </c:pt>
                <c:pt idx="52">
                  <c:v>12.33773250000002</c:v>
                </c:pt>
                <c:pt idx="53">
                  <c:v>5.110005600000008</c:v>
                </c:pt>
                <c:pt idx="54">
                  <c:v>12.3397529</c:v>
                </c:pt>
                <c:pt idx="55">
                  <c:v>11.27040000000001</c:v>
                </c:pt>
                <c:pt idx="56">
                  <c:v>-1.469736800000007</c:v>
                </c:pt>
                <c:pt idx="57">
                  <c:v>-0.688337599999997</c:v>
                </c:pt>
                <c:pt idx="58">
                  <c:v>21.85504170000002</c:v>
                </c:pt>
                <c:pt idx="59">
                  <c:v>16.4243841</c:v>
                </c:pt>
                <c:pt idx="60">
                  <c:v>15.1778132</c:v>
                </c:pt>
                <c:pt idx="61">
                  <c:v>-3.150866699999995</c:v>
                </c:pt>
                <c:pt idx="62">
                  <c:v>20.33557160000005</c:v>
                </c:pt>
                <c:pt idx="63">
                  <c:v>-3.541950499999984</c:v>
                </c:pt>
                <c:pt idx="64">
                  <c:v>4.58173410000002</c:v>
                </c:pt>
                <c:pt idx="65">
                  <c:v>17.3848421</c:v>
                </c:pt>
                <c:pt idx="66">
                  <c:v>9.976251599999997</c:v>
                </c:pt>
                <c:pt idx="67">
                  <c:v>4.398736099999994</c:v>
                </c:pt>
                <c:pt idx="68">
                  <c:v>-0.937163099999992</c:v>
                </c:pt>
                <c:pt idx="69">
                  <c:v>8.730512500000031</c:v>
                </c:pt>
                <c:pt idx="70">
                  <c:v>6.305694400000007</c:v>
                </c:pt>
                <c:pt idx="71">
                  <c:v>24.3245149</c:v>
                </c:pt>
                <c:pt idx="72">
                  <c:v>4.492916800000032</c:v>
                </c:pt>
                <c:pt idx="73">
                  <c:v>12.08885410000002</c:v>
                </c:pt>
                <c:pt idx="74">
                  <c:v>30.70837689999999</c:v>
                </c:pt>
                <c:pt idx="75">
                  <c:v>11.3969649</c:v>
                </c:pt>
                <c:pt idx="76">
                  <c:v>5.094827300000034</c:v>
                </c:pt>
                <c:pt idx="77">
                  <c:v>13.43674759999999</c:v>
                </c:pt>
                <c:pt idx="78">
                  <c:v>9.317985700000023</c:v>
                </c:pt>
                <c:pt idx="79">
                  <c:v>-1.477956399999982</c:v>
                </c:pt>
                <c:pt idx="80">
                  <c:v>3.726372499999996</c:v>
                </c:pt>
                <c:pt idx="81">
                  <c:v>9.974334499999997</c:v>
                </c:pt>
                <c:pt idx="82">
                  <c:v>8.308158500000018</c:v>
                </c:pt>
                <c:pt idx="83">
                  <c:v>27.94150330000004</c:v>
                </c:pt>
                <c:pt idx="84">
                  <c:v>6.507897600000021</c:v>
                </c:pt>
                <c:pt idx="85">
                  <c:v>6.911100900000008</c:v>
                </c:pt>
                <c:pt idx="86">
                  <c:v>8.520038799999994</c:v>
                </c:pt>
                <c:pt idx="87">
                  <c:v>16.79742049999997</c:v>
                </c:pt>
                <c:pt idx="88">
                  <c:v>18.20709040000003</c:v>
                </c:pt>
                <c:pt idx="89">
                  <c:v>5.056954400000023</c:v>
                </c:pt>
                <c:pt idx="90">
                  <c:v>2.63241330000001</c:v>
                </c:pt>
                <c:pt idx="91">
                  <c:v>6.53362130000002</c:v>
                </c:pt>
                <c:pt idx="92">
                  <c:v>8.136313300000012</c:v>
                </c:pt>
                <c:pt idx="93">
                  <c:v>5.833145200000018</c:v>
                </c:pt>
                <c:pt idx="94">
                  <c:v>11.1910525</c:v>
                </c:pt>
                <c:pt idx="95">
                  <c:v>17.7973925</c:v>
                </c:pt>
                <c:pt idx="96">
                  <c:v>-1.390804799999984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9F-4B69-8134-3619AC68A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59888"/>
        <c:axId val="2116765856"/>
      </c:scatterChart>
      <c:valAx>
        <c:axId val="21167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65856"/>
        <c:crosses val="autoZero"/>
        <c:crossBetween val="midCat"/>
      </c:valAx>
      <c:valAx>
        <c:axId val="2116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5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Algorithm Female: Blood Pressure vs. Risk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'V32'!$K$7</c:f>
              <c:strCache>
                <c:ptCount val="1"/>
                <c:pt idx="0">
                  <c:v>10-Year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'V32'!$E$8:$E$104</c:f>
              <c:numCache>
                <c:formatCode>General</c:formatCode>
                <c:ptCount val="97"/>
                <c:pt idx="0">
                  <c:v>130.0</c:v>
                </c:pt>
                <c:pt idx="1">
                  <c:v>140.0</c:v>
                </c:pt>
                <c:pt idx="2">
                  <c:v>120.0</c:v>
                </c:pt>
                <c:pt idx="3">
                  <c:v>140.0</c:v>
                </c:pt>
                <c:pt idx="4">
                  <c:v>130.0</c:v>
                </c:pt>
                <c:pt idx="5">
                  <c:v>150.0</c:v>
                </c:pt>
                <c:pt idx="6">
                  <c:v>120.0</c:v>
                </c:pt>
                <c:pt idx="7">
                  <c:v>120.0</c:v>
                </c:pt>
                <c:pt idx="8">
                  <c:v>150.0</c:v>
                </c:pt>
                <c:pt idx="9">
                  <c:v>140.0</c:v>
                </c:pt>
                <c:pt idx="10">
                  <c:v>150.0</c:v>
                </c:pt>
                <c:pt idx="11">
                  <c:v>160.0</c:v>
                </c:pt>
                <c:pt idx="12">
                  <c:v>130.0</c:v>
                </c:pt>
                <c:pt idx="13">
                  <c:v>140.0</c:v>
                </c:pt>
                <c:pt idx="14">
                  <c:v>105.0</c:v>
                </c:pt>
                <c:pt idx="15">
                  <c:v>130.0</c:v>
                </c:pt>
                <c:pt idx="16">
                  <c:v>142.0</c:v>
                </c:pt>
                <c:pt idx="17">
                  <c:v>135.0</c:v>
                </c:pt>
                <c:pt idx="18">
                  <c:v>155.0</c:v>
                </c:pt>
                <c:pt idx="19">
                  <c:v>160.0</c:v>
                </c:pt>
                <c:pt idx="20">
                  <c:v>140.0</c:v>
                </c:pt>
                <c:pt idx="21">
                  <c:v>130.0</c:v>
                </c:pt>
                <c:pt idx="22">
                  <c:v>128.0</c:v>
                </c:pt>
                <c:pt idx="23">
                  <c:v>138.0</c:v>
                </c:pt>
                <c:pt idx="24">
                  <c:v>130.0</c:v>
                </c:pt>
                <c:pt idx="25">
                  <c:v>160.0</c:v>
                </c:pt>
                <c:pt idx="26">
                  <c:v>108.0</c:v>
                </c:pt>
                <c:pt idx="27">
                  <c:v>135.0</c:v>
                </c:pt>
                <c:pt idx="28">
                  <c:v>150.0</c:v>
                </c:pt>
                <c:pt idx="29">
                  <c:v>128.0</c:v>
                </c:pt>
                <c:pt idx="30">
                  <c:v>110.0</c:v>
                </c:pt>
                <c:pt idx="31">
                  <c:v>145.0</c:v>
                </c:pt>
                <c:pt idx="32">
                  <c:v>132.0</c:v>
                </c:pt>
                <c:pt idx="33">
                  <c:v>130.0</c:v>
                </c:pt>
                <c:pt idx="34">
                  <c:v>138.0</c:v>
                </c:pt>
                <c:pt idx="35">
                  <c:v>150.0</c:v>
                </c:pt>
                <c:pt idx="36">
                  <c:v>130.0</c:v>
                </c:pt>
                <c:pt idx="37">
                  <c:v>200.0</c:v>
                </c:pt>
                <c:pt idx="38">
                  <c:v>124.0</c:v>
                </c:pt>
                <c:pt idx="39">
                  <c:v>122.0</c:v>
                </c:pt>
                <c:pt idx="40">
                  <c:v>135.0</c:v>
                </c:pt>
                <c:pt idx="41">
                  <c:v>102.0</c:v>
                </c:pt>
                <c:pt idx="42">
                  <c:v>102.0</c:v>
                </c:pt>
                <c:pt idx="43">
                  <c:v>115.0</c:v>
                </c:pt>
                <c:pt idx="44">
                  <c:v>110.0</c:v>
                </c:pt>
                <c:pt idx="45">
                  <c:v>100.0</c:v>
                </c:pt>
                <c:pt idx="46">
                  <c:v>132.0</c:v>
                </c:pt>
                <c:pt idx="47">
                  <c:v>112.0</c:v>
                </c:pt>
                <c:pt idx="48">
                  <c:v>174.0</c:v>
                </c:pt>
                <c:pt idx="49">
                  <c:v>140.0</c:v>
                </c:pt>
                <c:pt idx="50">
                  <c:v>134.0</c:v>
                </c:pt>
                <c:pt idx="51">
                  <c:v>158.0</c:v>
                </c:pt>
                <c:pt idx="52">
                  <c:v>140.0</c:v>
                </c:pt>
                <c:pt idx="53">
                  <c:v>138.0</c:v>
                </c:pt>
                <c:pt idx="54">
                  <c:v>120.0</c:v>
                </c:pt>
                <c:pt idx="55">
                  <c:v>138.0</c:v>
                </c:pt>
                <c:pt idx="56">
                  <c:v>120.0</c:v>
                </c:pt>
                <c:pt idx="57">
                  <c:v>110.0</c:v>
                </c:pt>
                <c:pt idx="58">
                  <c:v>180.0</c:v>
                </c:pt>
                <c:pt idx="59">
                  <c:v>140.0</c:v>
                </c:pt>
                <c:pt idx="60">
                  <c:v>150.0</c:v>
                </c:pt>
                <c:pt idx="61">
                  <c:v>120.0</c:v>
                </c:pt>
                <c:pt idx="62">
                  <c:v>178.0</c:v>
                </c:pt>
                <c:pt idx="63">
                  <c:v>105.0</c:v>
                </c:pt>
                <c:pt idx="64">
                  <c:v>138.0</c:v>
                </c:pt>
                <c:pt idx="65">
                  <c:v>130.0</c:v>
                </c:pt>
                <c:pt idx="66">
                  <c:v>112.0</c:v>
                </c:pt>
                <c:pt idx="67">
                  <c:v>108.0</c:v>
                </c:pt>
                <c:pt idx="68">
                  <c:v>94.0</c:v>
                </c:pt>
                <c:pt idx="69">
                  <c:v>108.0</c:v>
                </c:pt>
                <c:pt idx="70">
                  <c:v>118.0</c:v>
                </c:pt>
                <c:pt idx="71">
                  <c:v>152.0</c:v>
                </c:pt>
                <c:pt idx="72">
                  <c:v>136.0</c:v>
                </c:pt>
                <c:pt idx="73">
                  <c:v>180.0</c:v>
                </c:pt>
                <c:pt idx="74">
                  <c:v>120.0</c:v>
                </c:pt>
                <c:pt idx="75">
                  <c:v>160.0</c:v>
                </c:pt>
                <c:pt idx="76">
                  <c:v>134.0</c:v>
                </c:pt>
                <c:pt idx="77">
                  <c:v>126.0</c:v>
                </c:pt>
                <c:pt idx="78">
                  <c:v>130.0</c:v>
                </c:pt>
                <c:pt idx="79">
                  <c:v>120.0</c:v>
                </c:pt>
                <c:pt idx="80">
                  <c:v>120.0</c:v>
                </c:pt>
                <c:pt idx="81">
                  <c:v>120.0</c:v>
                </c:pt>
                <c:pt idx="82">
                  <c:v>106.0</c:v>
                </c:pt>
                <c:pt idx="83">
                  <c:v>140.0</c:v>
                </c:pt>
                <c:pt idx="84">
                  <c:v>118.0</c:v>
                </c:pt>
                <c:pt idx="85">
                  <c:v>136.0</c:v>
                </c:pt>
                <c:pt idx="86">
                  <c:v>150.0</c:v>
                </c:pt>
                <c:pt idx="87">
                  <c:v>112.0</c:v>
                </c:pt>
                <c:pt idx="88">
                  <c:v>146.0</c:v>
                </c:pt>
                <c:pt idx="89">
                  <c:v>138.0</c:v>
                </c:pt>
                <c:pt idx="90">
                  <c:v>130.0</c:v>
                </c:pt>
                <c:pt idx="91">
                  <c:v>128.0</c:v>
                </c:pt>
                <c:pt idx="92">
                  <c:v>170.0</c:v>
                </c:pt>
                <c:pt idx="93">
                  <c:v>132.0</c:v>
                </c:pt>
                <c:pt idx="94">
                  <c:v>124.0</c:v>
                </c:pt>
                <c:pt idx="95">
                  <c:v>140.0</c:v>
                </c:pt>
                <c:pt idx="96">
                  <c:v>130.0</c:v>
                </c:pt>
              </c:numCache>
            </c:numRef>
          </c:xVal>
          <c:yVal>
            <c:numRef>
              <c:f>'V32'!$K$8:$K$104</c:f>
              <c:numCache>
                <c:formatCode>0.0</c:formatCode>
                <c:ptCount val="97"/>
                <c:pt idx="0">
                  <c:v>0.4</c:v>
                </c:pt>
                <c:pt idx="1">
                  <c:v>5.8</c:v>
                </c:pt>
                <c:pt idx="2">
                  <c:v>5.0</c:v>
                </c:pt>
                <c:pt idx="3">
                  <c:v>3.3</c:v>
                </c:pt>
                <c:pt idx="4">
                  <c:v>2.7</c:v>
                </c:pt>
                <c:pt idx="5">
                  <c:v>8.1</c:v>
                </c:pt>
                <c:pt idx="6">
                  <c:v>1.1</c:v>
                </c:pt>
                <c:pt idx="7">
                  <c:v>8.3</c:v>
                </c:pt>
                <c:pt idx="8">
                  <c:v>11.1</c:v>
                </c:pt>
                <c:pt idx="9">
                  <c:v>15.7</c:v>
                </c:pt>
                <c:pt idx="10">
                  <c:v>14.4</c:v>
                </c:pt>
                <c:pt idx="11">
                  <c:v>25.0</c:v>
                </c:pt>
                <c:pt idx="12">
                  <c:v>5.4</c:v>
                </c:pt>
                <c:pt idx="13">
                  <c:v>26.9</c:v>
                </c:pt>
                <c:pt idx="14">
                  <c:v>0.2</c:v>
                </c:pt>
                <c:pt idx="15">
                  <c:v>2.8</c:v>
                </c:pt>
                <c:pt idx="16">
                  <c:v>18.7</c:v>
                </c:pt>
                <c:pt idx="17">
                  <c:v>4.9</c:v>
                </c:pt>
                <c:pt idx="18">
                  <c:v>20.6</c:v>
                </c:pt>
                <c:pt idx="19">
                  <c:v>13.0</c:v>
                </c:pt>
                <c:pt idx="20">
                  <c:v>10.7</c:v>
                </c:pt>
                <c:pt idx="21">
                  <c:v>2.9</c:v>
                </c:pt>
                <c:pt idx="22">
                  <c:v>3.1</c:v>
                </c:pt>
                <c:pt idx="23">
                  <c:v>1.7</c:v>
                </c:pt>
                <c:pt idx="24">
                  <c:v>7.2</c:v>
                </c:pt>
                <c:pt idx="25">
                  <c:v>7.5</c:v>
                </c:pt>
                <c:pt idx="26">
                  <c:v>0.7</c:v>
                </c:pt>
                <c:pt idx="27">
                  <c:v>15.7</c:v>
                </c:pt>
                <c:pt idx="28">
                  <c:v>8.4</c:v>
                </c:pt>
                <c:pt idx="29">
                  <c:v>2.7</c:v>
                </c:pt>
                <c:pt idx="30">
                  <c:v>13.1</c:v>
                </c:pt>
                <c:pt idx="31">
                  <c:v>11.5</c:v>
                </c:pt>
                <c:pt idx="32">
                  <c:v>12.2</c:v>
                </c:pt>
                <c:pt idx="33">
                  <c:v>3.0</c:v>
                </c:pt>
                <c:pt idx="34">
                  <c:v>3.1</c:v>
                </c:pt>
                <c:pt idx="35">
                  <c:v>7.3</c:v>
                </c:pt>
                <c:pt idx="36">
                  <c:v>1.9</c:v>
                </c:pt>
                <c:pt idx="37">
                  <c:v>11.5</c:v>
                </c:pt>
                <c:pt idx="38">
                  <c:v>4.1</c:v>
                </c:pt>
                <c:pt idx="39">
                  <c:v>2.7</c:v>
                </c:pt>
                <c:pt idx="40">
                  <c:v>8.2</c:v>
                </c:pt>
                <c:pt idx="41">
                  <c:v>9.2</c:v>
                </c:pt>
                <c:pt idx="42">
                  <c:v>12.6</c:v>
                </c:pt>
                <c:pt idx="43">
                  <c:v>5.2</c:v>
                </c:pt>
                <c:pt idx="44">
                  <c:v>0.2</c:v>
                </c:pt>
                <c:pt idx="45">
                  <c:v>0.7</c:v>
                </c:pt>
                <c:pt idx="46">
                  <c:v>5.8</c:v>
                </c:pt>
                <c:pt idx="47">
                  <c:v>9.2</c:v>
                </c:pt>
                <c:pt idx="48">
                  <c:v>17.7</c:v>
                </c:pt>
                <c:pt idx="49">
                  <c:v>13.1</c:v>
                </c:pt>
                <c:pt idx="50">
                  <c:v>12.4</c:v>
                </c:pt>
                <c:pt idx="51">
                  <c:v>7.0</c:v>
                </c:pt>
                <c:pt idx="52">
                  <c:v>12.5</c:v>
                </c:pt>
                <c:pt idx="53">
                  <c:v>4.6</c:v>
                </c:pt>
                <c:pt idx="54">
                  <c:v>11.7</c:v>
                </c:pt>
                <c:pt idx="55">
                  <c:v>11.8</c:v>
                </c:pt>
                <c:pt idx="56">
                  <c:v>1.7</c:v>
                </c:pt>
                <c:pt idx="57">
                  <c:v>0.3</c:v>
                </c:pt>
                <c:pt idx="58">
                  <c:v>22.5</c:v>
                </c:pt>
                <c:pt idx="59">
                  <c:v>17.0</c:v>
                </c:pt>
                <c:pt idx="60">
                  <c:v>14.9</c:v>
                </c:pt>
                <c:pt idx="61">
                  <c:v>0.8</c:v>
                </c:pt>
                <c:pt idx="62">
                  <c:v>20.5</c:v>
                </c:pt>
                <c:pt idx="63">
                  <c:v>1.3</c:v>
                </c:pt>
                <c:pt idx="64">
                  <c:v>4.4</c:v>
                </c:pt>
                <c:pt idx="65">
                  <c:v>18.1</c:v>
                </c:pt>
                <c:pt idx="66">
                  <c:v>9.7</c:v>
                </c:pt>
                <c:pt idx="67">
                  <c:v>3.4</c:v>
                </c:pt>
                <c:pt idx="68">
                  <c:v>1.7</c:v>
                </c:pt>
                <c:pt idx="69">
                  <c:v>8.0</c:v>
                </c:pt>
                <c:pt idx="70">
                  <c:v>5.7</c:v>
                </c:pt>
                <c:pt idx="71">
                  <c:v>25.2</c:v>
                </c:pt>
                <c:pt idx="72">
                  <c:v>4.1</c:v>
                </c:pt>
                <c:pt idx="73">
                  <c:v>12.2</c:v>
                </c:pt>
                <c:pt idx="74">
                  <c:v>31.8</c:v>
                </c:pt>
                <c:pt idx="75">
                  <c:v>11.8</c:v>
                </c:pt>
                <c:pt idx="76">
                  <c:v>4.9</c:v>
                </c:pt>
                <c:pt idx="77">
                  <c:v>13.9</c:v>
                </c:pt>
                <c:pt idx="78">
                  <c:v>9.4</c:v>
                </c:pt>
                <c:pt idx="79">
                  <c:v>2.1</c:v>
                </c:pt>
                <c:pt idx="80">
                  <c:v>3.1</c:v>
                </c:pt>
                <c:pt idx="81">
                  <c:v>9.9</c:v>
                </c:pt>
                <c:pt idx="82">
                  <c:v>6.7</c:v>
                </c:pt>
                <c:pt idx="83">
                  <c:v>28.7</c:v>
                </c:pt>
                <c:pt idx="84">
                  <c:v>6.1</c:v>
                </c:pt>
                <c:pt idx="85">
                  <c:v>6.9</c:v>
                </c:pt>
                <c:pt idx="86">
                  <c:v>8.5</c:v>
                </c:pt>
                <c:pt idx="87">
                  <c:v>16.4</c:v>
                </c:pt>
                <c:pt idx="88">
                  <c:v>18.4</c:v>
                </c:pt>
                <c:pt idx="89">
                  <c:v>4.7</c:v>
                </c:pt>
                <c:pt idx="90">
                  <c:v>1.5</c:v>
                </c:pt>
                <c:pt idx="91">
                  <c:v>6.1</c:v>
                </c:pt>
                <c:pt idx="92">
                  <c:v>7.4</c:v>
                </c:pt>
                <c:pt idx="93">
                  <c:v>5.6</c:v>
                </c:pt>
                <c:pt idx="94">
                  <c:v>10.9</c:v>
                </c:pt>
                <c:pt idx="95">
                  <c:v>18.5</c:v>
                </c:pt>
                <c:pt idx="96">
                  <c:v>1.1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4C-47B0-A728-D5B7BF2D57B0}"/>
            </c:ext>
          </c:extLst>
        </c:ser>
        <c:ser>
          <c:idx val="1"/>
          <c:order val="1"/>
          <c:tx>
            <c:v>10-Year Predicted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2"/>
                </a:solidFill>
              </a:ln>
              <a:effectLst/>
            </c:spPr>
          </c:marker>
          <c:xVal>
            <c:numRef>
              <c:f>'V32'!$E$8:$E$104</c:f>
              <c:numCache>
                <c:formatCode>General</c:formatCode>
                <c:ptCount val="97"/>
                <c:pt idx="0">
                  <c:v>130.0</c:v>
                </c:pt>
                <c:pt idx="1">
                  <c:v>140.0</c:v>
                </c:pt>
                <c:pt idx="2">
                  <c:v>120.0</c:v>
                </c:pt>
                <c:pt idx="3">
                  <c:v>140.0</c:v>
                </c:pt>
                <c:pt idx="4">
                  <c:v>130.0</c:v>
                </c:pt>
                <c:pt idx="5">
                  <c:v>150.0</c:v>
                </c:pt>
                <c:pt idx="6">
                  <c:v>120.0</c:v>
                </c:pt>
                <c:pt idx="7">
                  <c:v>120.0</c:v>
                </c:pt>
                <c:pt idx="8">
                  <c:v>150.0</c:v>
                </c:pt>
                <c:pt idx="9">
                  <c:v>140.0</c:v>
                </c:pt>
                <c:pt idx="10">
                  <c:v>150.0</c:v>
                </c:pt>
                <c:pt idx="11">
                  <c:v>160.0</c:v>
                </c:pt>
                <c:pt idx="12">
                  <c:v>130.0</c:v>
                </c:pt>
                <c:pt idx="13">
                  <c:v>140.0</c:v>
                </c:pt>
                <c:pt idx="14">
                  <c:v>105.0</c:v>
                </c:pt>
                <c:pt idx="15">
                  <c:v>130.0</c:v>
                </c:pt>
                <c:pt idx="16">
                  <c:v>142.0</c:v>
                </c:pt>
                <c:pt idx="17">
                  <c:v>135.0</c:v>
                </c:pt>
                <c:pt idx="18">
                  <c:v>155.0</c:v>
                </c:pt>
                <c:pt idx="19">
                  <c:v>160.0</c:v>
                </c:pt>
                <c:pt idx="20">
                  <c:v>140.0</c:v>
                </c:pt>
                <c:pt idx="21">
                  <c:v>130.0</c:v>
                </c:pt>
                <c:pt idx="22">
                  <c:v>128.0</c:v>
                </c:pt>
                <c:pt idx="23">
                  <c:v>138.0</c:v>
                </c:pt>
                <c:pt idx="24">
                  <c:v>130.0</c:v>
                </c:pt>
                <c:pt idx="25">
                  <c:v>160.0</c:v>
                </c:pt>
                <c:pt idx="26">
                  <c:v>108.0</c:v>
                </c:pt>
                <c:pt idx="27">
                  <c:v>135.0</c:v>
                </c:pt>
                <c:pt idx="28">
                  <c:v>150.0</c:v>
                </c:pt>
                <c:pt idx="29">
                  <c:v>128.0</c:v>
                </c:pt>
                <c:pt idx="30">
                  <c:v>110.0</c:v>
                </c:pt>
                <c:pt idx="31">
                  <c:v>145.0</c:v>
                </c:pt>
                <c:pt idx="32">
                  <c:v>132.0</c:v>
                </c:pt>
                <c:pt idx="33">
                  <c:v>130.0</c:v>
                </c:pt>
                <c:pt idx="34">
                  <c:v>138.0</c:v>
                </c:pt>
                <c:pt idx="35">
                  <c:v>150.0</c:v>
                </c:pt>
                <c:pt idx="36">
                  <c:v>130.0</c:v>
                </c:pt>
                <c:pt idx="37">
                  <c:v>200.0</c:v>
                </c:pt>
                <c:pt idx="38">
                  <c:v>124.0</c:v>
                </c:pt>
                <c:pt idx="39">
                  <c:v>122.0</c:v>
                </c:pt>
                <c:pt idx="40">
                  <c:v>135.0</c:v>
                </c:pt>
                <c:pt idx="41">
                  <c:v>102.0</c:v>
                </c:pt>
                <c:pt idx="42">
                  <c:v>102.0</c:v>
                </c:pt>
                <c:pt idx="43">
                  <c:v>115.0</c:v>
                </c:pt>
                <c:pt idx="44">
                  <c:v>110.0</c:v>
                </c:pt>
                <c:pt idx="45">
                  <c:v>100.0</c:v>
                </c:pt>
                <c:pt idx="46">
                  <c:v>132.0</c:v>
                </c:pt>
                <c:pt idx="47">
                  <c:v>112.0</c:v>
                </c:pt>
                <c:pt idx="48">
                  <c:v>174.0</c:v>
                </c:pt>
                <c:pt idx="49">
                  <c:v>140.0</c:v>
                </c:pt>
                <c:pt idx="50">
                  <c:v>134.0</c:v>
                </c:pt>
                <c:pt idx="51">
                  <c:v>158.0</c:v>
                </c:pt>
                <c:pt idx="52">
                  <c:v>140.0</c:v>
                </c:pt>
                <c:pt idx="53">
                  <c:v>138.0</c:v>
                </c:pt>
                <c:pt idx="54">
                  <c:v>120.0</c:v>
                </c:pt>
                <c:pt idx="55">
                  <c:v>138.0</c:v>
                </c:pt>
                <c:pt idx="56">
                  <c:v>120.0</c:v>
                </c:pt>
                <c:pt idx="57">
                  <c:v>110.0</c:v>
                </c:pt>
                <c:pt idx="58">
                  <c:v>180.0</c:v>
                </c:pt>
                <c:pt idx="59">
                  <c:v>140.0</c:v>
                </c:pt>
                <c:pt idx="60">
                  <c:v>150.0</c:v>
                </c:pt>
                <c:pt idx="61">
                  <c:v>120.0</c:v>
                </c:pt>
                <c:pt idx="62">
                  <c:v>178.0</c:v>
                </c:pt>
                <c:pt idx="63">
                  <c:v>105.0</c:v>
                </c:pt>
                <c:pt idx="64">
                  <c:v>138.0</c:v>
                </c:pt>
                <c:pt idx="65">
                  <c:v>130.0</c:v>
                </c:pt>
                <c:pt idx="66">
                  <c:v>112.0</c:v>
                </c:pt>
                <c:pt idx="67">
                  <c:v>108.0</c:v>
                </c:pt>
                <c:pt idx="68">
                  <c:v>94.0</c:v>
                </c:pt>
                <c:pt idx="69">
                  <c:v>108.0</c:v>
                </c:pt>
                <c:pt idx="70">
                  <c:v>118.0</c:v>
                </c:pt>
                <c:pt idx="71">
                  <c:v>152.0</c:v>
                </c:pt>
                <c:pt idx="72">
                  <c:v>136.0</c:v>
                </c:pt>
                <c:pt idx="73">
                  <c:v>180.0</c:v>
                </c:pt>
                <c:pt idx="74">
                  <c:v>120.0</c:v>
                </c:pt>
                <c:pt idx="75">
                  <c:v>160.0</c:v>
                </c:pt>
                <c:pt idx="76">
                  <c:v>134.0</c:v>
                </c:pt>
                <c:pt idx="77">
                  <c:v>126.0</c:v>
                </c:pt>
                <c:pt idx="78">
                  <c:v>130.0</c:v>
                </c:pt>
                <c:pt idx="79">
                  <c:v>120.0</c:v>
                </c:pt>
                <c:pt idx="80">
                  <c:v>120.0</c:v>
                </c:pt>
                <c:pt idx="81">
                  <c:v>120.0</c:v>
                </c:pt>
                <c:pt idx="82">
                  <c:v>106.0</c:v>
                </c:pt>
                <c:pt idx="83">
                  <c:v>140.0</c:v>
                </c:pt>
                <c:pt idx="84">
                  <c:v>118.0</c:v>
                </c:pt>
                <c:pt idx="85">
                  <c:v>136.0</c:v>
                </c:pt>
                <c:pt idx="86">
                  <c:v>150.0</c:v>
                </c:pt>
                <c:pt idx="87">
                  <c:v>112.0</c:v>
                </c:pt>
                <c:pt idx="88">
                  <c:v>146.0</c:v>
                </c:pt>
                <c:pt idx="89">
                  <c:v>138.0</c:v>
                </c:pt>
                <c:pt idx="90">
                  <c:v>130.0</c:v>
                </c:pt>
                <c:pt idx="91">
                  <c:v>128.0</c:v>
                </c:pt>
                <c:pt idx="92">
                  <c:v>170.0</c:v>
                </c:pt>
                <c:pt idx="93">
                  <c:v>132.0</c:v>
                </c:pt>
                <c:pt idx="94">
                  <c:v>124.0</c:v>
                </c:pt>
                <c:pt idx="95">
                  <c:v>140.0</c:v>
                </c:pt>
                <c:pt idx="96">
                  <c:v>130.0</c:v>
                </c:pt>
              </c:numCache>
            </c:numRef>
          </c:xVal>
          <c:yVal>
            <c:numRef>
              <c:f>'V32'!$L$8:$L$104</c:f>
              <c:numCache>
                <c:formatCode>0.00</c:formatCode>
                <c:ptCount val="97"/>
                <c:pt idx="0">
                  <c:v>2.472443999999996</c:v>
                </c:pt>
                <c:pt idx="1">
                  <c:v>6.782684000000017</c:v>
                </c:pt>
                <c:pt idx="2">
                  <c:v>5.219814400000004</c:v>
                </c:pt>
                <c:pt idx="3">
                  <c:v>3.434373999999991</c:v>
                </c:pt>
                <c:pt idx="4">
                  <c:v>4.01160370000001</c:v>
                </c:pt>
                <c:pt idx="5">
                  <c:v>8.1774621</c:v>
                </c:pt>
                <c:pt idx="6">
                  <c:v>1.791324899999992</c:v>
                </c:pt>
                <c:pt idx="7">
                  <c:v>9.469210000000003</c:v>
                </c:pt>
                <c:pt idx="8">
                  <c:v>11.52701840000003</c:v>
                </c:pt>
                <c:pt idx="9">
                  <c:v>16.11405890000003</c:v>
                </c:pt>
                <c:pt idx="10">
                  <c:v>14.72238249999998</c:v>
                </c:pt>
                <c:pt idx="11">
                  <c:v>24.58049999999999</c:v>
                </c:pt>
                <c:pt idx="12">
                  <c:v>5.781190800000004</c:v>
                </c:pt>
                <c:pt idx="13">
                  <c:v>21.10638609999999</c:v>
                </c:pt>
                <c:pt idx="14">
                  <c:v>-0.844397699999988</c:v>
                </c:pt>
                <c:pt idx="15">
                  <c:v>4.272931300000024</c:v>
                </c:pt>
                <c:pt idx="16">
                  <c:v>17.39321890000001</c:v>
                </c:pt>
                <c:pt idx="17">
                  <c:v>7.370063899999991</c:v>
                </c:pt>
                <c:pt idx="18">
                  <c:v>18.820806</c:v>
                </c:pt>
                <c:pt idx="19">
                  <c:v>13.97862919999997</c:v>
                </c:pt>
                <c:pt idx="20">
                  <c:v>10.10803560000001</c:v>
                </c:pt>
                <c:pt idx="21">
                  <c:v>2.226235199999991</c:v>
                </c:pt>
                <c:pt idx="22">
                  <c:v>4.587006800000026</c:v>
                </c:pt>
                <c:pt idx="23">
                  <c:v>-0.244410000000002</c:v>
                </c:pt>
                <c:pt idx="24">
                  <c:v>10.8632832</c:v>
                </c:pt>
                <c:pt idx="25">
                  <c:v>9.266498400000017</c:v>
                </c:pt>
                <c:pt idx="26">
                  <c:v>2.318846499999992</c:v>
                </c:pt>
                <c:pt idx="27">
                  <c:v>13.74826910000002</c:v>
                </c:pt>
                <c:pt idx="28">
                  <c:v>8.1467368</c:v>
                </c:pt>
                <c:pt idx="29">
                  <c:v>2.072407699999999</c:v>
                </c:pt>
                <c:pt idx="30">
                  <c:v>15.9177033</c:v>
                </c:pt>
                <c:pt idx="31">
                  <c:v>11.60925880000002</c:v>
                </c:pt>
                <c:pt idx="32">
                  <c:v>11.69856850000004</c:v>
                </c:pt>
                <c:pt idx="33">
                  <c:v>3.807648499999999</c:v>
                </c:pt>
                <c:pt idx="34">
                  <c:v>3.596692900000008</c:v>
                </c:pt>
                <c:pt idx="35">
                  <c:v>7.467212100000025</c:v>
                </c:pt>
                <c:pt idx="36">
                  <c:v>2.723866000000001</c:v>
                </c:pt>
                <c:pt idx="37">
                  <c:v>12.11033279999999</c:v>
                </c:pt>
                <c:pt idx="38">
                  <c:v>4.903767300000012</c:v>
                </c:pt>
                <c:pt idx="39">
                  <c:v>3.517697700000028</c:v>
                </c:pt>
                <c:pt idx="40">
                  <c:v>8.322324700000024</c:v>
                </c:pt>
                <c:pt idx="41">
                  <c:v>9.973997600000004</c:v>
                </c:pt>
                <c:pt idx="42">
                  <c:v>13.17069330000001</c:v>
                </c:pt>
                <c:pt idx="43">
                  <c:v>6.459191500000031</c:v>
                </c:pt>
                <c:pt idx="44">
                  <c:v>1.518438399999994</c:v>
                </c:pt>
                <c:pt idx="45">
                  <c:v>0.80413200000001</c:v>
                </c:pt>
                <c:pt idx="46">
                  <c:v>5.87553920000002</c:v>
                </c:pt>
                <c:pt idx="47">
                  <c:v>9.56388840000001</c:v>
                </c:pt>
                <c:pt idx="48">
                  <c:v>17.4365449</c:v>
                </c:pt>
                <c:pt idx="49">
                  <c:v>12.61735640000001</c:v>
                </c:pt>
                <c:pt idx="50">
                  <c:v>11.88236689999998</c:v>
                </c:pt>
                <c:pt idx="51">
                  <c:v>7.558541300000016</c:v>
                </c:pt>
                <c:pt idx="52">
                  <c:v>12.33773250000002</c:v>
                </c:pt>
                <c:pt idx="53">
                  <c:v>5.110005600000008</c:v>
                </c:pt>
                <c:pt idx="54">
                  <c:v>12.3397529</c:v>
                </c:pt>
                <c:pt idx="55">
                  <c:v>11.27040000000001</c:v>
                </c:pt>
                <c:pt idx="56">
                  <c:v>-1.469736800000007</c:v>
                </c:pt>
                <c:pt idx="57">
                  <c:v>-0.688337599999997</c:v>
                </c:pt>
                <c:pt idx="58">
                  <c:v>21.85504170000002</c:v>
                </c:pt>
                <c:pt idx="59">
                  <c:v>16.4243841</c:v>
                </c:pt>
                <c:pt idx="60">
                  <c:v>15.1778132</c:v>
                </c:pt>
                <c:pt idx="61">
                  <c:v>-3.150866699999995</c:v>
                </c:pt>
                <c:pt idx="62">
                  <c:v>20.33557160000005</c:v>
                </c:pt>
                <c:pt idx="63">
                  <c:v>-3.541950499999984</c:v>
                </c:pt>
                <c:pt idx="64">
                  <c:v>4.58173410000002</c:v>
                </c:pt>
                <c:pt idx="65">
                  <c:v>17.3848421</c:v>
                </c:pt>
                <c:pt idx="66">
                  <c:v>9.976251599999997</c:v>
                </c:pt>
                <c:pt idx="67">
                  <c:v>4.398736099999994</c:v>
                </c:pt>
                <c:pt idx="68">
                  <c:v>-0.937163099999992</c:v>
                </c:pt>
                <c:pt idx="69">
                  <c:v>8.730512500000031</c:v>
                </c:pt>
                <c:pt idx="70">
                  <c:v>6.305694400000007</c:v>
                </c:pt>
                <c:pt idx="71">
                  <c:v>24.3245149</c:v>
                </c:pt>
                <c:pt idx="72">
                  <c:v>4.492916800000032</c:v>
                </c:pt>
                <c:pt idx="73">
                  <c:v>12.08885410000002</c:v>
                </c:pt>
                <c:pt idx="74">
                  <c:v>30.70837689999999</c:v>
                </c:pt>
                <c:pt idx="75">
                  <c:v>11.3969649</c:v>
                </c:pt>
                <c:pt idx="76">
                  <c:v>5.094827300000034</c:v>
                </c:pt>
                <c:pt idx="77">
                  <c:v>13.43674759999999</c:v>
                </c:pt>
                <c:pt idx="78">
                  <c:v>9.317985700000023</c:v>
                </c:pt>
                <c:pt idx="79">
                  <c:v>-1.477956399999982</c:v>
                </c:pt>
                <c:pt idx="80">
                  <c:v>3.726372499999996</c:v>
                </c:pt>
                <c:pt idx="81">
                  <c:v>9.974334499999997</c:v>
                </c:pt>
                <c:pt idx="82">
                  <c:v>8.308158500000018</c:v>
                </c:pt>
                <c:pt idx="83">
                  <c:v>27.94150330000004</c:v>
                </c:pt>
                <c:pt idx="84">
                  <c:v>6.507897600000021</c:v>
                </c:pt>
                <c:pt idx="85">
                  <c:v>6.911100900000008</c:v>
                </c:pt>
                <c:pt idx="86">
                  <c:v>8.520038799999994</c:v>
                </c:pt>
                <c:pt idx="87">
                  <c:v>16.79742049999997</c:v>
                </c:pt>
                <c:pt idx="88">
                  <c:v>18.20709040000003</c:v>
                </c:pt>
                <c:pt idx="89">
                  <c:v>5.056954400000023</c:v>
                </c:pt>
                <c:pt idx="90">
                  <c:v>2.63241330000001</c:v>
                </c:pt>
                <c:pt idx="91">
                  <c:v>6.53362130000002</c:v>
                </c:pt>
                <c:pt idx="92">
                  <c:v>8.136313300000012</c:v>
                </c:pt>
                <c:pt idx="93">
                  <c:v>5.833145200000018</c:v>
                </c:pt>
                <c:pt idx="94">
                  <c:v>11.1910525</c:v>
                </c:pt>
                <c:pt idx="95">
                  <c:v>17.7973925</c:v>
                </c:pt>
                <c:pt idx="96">
                  <c:v>-1.390804799999984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4C-47B0-A728-D5B7BF2D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10128"/>
        <c:axId val="2116816304"/>
      </c:scatterChart>
      <c:valAx>
        <c:axId val="21168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Pressure</a:t>
                </a:r>
                <a:r>
                  <a:rPr lang="en-US" baseline="0"/>
                  <a:t> (mmHg)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6304"/>
        <c:crosses val="autoZero"/>
        <c:crossBetween val="midCat"/>
      </c:valAx>
      <c:valAx>
        <c:axId val="2116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Algorithm Female: HDL Cholesterol vs. Risk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'V32'!$K$7</c:f>
              <c:strCache>
                <c:ptCount val="1"/>
                <c:pt idx="0">
                  <c:v>10-Year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'V32'!$F$8:$F$104</c:f>
              <c:numCache>
                <c:formatCode>General</c:formatCode>
                <c:ptCount val="97"/>
                <c:pt idx="0">
                  <c:v>76.0</c:v>
                </c:pt>
                <c:pt idx="1">
                  <c:v>57.0</c:v>
                </c:pt>
                <c:pt idx="2">
                  <c:v>57.0</c:v>
                </c:pt>
                <c:pt idx="3">
                  <c:v>64.0</c:v>
                </c:pt>
                <c:pt idx="4">
                  <c:v>88.0</c:v>
                </c:pt>
                <c:pt idx="5">
                  <c:v>81.0</c:v>
                </c:pt>
                <c:pt idx="6">
                  <c:v>73.0</c:v>
                </c:pt>
                <c:pt idx="7">
                  <c:v>50.0</c:v>
                </c:pt>
                <c:pt idx="8">
                  <c:v>67.0</c:v>
                </c:pt>
                <c:pt idx="9">
                  <c:v>88.0</c:v>
                </c:pt>
                <c:pt idx="10">
                  <c:v>55.0</c:v>
                </c:pt>
                <c:pt idx="11">
                  <c:v>32.0</c:v>
                </c:pt>
                <c:pt idx="12">
                  <c:v>36.0</c:v>
                </c:pt>
                <c:pt idx="13">
                  <c:v>54.0</c:v>
                </c:pt>
                <c:pt idx="14">
                  <c:v>85.0</c:v>
                </c:pt>
                <c:pt idx="15">
                  <c:v>84.0</c:v>
                </c:pt>
                <c:pt idx="16">
                  <c:v>50.0</c:v>
                </c:pt>
                <c:pt idx="17">
                  <c:v>58.0</c:v>
                </c:pt>
                <c:pt idx="18">
                  <c:v>31.0</c:v>
                </c:pt>
                <c:pt idx="19">
                  <c:v>73.0</c:v>
                </c:pt>
                <c:pt idx="20">
                  <c:v>41.0</c:v>
                </c:pt>
                <c:pt idx="21">
                  <c:v>45.0</c:v>
                </c:pt>
                <c:pt idx="22">
                  <c:v>50.0</c:v>
                </c:pt>
                <c:pt idx="23">
                  <c:v>73.0</c:v>
                </c:pt>
                <c:pt idx="24">
                  <c:v>45.0</c:v>
                </c:pt>
                <c:pt idx="25">
                  <c:v>53.0</c:v>
                </c:pt>
                <c:pt idx="26">
                  <c:v>32.0</c:v>
                </c:pt>
                <c:pt idx="27">
                  <c:v>79.0</c:v>
                </c:pt>
                <c:pt idx="28">
                  <c:v>75.0</c:v>
                </c:pt>
                <c:pt idx="29">
                  <c:v>76.0</c:v>
                </c:pt>
                <c:pt idx="30">
                  <c:v>89.0</c:v>
                </c:pt>
                <c:pt idx="31">
                  <c:v>80.0</c:v>
                </c:pt>
                <c:pt idx="32">
                  <c:v>82.0</c:v>
                </c:pt>
                <c:pt idx="33">
                  <c:v>78.0</c:v>
                </c:pt>
                <c:pt idx="34">
                  <c:v>85.0</c:v>
                </c:pt>
                <c:pt idx="35">
                  <c:v>86.0</c:v>
                </c:pt>
                <c:pt idx="36">
                  <c:v>91.0</c:v>
                </c:pt>
                <c:pt idx="37">
                  <c:v>80.0</c:v>
                </c:pt>
                <c:pt idx="38">
                  <c:v>47.0</c:v>
                </c:pt>
                <c:pt idx="39">
                  <c:v>94.0</c:v>
                </c:pt>
                <c:pt idx="40">
                  <c:v>83.0</c:v>
                </c:pt>
                <c:pt idx="41">
                  <c:v>87.0</c:v>
                </c:pt>
                <c:pt idx="42">
                  <c:v>28.0</c:v>
                </c:pt>
                <c:pt idx="43">
                  <c:v>91.0</c:v>
                </c:pt>
                <c:pt idx="44">
                  <c:v>78.0</c:v>
                </c:pt>
                <c:pt idx="45">
                  <c:v>42.0</c:v>
                </c:pt>
                <c:pt idx="46">
                  <c:v>64.0</c:v>
                </c:pt>
                <c:pt idx="47">
                  <c:v>49.0</c:v>
                </c:pt>
                <c:pt idx="48">
                  <c:v>46.0</c:v>
                </c:pt>
                <c:pt idx="49">
                  <c:v>47.0</c:v>
                </c:pt>
                <c:pt idx="50">
                  <c:v>61.0</c:v>
                </c:pt>
                <c:pt idx="51">
                  <c:v>83.0</c:v>
                </c:pt>
                <c:pt idx="52">
                  <c:v>45.0</c:v>
                </c:pt>
                <c:pt idx="53">
                  <c:v>84.0</c:v>
                </c:pt>
                <c:pt idx="54">
                  <c:v>32.0</c:v>
                </c:pt>
                <c:pt idx="55">
                  <c:v>62.0</c:v>
                </c:pt>
                <c:pt idx="56">
                  <c:v>70.0</c:v>
                </c:pt>
                <c:pt idx="57">
                  <c:v>53.0</c:v>
                </c:pt>
                <c:pt idx="58">
                  <c:v>77.0</c:v>
                </c:pt>
                <c:pt idx="59">
                  <c:v>34.0</c:v>
                </c:pt>
                <c:pt idx="60">
                  <c:v>25.0</c:v>
                </c:pt>
                <c:pt idx="61">
                  <c:v>89.0</c:v>
                </c:pt>
                <c:pt idx="62">
                  <c:v>37.0</c:v>
                </c:pt>
                <c:pt idx="63">
                  <c:v>81.0</c:v>
                </c:pt>
                <c:pt idx="64">
                  <c:v>77.0</c:v>
                </c:pt>
                <c:pt idx="65">
                  <c:v>66.0</c:v>
                </c:pt>
                <c:pt idx="66">
                  <c:v>77.0</c:v>
                </c:pt>
                <c:pt idx="67">
                  <c:v>57.0</c:v>
                </c:pt>
                <c:pt idx="68">
                  <c:v>74.0</c:v>
                </c:pt>
                <c:pt idx="69">
                  <c:v>57.0</c:v>
                </c:pt>
                <c:pt idx="70">
                  <c:v>41.0</c:v>
                </c:pt>
                <c:pt idx="71">
                  <c:v>55.0</c:v>
                </c:pt>
                <c:pt idx="72">
                  <c:v>68.0</c:v>
                </c:pt>
                <c:pt idx="73">
                  <c:v>76.0</c:v>
                </c:pt>
                <c:pt idx="74">
                  <c:v>38.0</c:v>
                </c:pt>
                <c:pt idx="75">
                  <c:v>62.0</c:v>
                </c:pt>
                <c:pt idx="76">
                  <c:v>77.0</c:v>
                </c:pt>
                <c:pt idx="77">
                  <c:v>35.0</c:v>
                </c:pt>
                <c:pt idx="78">
                  <c:v>70.0</c:v>
                </c:pt>
                <c:pt idx="79">
                  <c:v>94.0</c:v>
                </c:pt>
                <c:pt idx="80">
                  <c:v>75.0</c:v>
                </c:pt>
                <c:pt idx="81">
                  <c:v>74.0</c:v>
                </c:pt>
                <c:pt idx="82">
                  <c:v>94.0</c:v>
                </c:pt>
                <c:pt idx="83">
                  <c:v>25.0</c:v>
                </c:pt>
                <c:pt idx="84">
                  <c:v>57.0</c:v>
                </c:pt>
                <c:pt idx="85">
                  <c:v>44.0</c:v>
                </c:pt>
                <c:pt idx="86">
                  <c:v>66.0</c:v>
                </c:pt>
                <c:pt idx="87">
                  <c:v>72.0</c:v>
                </c:pt>
                <c:pt idx="88">
                  <c:v>48.0</c:v>
                </c:pt>
                <c:pt idx="89">
                  <c:v>39.0</c:v>
                </c:pt>
                <c:pt idx="90">
                  <c:v>90.0</c:v>
                </c:pt>
                <c:pt idx="91">
                  <c:v>77.0</c:v>
                </c:pt>
                <c:pt idx="92">
                  <c:v>89.0</c:v>
                </c:pt>
                <c:pt idx="93">
                  <c:v>79.0</c:v>
                </c:pt>
                <c:pt idx="94">
                  <c:v>76.0</c:v>
                </c:pt>
                <c:pt idx="95">
                  <c:v>31.0</c:v>
                </c:pt>
                <c:pt idx="96">
                  <c:v>90.0</c:v>
                </c:pt>
              </c:numCache>
            </c:numRef>
          </c:xVal>
          <c:yVal>
            <c:numRef>
              <c:f>'V32'!$K$8:$K$104</c:f>
              <c:numCache>
                <c:formatCode>0.0</c:formatCode>
                <c:ptCount val="97"/>
                <c:pt idx="0">
                  <c:v>0.4</c:v>
                </c:pt>
                <c:pt idx="1">
                  <c:v>5.8</c:v>
                </c:pt>
                <c:pt idx="2">
                  <c:v>5.0</c:v>
                </c:pt>
                <c:pt idx="3">
                  <c:v>3.3</c:v>
                </c:pt>
                <c:pt idx="4">
                  <c:v>2.7</c:v>
                </c:pt>
                <c:pt idx="5">
                  <c:v>8.1</c:v>
                </c:pt>
                <c:pt idx="6">
                  <c:v>1.1</c:v>
                </c:pt>
                <c:pt idx="7">
                  <c:v>8.3</c:v>
                </c:pt>
                <c:pt idx="8">
                  <c:v>11.1</c:v>
                </c:pt>
                <c:pt idx="9">
                  <c:v>15.7</c:v>
                </c:pt>
                <c:pt idx="10">
                  <c:v>14.4</c:v>
                </c:pt>
                <c:pt idx="11">
                  <c:v>25.0</c:v>
                </c:pt>
                <c:pt idx="12">
                  <c:v>5.4</c:v>
                </c:pt>
                <c:pt idx="13">
                  <c:v>26.9</c:v>
                </c:pt>
                <c:pt idx="14">
                  <c:v>0.2</c:v>
                </c:pt>
                <c:pt idx="15">
                  <c:v>2.8</c:v>
                </c:pt>
                <c:pt idx="16">
                  <c:v>18.7</c:v>
                </c:pt>
                <c:pt idx="17">
                  <c:v>4.9</c:v>
                </c:pt>
                <c:pt idx="18">
                  <c:v>20.6</c:v>
                </c:pt>
                <c:pt idx="19">
                  <c:v>13.0</c:v>
                </c:pt>
                <c:pt idx="20">
                  <c:v>10.7</c:v>
                </c:pt>
                <c:pt idx="21">
                  <c:v>2.9</c:v>
                </c:pt>
                <c:pt idx="22">
                  <c:v>3.1</c:v>
                </c:pt>
                <c:pt idx="23">
                  <c:v>1.7</c:v>
                </c:pt>
                <c:pt idx="24">
                  <c:v>7.2</c:v>
                </c:pt>
                <c:pt idx="25">
                  <c:v>7.5</c:v>
                </c:pt>
                <c:pt idx="26">
                  <c:v>0.7</c:v>
                </c:pt>
                <c:pt idx="27">
                  <c:v>15.7</c:v>
                </c:pt>
                <c:pt idx="28">
                  <c:v>8.4</c:v>
                </c:pt>
                <c:pt idx="29">
                  <c:v>2.7</c:v>
                </c:pt>
                <c:pt idx="30">
                  <c:v>13.1</c:v>
                </c:pt>
                <c:pt idx="31">
                  <c:v>11.5</c:v>
                </c:pt>
                <c:pt idx="32">
                  <c:v>12.2</c:v>
                </c:pt>
                <c:pt idx="33">
                  <c:v>3.0</c:v>
                </c:pt>
                <c:pt idx="34">
                  <c:v>3.1</c:v>
                </c:pt>
                <c:pt idx="35">
                  <c:v>7.3</c:v>
                </c:pt>
                <c:pt idx="36">
                  <c:v>1.9</c:v>
                </c:pt>
                <c:pt idx="37">
                  <c:v>11.5</c:v>
                </c:pt>
                <c:pt idx="38">
                  <c:v>4.1</c:v>
                </c:pt>
                <c:pt idx="39">
                  <c:v>2.7</c:v>
                </c:pt>
                <c:pt idx="40">
                  <c:v>8.2</c:v>
                </c:pt>
                <c:pt idx="41">
                  <c:v>9.2</c:v>
                </c:pt>
                <c:pt idx="42">
                  <c:v>12.6</c:v>
                </c:pt>
                <c:pt idx="43">
                  <c:v>5.2</c:v>
                </c:pt>
                <c:pt idx="44">
                  <c:v>0.2</c:v>
                </c:pt>
                <c:pt idx="45">
                  <c:v>0.7</c:v>
                </c:pt>
                <c:pt idx="46">
                  <c:v>5.8</c:v>
                </c:pt>
                <c:pt idx="47">
                  <c:v>9.2</c:v>
                </c:pt>
                <c:pt idx="48">
                  <c:v>17.7</c:v>
                </c:pt>
                <c:pt idx="49">
                  <c:v>13.1</c:v>
                </c:pt>
                <c:pt idx="50">
                  <c:v>12.4</c:v>
                </c:pt>
                <c:pt idx="51">
                  <c:v>7.0</c:v>
                </c:pt>
                <c:pt idx="52">
                  <c:v>12.5</c:v>
                </c:pt>
                <c:pt idx="53">
                  <c:v>4.6</c:v>
                </c:pt>
                <c:pt idx="54">
                  <c:v>11.7</c:v>
                </c:pt>
                <c:pt idx="55">
                  <c:v>11.8</c:v>
                </c:pt>
                <c:pt idx="56">
                  <c:v>1.7</c:v>
                </c:pt>
                <c:pt idx="57">
                  <c:v>0.3</c:v>
                </c:pt>
                <c:pt idx="58">
                  <c:v>22.5</c:v>
                </c:pt>
                <c:pt idx="59">
                  <c:v>17.0</c:v>
                </c:pt>
                <c:pt idx="60">
                  <c:v>14.9</c:v>
                </c:pt>
                <c:pt idx="61">
                  <c:v>0.8</c:v>
                </c:pt>
                <c:pt idx="62">
                  <c:v>20.5</c:v>
                </c:pt>
                <c:pt idx="63">
                  <c:v>1.3</c:v>
                </c:pt>
                <c:pt idx="64">
                  <c:v>4.4</c:v>
                </c:pt>
                <c:pt idx="65">
                  <c:v>18.1</c:v>
                </c:pt>
                <c:pt idx="66">
                  <c:v>9.7</c:v>
                </c:pt>
                <c:pt idx="67">
                  <c:v>3.4</c:v>
                </c:pt>
                <c:pt idx="68">
                  <c:v>1.7</c:v>
                </c:pt>
                <c:pt idx="69">
                  <c:v>8.0</c:v>
                </c:pt>
                <c:pt idx="70">
                  <c:v>5.7</c:v>
                </c:pt>
                <c:pt idx="71">
                  <c:v>25.2</c:v>
                </c:pt>
                <c:pt idx="72">
                  <c:v>4.1</c:v>
                </c:pt>
                <c:pt idx="73">
                  <c:v>12.2</c:v>
                </c:pt>
                <c:pt idx="74">
                  <c:v>31.8</c:v>
                </c:pt>
                <c:pt idx="75">
                  <c:v>11.8</c:v>
                </c:pt>
                <c:pt idx="76">
                  <c:v>4.9</c:v>
                </c:pt>
                <c:pt idx="77">
                  <c:v>13.9</c:v>
                </c:pt>
                <c:pt idx="78">
                  <c:v>9.4</c:v>
                </c:pt>
                <c:pt idx="79">
                  <c:v>2.1</c:v>
                </c:pt>
                <c:pt idx="80">
                  <c:v>3.1</c:v>
                </c:pt>
                <c:pt idx="81">
                  <c:v>9.9</c:v>
                </c:pt>
                <c:pt idx="82">
                  <c:v>6.7</c:v>
                </c:pt>
                <c:pt idx="83">
                  <c:v>28.7</c:v>
                </c:pt>
                <c:pt idx="84">
                  <c:v>6.1</c:v>
                </c:pt>
                <c:pt idx="85">
                  <c:v>6.9</c:v>
                </c:pt>
                <c:pt idx="86">
                  <c:v>8.5</c:v>
                </c:pt>
                <c:pt idx="87">
                  <c:v>16.4</c:v>
                </c:pt>
                <c:pt idx="88">
                  <c:v>18.4</c:v>
                </c:pt>
                <c:pt idx="89">
                  <c:v>4.7</c:v>
                </c:pt>
                <c:pt idx="90">
                  <c:v>1.5</c:v>
                </c:pt>
                <c:pt idx="91">
                  <c:v>6.1</c:v>
                </c:pt>
                <c:pt idx="92">
                  <c:v>7.4</c:v>
                </c:pt>
                <c:pt idx="93">
                  <c:v>5.6</c:v>
                </c:pt>
                <c:pt idx="94">
                  <c:v>10.9</c:v>
                </c:pt>
                <c:pt idx="95">
                  <c:v>18.5</c:v>
                </c:pt>
                <c:pt idx="96">
                  <c:v>1.1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E8-45C1-A430-5D19B1DEDED4}"/>
            </c:ext>
          </c:extLst>
        </c:ser>
        <c:ser>
          <c:idx val="1"/>
          <c:order val="1"/>
          <c:tx>
            <c:v>10-Year Predicted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2"/>
                </a:solidFill>
              </a:ln>
              <a:effectLst/>
            </c:spPr>
          </c:marker>
          <c:xVal>
            <c:numRef>
              <c:f>'V32'!$F$8:$F$104</c:f>
              <c:numCache>
                <c:formatCode>General</c:formatCode>
                <c:ptCount val="97"/>
                <c:pt idx="0">
                  <c:v>76.0</c:v>
                </c:pt>
                <c:pt idx="1">
                  <c:v>57.0</c:v>
                </c:pt>
                <c:pt idx="2">
                  <c:v>57.0</c:v>
                </c:pt>
                <c:pt idx="3">
                  <c:v>64.0</c:v>
                </c:pt>
                <c:pt idx="4">
                  <c:v>88.0</c:v>
                </c:pt>
                <c:pt idx="5">
                  <c:v>81.0</c:v>
                </c:pt>
                <c:pt idx="6">
                  <c:v>73.0</c:v>
                </c:pt>
                <c:pt idx="7">
                  <c:v>50.0</c:v>
                </c:pt>
                <c:pt idx="8">
                  <c:v>67.0</c:v>
                </c:pt>
                <c:pt idx="9">
                  <c:v>88.0</c:v>
                </c:pt>
                <c:pt idx="10">
                  <c:v>55.0</c:v>
                </c:pt>
                <c:pt idx="11">
                  <c:v>32.0</c:v>
                </c:pt>
                <c:pt idx="12">
                  <c:v>36.0</c:v>
                </c:pt>
                <c:pt idx="13">
                  <c:v>54.0</c:v>
                </c:pt>
                <c:pt idx="14">
                  <c:v>85.0</c:v>
                </c:pt>
                <c:pt idx="15">
                  <c:v>84.0</c:v>
                </c:pt>
                <c:pt idx="16">
                  <c:v>50.0</c:v>
                </c:pt>
                <c:pt idx="17">
                  <c:v>58.0</c:v>
                </c:pt>
                <c:pt idx="18">
                  <c:v>31.0</c:v>
                </c:pt>
                <c:pt idx="19">
                  <c:v>73.0</c:v>
                </c:pt>
                <c:pt idx="20">
                  <c:v>41.0</c:v>
                </c:pt>
                <c:pt idx="21">
                  <c:v>45.0</c:v>
                </c:pt>
                <c:pt idx="22">
                  <c:v>50.0</c:v>
                </c:pt>
                <c:pt idx="23">
                  <c:v>73.0</c:v>
                </c:pt>
                <c:pt idx="24">
                  <c:v>45.0</c:v>
                </c:pt>
                <c:pt idx="25">
                  <c:v>53.0</c:v>
                </c:pt>
                <c:pt idx="26">
                  <c:v>32.0</c:v>
                </c:pt>
                <c:pt idx="27">
                  <c:v>79.0</c:v>
                </c:pt>
                <c:pt idx="28">
                  <c:v>75.0</c:v>
                </c:pt>
                <c:pt idx="29">
                  <c:v>76.0</c:v>
                </c:pt>
                <c:pt idx="30">
                  <c:v>89.0</c:v>
                </c:pt>
                <c:pt idx="31">
                  <c:v>80.0</c:v>
                </c:pt>
                <c:pt idx="32">
                  <c:v>82.0</c:v>
                </c:pt>
                <c:pt idx="33">
                  <c:v>78.0</c:v>
                </c:pt>
                <c:pt idx="34">
                  <c:v>85.0</c:v>
                </c:pt>
                <c:pt idx="35">
                  <c:v>86.0</c:v>
                </c:pt>
                <c:pt idx="36">
                  <c:v>91.0</c:v>
                </c:pt>
                <c:pt idx="37">
                  <c:v>80.0</c:v>
                </c:pt>
                <c:pt idx="38">
                  <c:v>47.0</c:v>
                </c:pt>
                <c:pt idx="39">
                  <c:v>94.0</c:v>
                </c:pt>
                <c:pt idx="40">
                  <c:v>83.0</c:v>
                </c:pt>
                <c:pt idx="41">
                  <c:v>87.0</c:v>
                </c:pt>
                <c:pt idx="42">
                  <c:v>28.0</c:v>
                </c:pt>
                <c:pt idx="43">
                  <c:v>91.0</c:v>
                </c:pt>
                <c:pt idx="44">
                  <c:v>78.0</c:v>
                </c:pt>
                <c:pt idx="45">
                  <c:v>42.0</c:v>
                </c:pt>
                <c:pt idx="46">
                  <c:v>64.0</c:v>
                </c:pt>
                <c:pt idx="47">
                  <c:v>49.0</c:v>
                </c:pt>
                <c:pt idx="48">
                  <c:v>46.0</c:v>
                </c:pt>
                <c:pt idx="49">
                  <c:v>47.0</c:v>
                </c:pt>
                <c:pt idx="50">
                  <c:v>61.0</c:v>
                </c:pt>
                <c:pt idx="51">
                  <c:v>83.0</c:v>
                </c:pt>
                <c:pt idx="52">
                  <c:v>45.0</c:v>
                </c:pt>
                <c:pt idx="53">
                  <c:v>84.0</c:v>
                </c:pt>
                <c:pt idx="54">
                  <c:v>32.0</c:v>
                </c:pt>
                <c:pt idx="55">
                  <c:v>62.0</c:v>
                </c:pt>
                <c:pt idx="56">
                  <c:v>70.0</c:v>
                </c:pt>
                <c:pt idx="57">
                  <c:v>53.0</c:v>
                </c:pt>
                <c:pt idx="58">
                  <c:v>77.0</c:v>
                </c:pt>
                <c:pt idx="59">
                  <c:v>34.0</c:v>
                </c:pt>
                <c:pt idx="60">
                  <c:v>25.0</c:v>
                </c:pt>
                <c:pt idx="61">
                  <c:v>89.0</c:v>
                </c:pt>
                <c:pt idx="62">
                  <c:v>37.0</c:v>
                </c:pt>
                <c:pt idx="63">
                  <c:v>81.0</c:v>
                </c:pt>
                <c:pt idx="64">
                  <c:v>77.0</c:v>
                </c:pt>
                <c:pt idx="65">
                  <c:v>66.0</c:v>
                </c:pt>
                <c:pt idx="66">
                  <c:v>77.0</c:v>
                </c:pt>
                <c:pt idx="67">
                  <c:v>57.0</c:v>
                </c:pt>
                <c:pt idx="68">
                  <c:v>74.0</c:v>
                </c:pt>
                <c:pt idx="69">
                  <c:v>57.0</c:v>
                </c:pt>
                <c:pt idx="70">
                  <c:v>41.0</c:v>
                </c:pt>
                <c:pt idx="71">
                  <c:v>55.0</c:v>
                </c:pt>
                <c:pt idx="72">
                  <c:v>68.0</c:v>
                </c:pt>
                <c:pt idx="73">
                  <c:v>76.0</c:v>
                </c:pt>
                <c:pt idx="74">
                  <c:v>38.0</c:v>
                </c:pt>
                <c:pt idx="75">
                  <c:v>62.0</c:v>
                </c:pt>
                <c:pt idx="76">
                  <c:v>77.0</c:v>
                </c:pt>
                <c:pt idx="77">
                  <c:v>35.0</c:v>
                </c:pt>
                <c:pt idx="78">
                  <c:v>70.0</c:v>
                </c:pt>
                <c:pt idx="79">
                  <c:v>94.0</c:v>
                </c:pt>
                <c:pt idx="80">
                  <c:v>75.0</c:v>
                </c:pt>
                <c:pt idx="81">
                  <c:v>74.0</c:v>
                </c:pt>
                <c:pt idx="82">
                  <c:v>94.0</c:v>
                </c:pt>
                <c:pt idx="83">
                  <c:v>25.0</c:v>
                </c:pt>
                <c:pt idx="84">
                  <c:v>57.0</c:v>
                </c:pt>
                <c:pt idx="85">
                  <c:v>44.0</c:v>
                </c:pt>
                <c:pt idx="86">
                  <c:v>66.0</c:v>
                </c:pt>
                <c:pt idx="87">
                  <c:v>72.0</c:v>
                </c:pt>
                <c:pt idx="88">
                  <c:v>48.0</c:v>
                </c:pt>
                <c:pt idx="89">
                  <c:v>39.0</c:v>
                </c:pt>
                <c:pt idx="90">
                  <c:v>90.0</c:v>
                </c:pt>
                <c:pt idx="91">
                  <c:v>77.0</c:v>
                </c:pt>
                <c:pt idx="92">
                  <c:v>89.0</c:v>
                </c:pt>
                <c:pt idx="93">
                  <c:v>79.0</c:v>
                </c:pt>
                <c:pt idx="94">
                  <c:v>76.0</c:v>
                </c:pt>
                <c:pt idx="95">
                  <c:v>31.0</c:v>
                </c:pt>
                <c:pt idx="96">
                  <c:v>90.0</c:v>
                </c:pt>
              </c:numCache>
            </c:numRef>
          </c:xVal>
          <c:yVal>
            <c:numRef>
              <c:f>'V32'!$L$8:$L$104</c:f>
              <c:numCache>
                <c:formatCode>0.00</c:formatCode>
                <c:ptCount val="97"/>
                <c:pt idx="0">
                  <c:v>2.472443999999996</c:v>
                </c:pt>
                <c:pt idx="1">
                  <c:v>6.782684000000017</c:v>
                </c:pt>
                <c:pt idx="2">
                  <c:v>5.219814400000004</c:v>
                </c:pt>
                <c:pt idx="3">
                  <c:v>3.434373999999991</c:v>
                </c:pt>
                <c:pt idx="4">
                  <c:v>4.01160370000001</c:v>
                </c:pt>
                <c:pt idx="5">
                  <c:v>8.1774621</c:v>
                </c:pt>
                <c:pt idx="6">
                  <c:v>1.791324899999992</c:v>
                </c:pt>
                <c:pt idx="7">
                  <c:v>9.469210000000003</c:v>
                </c:pt>
                <c:pt idx="8">
                  <c:v>11.52701840000003</c:v>
                </c:pt>
                <c:pt idx="9">
                  <c:v>16.11405890000003</c:v>
                </c:pt>
                <c:pt idx="10">
                  <c:v>14.72238249999998</c:v>
                </c:pt>
                <c:pt idx="11">
                  <c:v>24.58049999999999</c:v>
                </c:pt>
                <c:pt idx="12">
                  <c:v>5.781190800000004</c:v>
                </c:pt>
                <c:pt idx="13">
                  <c:v>21.10638609999999</c:v>
                </c:pt>
                <c:pt idx="14">
                  <c:v>-0.844397699999988</c:v>
                </c:pt>
                <c:pt idx="15">
                  <c:v>4.272931300000024</c:v>
                </c:pt>
                <c:pt idx="16">
                  <c:v>17.39321890000001</c:v>
                </c:pt>
                <c:pt idx="17">
                  <c:v>7.370063899999991</c:v>
                </c:pt>
                <c:pt idx="18">
                  <c:v>18.820806</c:v>
                </c:pt>
                <c:pt idx="19">
                  <c:v>13.97862919999997</c:v>
                </c:pt>
                <c:pt idx="20">
                  <c:v>10.10803560000001</c:v>
                </c:pt>
                <c:pt idx="21">
                  <c:v>2.226235199999991</c:v>
                </c:pt>
                <c:pt idx="22">
                  <c:v>4.587006800000026</c:v>
                </c:pt>
                <c:pt idx="23">
                  <c:v>-0.244410000000002</c:v>
                </c:pt>
                <c:pt idx="24">
                  <c:v>10.8632832</c:v>
                </c:pt>
                <c:pt idx="25">
                  <c:v>9.266498400000017</c:v>
                </c:pt>
                <c:pt idx="26">
                  <c:v>2.318846499999992</c:v>
                </c:pt>
                <c:pt idx="27">
                  <c:v>13.74826910000002</c:v>
                </c:pt>
                <c:pt idx="28">
                  <c:v>8.1467368</c:v>
                </c:pt>
                <c:pt idx="29">
                  <c:v>2.072407699999999</c:v>
                </c:pt>
                <c:pt idx="30">
                  <c:v>15.9177033</c:v>
                </c:pt>
                <c:pt idx="31">
                  <c:v>11.60925880000002</c:v>
                </c:pt>
                <c:pt idx="32">
                  <c:v>11.69856850000004</c:v>
                </c:pt>
                <c:pt idx="33">
                  <c:v>3.807648499999999</c:v>
                </c:pt>
                <c:pt idx="34">
                  <c:v>3.596692900000008</c:v>
                </c:pt>
                <c:pt idx="35">
                  <c:v>7.467212100000025</c:v>
                </c:pt>
                <c:pt idx="36">
                  <c:v>2.723866000000001</c:v>
                </c:pt>
                <c:pt idx="37">
                  <c:v>12.11033279999999</c:v>
                </c:pt>
                <c:pt idx="38">
                  <c:v>4.903767300000012</c:v>
                </c:pt>
                <c:pt idx="39">
                  <c:v>3.517697700000028</c:v>
                </c:pt>
                <c:pt idx="40">
                  <c:v>8.322324700000024</c:v>
                </c:pt>
                <c:pt idx="41">
                  <c:v>9.973997600000004</c:v>
                </c:pt>
                <c:pt idx="42">
                  <c:v>13.17069330000001</c:v>
                </c:pt>
                <c:pt idx="43">
                  <c:v>6.459191500000031</c:v>
                </c:pt>
                <c:pt idx="44">
                  <c:v>1.518438399999994</c:v>
                </c:pt>
                <c:pt idx="45">
                  <c:v>0.80413200000001</c:v>
                </c:pt>
                <c:pt idx="46">
                  <c:v>5.87553920000002</c:v>
                </c:pt>
                <c:pt idx="47">
                  <c:v>9.56388840000001</c:v>
                </c:pt>
                <c:pt idx="48">
                  <c:v>17.4365449</c:v>
                </c:pt>
                <c:pt idx="49">
                  <c:v>12.61735640000001</c:v>
                </c:pt>
                <c:pt idx="50">
                  <c:v>11.88236689999998</c:v>
                </c:pt>
                <c:pt idx="51">
                  <c:v>7.558541300000016</c:v>
                </c:pt>
                <c:pt idx="52">
                  <c:v>12.33773250000002</c:v>
                </c:pt>
                <c:pt idx="53">
                  <c:v>5.110005600000008</c:v>
                </c:pt>
                <c:pt idx="54">
                  <c:v>12.3397529</c:v>
                </c:pt>
                <c:pt idx="55">
                  <c:v>11.27040000000001</c:v>
                </c:pt>
                <c:pt idx="56">
                  <c:v>-1.469736800000007</c:v>
                </c:pt>
                <c:pt idx="57">
                  <c:v>-0.688337599999997</c:v>
                </c:pt>
                <c:pt idx="58">
                  <c:v>21.85504170000002</c:v>
                </c:pt>
                <c:pt idx="59">
                  <c:v>16.4243841</c:v>
                </c:pt>
                <c:pt idx="60">
                  <c:v>15.1778132</c:v>
                </c:pt>
                <c:pt idx="61">
                  <c:v>-3.150866699999995</c:v>
                </c:pt>
                <c:pt idx="62">
                  <c:v>20.33557160000005</c:v>
                </c:pt>
                <c:pt idx="63">
                  <c:v>-3.541950499999984</c:v>
                </c:pt>
                <c:pt idx="64">
                  <c:v>4.58173410000002</c:v>
                </c:pt>
                <c:pt idx="65">
                  <c:v>17.3848421</c:v>
                </c:pt>
                <c:pt idx="66">
                  <c:v>9.976251599999997</c:v>
                </c:pt>
                <c:pt idx="67">
                  <c:v>4.398736099999994</c:v>
                </c:pt>
                <c:pt idx="68">
                  <c:v>-0.937163099999992</c:v>
                </c:pt>
                <c:pt idx="69">
                  <c:v>8.730512500000031</c:v>
                </c:pt>
                <c:pt idx="70">
                  <c:v>6.305694400000007</c:v>
                </c:pt>
                <c:pt idx="71">
                  <c:v>24.3245149</c:v>
                </c:pt>
                <c:pt idx="72">
                  <c:v>4.492916800000032</c:v>
                </c:pt>
                <c:pt idx="73">
                  <c:v>12.08885410000002</c:v>
                </c:pt>
                <c:pt idx="74">
                  <c:v>30.70837689999999</c:v>
                </c:pt>
                <c:pt idx="75">
                  <c:v>11.3969649</c:v>
                </c:pt>
                <c:pt idx="76">
                  <c:v>5.094827300000034</c:v>
                </c:pt>
                <c:pt idx="77">
                  <c:v>13.43674759999999</c:v>
                </c:pt>
                <c:pt idx="78">
                  <c:v>9.317985700000023</c:v>
                </c:pt>
                <c:pt idx="79">
                  <c:v>-1.477956399999982</c:v>
                </c:pt>
                <c:pt idx="80">
                  <c:v>3.726372499999996</c:v>
                </c:pt>
                <c:pt idx="81">
                  <c:v>9.974334499999997</c:v>
                </c:pt>
                <c:pt idx="82">
                  <c:v>8.308158500000018</c:v>
                </c:pt>
                <c:pt idx="83">
                  <c:v>27.94150330000004</c:v>
                </c:pt>
                <c:pt idx="84">
                  <c:v>6.507897600000021</c:v>
                </c:pt>
                <c:pt idx="85">
                  <c:v>6.911100900000008</c:v>
                </c:pt>
                <c:pt idx="86">
                  <c:v>8.520038799999994</c:v>
                </c:pt>
                <c:pt idx="87">
                  <c:v>16.79742049999997</c:v>
                </c:pt>
                <c:pt idx="88">
                  <c:v>18.20709040000003</c:v>
                </c:pt>
                <c:pt idx="89">
                  <c:v>5.056954400000023</c:v>
                </c:pt>
                <c:pt idx="90">
                  <c:v>2.63241330000001</c:v>
                </c:pt>
                <c:pt idx="91">
                  <c:v>6.53362130000002</c:v>
                </c:pt>
                <c:pt idx="92">
                  <c:v>8.136313300000012</c:v>
                </c:pt>
                <c:pt idx="93">
                  <c:v>5.833145200000018</c:v>
                </c:pt>
                <c:pt idx="94">
                  <c:v>11.1910525</c:v>
                </c:pt>
                <c:pt idx="95">
                  <c:v>17.7973925</c:v>
                </c:pt>
                <c:pt idx="96">
                  <c:v>-1.390804799999984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E8-45C1-A430-5D19B1D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56192"/>
        <c:axId val="2116862192"/>
      </c:scatterChart>
      <c:valAx>
        <c:axId val="21168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 (mg/dL)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62192"/>
        <c:crosses val="autoZero"/>
        <c:crossBetween val="midCat"/>
      </c:valAx>
      <c:valAx>
        <c:axId val="2116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5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Algorithm Female:</a:t>
            </a:r>
            <a:r>
              <a:rPr lang="en-US" baseline="0"/>
              <a:t> Total Cholesterol vs. Risk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'V32'!$K$7</c:f>
              <c:strCache>
                <c:ptCount val="1"/>
                <c:pt idx="0">
                  <c:v>10-Year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'V32'!$G$8:$G$104</c:f>
              <c:numCache>
                <c:formatCode>General</c:formatCode>
                <c:ptCount val="97"/>
                <c:pt idx="0">
                  <c:v>204.0</c:v>
                </c:pt>
                <c:pt idx="1">
                  <c:v>268.0</c:v>
                </c:pt>
                <c:pt idx="2">
                  <c:v>254.0</c:v>
                </c:pt>
                <c:pt idx="3">
                  <c:v>294.0</c:v>
                </c:pt>
                <c:pt idx="4">
                  <c:v>275.0</c:v>
                </c:pt>
                <c:pt idx="5">
                  <c:v>283.0</c:v>
                </c:pt>
                <c:pt idx="6">
                  <c:v>219.0</c:v>
                </c:pt>
                <c:pt idx="7">
                  <c:v>310.0</c:v>
                </c:pt>
                <c:pt idx="8">
                  <c:v>226.0</c:v>
                </c:pt>
                <c:pt idx="9">
                  <c:v>239.0</c:v>
                </c:pt>
                <c:pt idx="10">
                  <c:v>225.0</c:v>
                </c:pt>
                <c:pt idx="11">
                  <c:v>302.0</c:v>
                </c:pt>
                <c:pt idx="12">
                  <c:v>230.0</c:v>
                </c:pt>
                <c:pt idx="13">
                  <c:v>317.0</c:v>
                </c:pt>
                <c:pt idx="14">
                  <c:v>198.0</c:v>
                </c:pt>
                <c:pt idx="15">
                  <c:v>305.0</c:v>
                </c:pt>
                <c:pt idx="16">
                  <c:v>177.0</c:v>
                </c:pt>
                <c:pt idx="17">
                  <c:v>304.0</c:v>
                </c:pt>
                <c:pt idx="18">
                  <c:v>269.0</c:v>
                </c:pt>
                <c:pt idx="19">
                  <c:v>320.0</c:v>
                </c:pt>
                <c:pt idx="20">
                  <c:v>308.0</c:v>
                </c:pt>
                <c:pt idx="21">
                  <c:v>264.0</c:v>
                </c:pt>
                <c:pt idx="22">
                  <c:v>216.0</c:v>
                </c:pt>
                <c:pt idx="23">
                  <c:v>234.0</c:v>
                </c:pt>
                <c:pt idx="24">
                  <c:v>256.0</c:v>
                </c:pt>
                <c:pt idx="25">
                  <c:v>164.0</c:v>
                </c:pt>
                <c:pt idx="26">
                  <c:v>141.0</c:v>
                </c:pt>
                <c:pt idx="27">
                  <c:v>252.0</c:v>
                </c:pt>
                <c:pt idx="28">
                  <c:v>258.0</c:v>
                </c:pt>
                <c:pt idx="29">
                  <c:v>303.0</c:v>
                </c:pt>
                <c:pt idx="30">
                  <c:v>265.0</c:v>
                </c:pt>
                <c:pt idx="31">
                  <c:v>307.0</c:v>
                </c:pt>
                <c:pt idx="32">
                  <c:v>311.0</c:v>
                </c:pt>
                <c:pt idx="33">
                  <c:v>263.0</c:v>
                </c:pt>
                <c:pt idx="34">
                  <c:v>183.0</c:v>
                </c:pt>
                <c:pt idx="35">
                  <c:v>307.0</c:v>
                </c:pt>
                <c:pt idx="36">
                  <c:v>234.0</c:v>
                </c:pt>
                <c:pt idx="37">
                  <c:v>288.0</c:v>
                </c:pt>
                <c:pt idx="38">
                  <c:v>209.0</c:v>
                </c:pt>
                <c:pt idx="39">
                  <c:v>213.0</c:v>
                </c:pt>
                <c:pt idx="40">
                  <c:v>250.0</c:v>
                </c:pt>
                <c:pt idx="41">
                  <c:v>318.0</c:v>
                </c:pt>
                <c:pt idx="42">
                  <c:v>265.0</c:v>
                </c:pt>
                <c:pt idx="43">
                  <c:v>264.0</c:v>
                </c:pt>
                <c:pt idx="44">
                  <c:v>214.0</c:v>
                </c:pt>
                <c:pt idx="45">
                  <c:v>248.0</c:v>
                </c:pt>
                <c:pt idx="46">
                  <c:v>288.0</c:v>
                </c:pt>
                <c:pt idx="47">
                  <c:v>160.0</c:v>
                </c:pt>
                <c:pt idx="48">
                  <c:v>249.0</c:v>
                </c:pt>
                <c:pt idx="49">
                  <c:v>294.0</c:v>
                </c:pt>
                <c:pt idx="50">
                  <c:v>309.0</c:v>
                </c:pt>
                <c:pt idx="51">
                  <c:v>305.0</c:v>
                </c:pt>
                <c:pt idx="52">
                  <c:v>195.0</c:v>
                </c:pt>
                <c:pt idx="53">
                  <c:v>294.0</c:v>
                </c:pt>
                <c:pt idx="54">
                  <c:v>211.0</c:v>
                </c:pt>
                <c:pt idx="55">
                  <c:v>236.0</c:v>
                </c:pt>
                <c:pt idx="56">
                  <c:v>244.0</c:v>
                </c:pt>
                <c:pt idx="57">
                  <c:v>254.0</c:v>
                </c:pt>
                <c:pt idx="58">
                  <c:v>315.0</c:v>
                </c:pt>
                <c:pt idx="59">
                  <c:v>313.0</c:v>
                </c:pt>
                <c:pt idx="60">
                  <c:v>244.0</c:v>
                </c:pt>
                <c:pt idx="61">
                  <c:v>215.0</c:v>
                </c:pt>
                <c:pt idx="62">
                  <c:v>228.0</c:v>
                </c:pt>
                <c:pt idx="63">
                  <c:v>204.0</c:v>
                </c:pt>
                <c:pt idx="64">
                  <c:v>243.0</c:v>
                </c:pt>
                <c:pt idx="65">
                  <c:v>303.0</c:v>
                </c:pt>
                <c:pt idx="66">
                  <c:v>268.0</c:v>
                </c:pt>
                <c:pt idx="67">
                  <c:v>267.0</c:v>
                </c:pt>
                <c:pt idx="68">
                  <c:v>199.0</c:v>
                </c:pt>
                <c:pt idx="69">
                  <c:v>269.0</c:v>
                </c:pt>
                <c:pt idx="70">
                  <c:v>210.0</c:v>
                </c:pt>
                <c:pt idx="71">
                  <c:v>277.0</c:v>
                </c:pt>
                <c:pt idx="72">
                  <c:v>196.0</c:v>
                </c:pt>
                <c:pt idx="73">
                  <c:v>317.0</c:v>
                </c:pt>
                <c:pt idx="74">
                  <c:v>269.0</c:v>
                </c:pt>
                <c:pt idx="75">
                  <c:v>201.0</c:v>
                </c:pt>
                <c:pt idx="76">
                  <c:v>271.0</c:v>
                </c:pt>
                <c:pt idx="77">
                  <c:v>306.0</c:v>
                </c:pt>
                <c:pt idx="78">
                  <c:v>269.0</c:v>
                </c:pt>
                <c:pt idx="79">
                  <c:v>178.0</c:v>
                </c:pt>
                <c:pt idx="80">
                  <c:v>295.0</c:v>
                </c:pt>
                <c:pt idx="81">
                  <c:v>209.0</c:v>
                </c:pt>
                <c:pt idx="82">
                  <c:v>223.0</c:v>
                </c:pt>
                <c:pt idx="83">
                  <c:v>197.0</c:v>
                </c:pt>
                <c:pt idx="84">
                  <c:v>242.0</c:v>
                </c:pt>
                <c:pt idx="85">
                  <c:v>319.0</c:v>
                </c:pt>
                <c:pt idx="86">
                  <c:v>240.0</c:v>
                </c:pt>
                <c:pt idx="87">
                  <c:v>149.0</c:v>
                </c:pt>
                <c:pt idx="88">
                  <c:v>278.0</c:v>
                </c:pt>
                <c:pt idx="89">
                  <c:v>220.0</c:v>
                </c:pt>
                <c:pt idx="90">
                  <c:v>197.0</c:v>
                </c:pt>
                <c:pt idx="91">
                  <c:v>205.0</c:v>
                </c:pt>
                <c:pt idx="92">
                  <c:v>225.0</c:v>
                </c:pt>
                <c:pt idx="93">
                  <c:v>312.0</c:v>
                </c:pt>
                <c:pt idx="94">
                  <c:v>197.0</c:v>
                </c:pt>
                <c:pt idx="95">
                  <c:v>241.0</c:v>
                </c:pt>
                <c:pt idx="96">
                  <c:v>236.0</c:v>
                </c:pt>
              </c:numCache>
            </c:numRef>
          </c:xVal>
          <c:yVal>
            <c:numRef>
              <c:f>'V32'!$K$8:$K$104</c:f>
              <c:numCache>
                <c:formatCode>0.0</c:formatCode>
                <c:ptCount val="97"/>
                <c:pt idx="0">
                  <c:v>0.4</c:v>
                </c:pt>
                <c:pt idx="1">
                  <c:v>5.8</c:v>
                </c:pt>
                <c:pt idx="2">
                  <c:v>5.0</c:v>
                </c:pt>
                <c:pt idx="3">
                  <c:v>3.3</c:v>
                </c:pt>
                <c:pt idx="4">
                  <c:v>2.7</c:v>
                </c:pt>
                <c:pt idx="5">
                  <c:v>8.1</c:v>
                </c:pt>
                <c:pt idx="6">
                  <c:v>1.1</c:v>
                </c:pt>
                <c:pt idx="7">
                  <c:v>8.3</c:v>
                </c:pt>
                <c:pt idx="8">
                  <c:v>11.1</c:v>
                </c:pt>
                <c:pt idx="9">
                  <c:v>15.7</c:v>
                </c:pt>
                <c:pt idx="10">
                  <c:v>14.4</c:v>
                </c:pt>
                <c:pt idx="11">
                  <c:v>25.0</c:v>
                </c:pt>
                <c:pt idx="12">
                  <c:v>5.4</c:v>
                </c:pt>
                <c:pt idx="13">
                  <c:v>26.9</c:v>
                </c:pt>
                <c:pt idx="14">
                  <c:v>0.2</c:v>
                </c:pt>
                <c:pt idx="15">
                  <c:v>2.8</c:v>
                </c:pt>
                <c:pt idx="16">
                  <c:v>18.7</c:v>
                </c:pt>
                <c:pt idx="17">
                  <c:v>4.9</c:v>
                </c:pt>
                <c:pt idx="18">
                  <c:v>20.6</c:v>
                </c:pt>
                <c:pt idx="19">
                  <c:v>13.0</c:v>
                </c:pt>
                <c:pt idx="20">
                  <c:v>10.7</c:v>
                </c:pt>
                <c:pt idx="21">
                  <c:v>2.9</c:v>
                </c:pt>
                <c:pt idx="22">
                  <c:v>3.1</c:v>
                </c:pt>
                <c:pt idx="23">
                  <c:v>1.7</c:v>
                </c:pt>
                <c:pt idx="24">
                  <c:v>7.2</c:v>
                </c:pt>
                <c:pt idx="25">
                  <c:v>7.5</c:v>
                </c:pt>
                <c:pt idx="26">
                  <c:v>0.7</c:v>
                </c:pt>
                <c:pt idx="27">
                  <c:v>15.7</c:v>
                </c:pt>
                <c:pt idx="28">
                  <c:v>8.4</c:v>
                </c:pt>
                <c:pt idx="29">
                  <c:v>2.7</c:v>
                </c:pt>
                <c:pt idx="30">
                  <c:v>13.1</c:v>
                </c:pt>
                <c:pt idx="31">
                  <c:v>11.5</c:v>
                </c:pt>
                <c:pt idx="32">
                  <c:v>12.2</c:v>
                </c:pt>
                <c:pt idx="33">
                  <c:v>3.0</c:v>
                </c:pt>
                <c:pt idx="34">
                  <c:v>3.1</c:v>
                </c:pt>
                <c:pt idx="35">
                  <c:v>7.3</c:v>
                </c:pt>
                <c:pt idx="36">
                  <c:v>1.9</c:v>
                </c:pt>
                <c:pt idx="37">
                  <c:v>11.5</c:v>
                </c:pt>
                <c:pt idx="38">
                  <c:v>4.1</c:v>
                </c:pt>
                <c:pt idx="39">
                  <c:v>2.7</c:v>
                </c:pt>
                <c:pt idx="40">
                  <c:v>8.2</c:v>
                </c:pt>
                <c:pt idx="41">
                  <c:v>9.2</c:v>
                </c:pt>
                <c:pt idx="42">
                  <c:v>12.6</c:v>
                </c:pt>
                <c:pt idx="43">
                  <c:v>5.2</c:v>
                </c:pt>
                <c:pt idx="44">
                  <c:v>0.2</c:v>
                </c:pt>
                <c:pt idx="45">
                  <c:v>0.7</c:v>
                </c:pt>
                <c:pt idx="46">
                  <c:v>5.8</c:v>
                </c:pt>
                <c:pt idx="47">
                  <c:v>9.2</c:v>
                </c:pt>
                <c:pt idx="48">
                  <c:v>17.7</c:v>
                </c:pt>
                <c:pt idx="49">
                  <c:v>13.1</c:v>
                </c:pt>
                <c:pt idx="50">
                  <c:v>12.4</c:v>
                </c:pt>
                <c:pt idx="51">
                  <c:v>7.0</c:v>
                </c:pt>
                <c:pt idx="52">
                  <c:v>12.5</c:v>
                </c:pt>
                <c:pt idx="53">
                  <c:v>4.6</c:v>
                </c:pt>
                <c:pt idx="54">
                  <c:v>11.7</c:v>
                </c:pt>
                <c:pt idx="55">
                  <c:v>11.8</c:v>
                </c:pt>
                <c:pt idx="56">
                  <c:v>1.7</c:v>
                </c:pt>
                <c:pt idx="57">
                  <c:v>0.3</c:v>
                </c:pt>
                <c:pt idx="58">
                  <c:v>22.5</c:v>
                </c:pt>
                <c:pt idx="59">
                  <c:v>17.0</c:v>
                </c:pt>
                <c:pt idx="60">
                  <c:v>14.9</c:v>
                </c:pt>
                <c:pt idx="61">
                  <c:v>0.8</c:v>
                </c:pt>
                <c:pt idx="62">
                  <c:v>20.5</c:v>
                </c:pt>
                <c:pt idx="63">
                  <c:v>1.3</c:v>
                </c:pt>
                <c:pt idx="64">
                  <c:v>4.4</c:v>
                </c:pt>
                <c:pt idx="65">
                  <c:v>18.1</c:v>
                </c:pt>
                <c:pt idx="66">
                  <c:v>9.7</c:v>
                </c:pt>
                <c:pt idx="67">
                  <c:v>3.4</c:v>
                </c:pt>
                <c:pt idx="68">
                  <c:v>1.7</c:v>
                </c:pt>
                <c:pt idx="69">
                  <c:v>8.0</c:v>
                </c:pt>
                <c:pt idx="70">
                  <c:v>5.7</c:v>
                </c:pt>
                <c:pt idx="71">
                  <c:v>25.2</c:v>
                </c:pt>
                <c:pt idx="72">
                  <c:v>4.1</c:v>
                </c:pt>
                <c:pt idx="73">
                  <c:v>12.2</c:v>
                </c:pt>
                <c:pt idx="74">
                  <c:v>31.8</c:v>
                </c:pt>
                <c:pt idx="75">
                  <c:v>11.8</c:v>
                </c:pt>
                <c:pt idx="76">
                  <c:v>4.9</c:v>
                </c:pt>
                <c:pt idx="77">
                  <c:v>13.9</c:v>
                </c:pt>
                <c:pt idx="78">
                  <c:v>9.4</c:v>
                </c:pt>
                <c:pt idx="79">
                  <c:v>2.1</c:v>
                </c:pt>
                <c:pt idx="80">
                  <c:v>3.1</c:v>
                </c:pt>
                <c:pt idx="81">
                  <c:v>9.9</c:v>
                </c:pt>
                <c:pt idx="82">
                  <c:v>6.7</c:v>
                </c:pt>
                <c:pt idx="83">
                  <c:v>28.7</c:v>
                </c:pt>
                <c:pt idx="84">
                  <c:v>6.1</c:v>
                </c:pt>
                <c:pt idx="85">
                  <c:v>6.9</c:v>
                </c:pt>
                <c:pt idx="86">
                  <c:v>8.5</c:v>
                </c:pt>
                <c:pt idx="87">
                  <c:v>16.4</c:v>
                </c:pt>
                <c:pt idx="88">
                  <c:v>18.4</c:v>
                </c:pt>
                <c:pt idx="89">
                  <c:v>4.7</c:v>
                </c:pt>
                <c:pt idx="90">
                  <c:v>1.5</c:v>
                </c:pt>
                <c:pt idx="91">
                  <c:v>6.1</c:v>
                </c:pt>
                <c:pt idx="92">
                  <c:v>7.4</c:v>
                </c:pt>
                <c:pt idx="93">
                  <c:v>5.6</c:v>
                </c:pt>
                <c:pt idx="94">
                  <c:v>10.9</c:v>
                </c:pt>
                <c:pt idx="95">
                  <c:v>18.5</c:v>
                </c:pt>
                <c:pt idx="96">
                  <c:v>1.1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B9-4486-BE52-C126F3DC35D6}"/>
            </c:ext>
          </c:extLst>
        </c:ser>
        <c:ser>
          <c:idx val="1"/>
          <c:order val="1"/>
          <c:tx>
            <c:v>10-Year Predicted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">
                <a:solidFill>
                  <a:schemeClr val="accent2"/>
                </a:solidFill>
              </a:ln>
              <a:effectLst/>
            </c:spPr>
          </c:marker>
          <c:xVal>
            <c:numRef>
              <c:f>'V32'!$G$8:$G$104</c:f>
              <c:numCache>
                <c:formatCode>General</c:formatCode>
                <c:ptCount val="97"/>
                <c:pt idx="0">
                  <c:v>204.0</c:v>
                </c:pt>
                <c:pt idx="1">
                  <c:v>268.0</c:v>
                </c:pt>
                <c:pt idx="2">
                  <c:v>254.0</c:v>
                </c:pt>
                <c:pt idx="3">
                  <c:v>294.0</c:v>
                </c:pt>
                <c:pt idx="4">
                  <c:v>275.0</c:v>
                </c:pt>
                <c:pt idx="5">
                  <c:v>283.0</c:v>
                </c:pt>
                <c:pt idx="6">
                  <c:v>219.0</c:v>
                </c:pt>
                <c:pt idx="7">
                  <c:v>310.0</c:v>
                </c:pt>
                <c:pt idx="8">
                  <c:v>226.0</c:v>
                </c:pt>
                <c:pt idx="9">
                  <c:v>239.0</c:v>
                </c:pt>
                <c:pt idx="10">
                  <c:v>225.0</c:v>
                </c:pt>
                <c:pt idx="11">
                  <c:v>302.0</c:v>
                </c:pt>
                <c:pt idx="12">
                  <c:v>230.0</c:v>
                </c:pt>
                <c:pt idx="13">
                  <c:v>317.0</c:v>
                </c:pt>
                <c:pt idx="14">
                  <c:v>198.0</c:v>
                </c:pt>
                <c:pt idx="15">
                  <c:v>305.0</c:v>
                </c:pt>
                <c:pt idx="16">
                  <c:v>177.0</c:v>
                </c:pt>
                <c:pt idx="17">
                  <c:v>304.0</c:v>
                </c:pt>
                <c:pt idx="18">
                  <c:v>269.0</c:v>
                </c:pt>
                <c:pt idx="19">
                  <c:v>320.0</c:v>
                </c:pt>
                <c:pt idx="20">
                  <c:v>308.0</c:v>
                </c:pt>
                <c:pt idx="21">
                  <c:v>264.0</c:v>
                </c:pt>
                <c:pt idx="22">
                  <c:v>216.0</c:v>
                </c:pt>
                <c:pt idx="23">
                  <c:v>234.0</c:v>
                </c:pt>
                <c:pt idx="24">
                  <c:v>256.0</c:v>
                </c:pt>
                <c:pt idx="25">
                  <c:v>164.0</c:v>
                </c:pt>
                <c:pt idx="26">
                  <c:v>141.0</c:v>
                </c:pt>
                <c:pt idx="27">
                  <c:v>252.0</c:v>
                </c:pt>
                <c:pt idx="28">
                  <c:v>258.0</c:v>
                </c:pt>
                <c:pt idx="29">
                  <c:v>303.0</c:v>
                </c:pt>
                <c:pt idx="30">
                  <c:v>265.0</c:v>
                </c:pt>
                <c:pt idx="31">
                  <c:v>307.0</c:v>
                </c:pt>
                <c:pt idx="32">
                  <c:v>311.0</c:v>
                </c:pt>
                <c:pt idx="33">
                  <c:v>263.0</c:v>
                </c:pt>
                <c:pt idx="34">
                  <c:v>183.0</c:v>
                </c:pt>
                <c:pt idx="35">
                  <c:v>307.0</c:v>
                </c:pt>
                <c:pt idx="36">
                  <c:v>234.0</c:v>
                </c:pt>
                <c:pt idx="37">
                  <c:v>288.0</c:v>
                </c:pt>
                <c:pt idx="38">
                  <c:v>209.0</c:v>
                </c:pt>
                <c:pt idx="39">
                  <c:v>213.0</c:v>
                </c:pt>
                <c:pt idx="40">
                  <c:v>250.0</c:v>
                </c:pt>
                <c:pt idx="41">
                  <c:v>318.0</c:v>
                </c:pt>
                <c:pt idx="42">
                  <c:v>265.0</c:v>
                </c:pt>
                <c:pt idx="43">
                  <c:v>264.0</c:v>
                </c:pt>
                <c:pt idx="44">
                  <c:v>214.0</c:v>
                </c:pt>
                <c:pt idx="45">
                  <c:v>248.0</c:v>
                </c:pt>
                <c:pt idx="46">
                  <c:v>288.0</c:v>
                </c:pt>
                <c:pt idx="47">
                  <c:v>160.0</c:v>
                </c:pt>
                <c:pt idx="48">
                  <c:v>249.0</c:v>
                </c:pt>
                <c:pt idx="49">
                  <c:v>294.0</c:v>
                </c:pt>
                <c:pt idx="50">
                  <c:v>309.0</c:v>
                </c:pt>
                <c:pt idx="51">
                  <c:v>305.0</c:v>
                </c:pt>
                <c:pt idx="52">
                  <c:v>195.0</c:v>
                </c:pt>
                <c:pt idx="53">
                  <c:v>294.0</c:v>
                </c:pt>
                <c:pt idx="54">
                  <c:v>211.0</c:v>
                </c:pt>
                <c:pt idx="55">
                  <c:v>236.0</c:v>
                </c:pt>
                <c:pt idx="56">
                  <c:v>244.0</c:v>
                </c:pt>
                <c:pt idx="57">
                  <c:v>254.0</c:v>
                </c:pt>
                <c:pt idx="58">
                  <c:v>315.0</c:v>
                </c:pt>
                <c:pt idx="59">
                  <c:v>313.0</c:v>
                </c:pt>
                <c:pt idx="60">
                  <c:v>244.0</c:v>
                </c:pt>
                <c:pt idx="61">
                  <c:v>215.0</c:v>
                </c:pt>
                <c:pt idx="62">
                  <c:v>228.0</c:v>
                </c:pt>
                <c:pt idx="63">
                  <c:v>204.0</c:v>
                </c:pt>
                <c:pt idx="64">
                  <c:v>243.0</c:v>
                </c:pt>
                <c:pt idx="65">
                  <c:v>303.0</c:v>
                </c:pt>
                <c:pt idx="66">
                  <c:v>268.0</c:v>
                </c:pt>
                <c:pt idx="67">
                  <c:v>267.0</c:v>
                </c:pt>
                <c:pt idx="68">
                  <c:v>199.0</c:v>
                </c:pt>
                <c:pt idx="69">
                  <c:v>269.0</c:v>
                </c:pt>
                <c:pt idx="70">
                  <c:v>210.0</c:v>
                </c:pt>
                <c:pt idx="71">
                  <c:v>277.0</c:v>
                </c:pt>
                <c:pt idx="72">
                  <c:v>196.0</c:v>
                </c:pt>
                <c:pt idx="73">
                  <c:v>317.0</c:v>
                </c:pt>
                <c:pt idx="74">
                  <c:v>269.0</c:v>
                </c:pt>
                <c:pt idx="75">
                  <c:v>201.0</c:v>
                </c:pt>
                <c:pt idx="76">
                  <c:v>271.0</c:v>
                </c:pt>
                <c:pt idx="77">
                  <c:v>306.0</c:v>
                </c:pt>
                <c:pt idx="78">
                  <c:v>269.0</c:v>
                </c:pt>
                <c:pt idx="79">
                  <c:v>178.0</c:v>
                </c:pt>
                <c:pt idx="80">
                  <c:v>295.0</c:v>
                </c:pt>
                <c:pt idx="81">
                  <c:v>209.0</c:v>
                </c:pt>
                <c:pt idx="82">
                  <c:v>223.0</c:v>
                </c:pt>
                <c:pt idx="83">
                  <c:v>197.0</c:v>
                </c:pt>
                <c:pt idx="84">
                  <c:v>242.0</c:v>
                </c:pt>
                <c:pt idx="85">
                  <c:v>319.0</c:v>
                </c:pt>
                <c:pt idx="86">
                  <c:v>240.0</c:v>
                </c:pt>
                <c:pt idx="87">
                  <c:v>149.0</c:v>
                </c:pt>
                <c:pt idx="88">
                  <c:v>278.0</c:v>
                </c:pt>
                <c:pt idx="89">
                  <c:v>220.0</c:v>
                </c:pt>
                <c:pt idx="90">
                  <c:v>197.0</c:v>
                </c:pt>
                <c:pt idx="91">
                  <c:v>205.0</c:v>
                </c:pt>
                <c:pt idx="92">
                  <c:v>225.0</c:v>
                </c:pt>
                <c:pt idx="93">
                  <c:v>312.0</c:v>
                </c:pt>
                <c:pt idx="94">
                  <c:v>197.0</c:v>
                </c:pt>
                <c:pt idx="95">
                  <c:v>241.0</c:v>
                </c:pt>
                <c:pt idx="96">
                  <c:v>236.0</c:v>
                </c:pt>
              </c:numCache>
            </c:numRef>
          </c:xVal>
          <c:yVal>
            <c:numRef>
              <c:f>'V32'!$L$8:$L$104</c:f>
              <c:numCache>
                <c:formatCode>0.00</c:formatCode>
                <c:ptCount val="97"/>
                <c:pt idx="0">
                  <c:v>2.472443999999996</c:v>
                </c:pt>
                <c:pt idx="1">
                  <c:v>6.782684000000017</c:v>
                </c:pt>
                <c:pt idx="2">
                  <c:v>5.219814400000004</c:v>
                </c:pt>
                <c:pt idx="3">
                  <c:v>3.434373999999991</c:v>
                </c:pt>
                <c:pt idx="4">
                  <c:v>4.01160370000001</c:v>
                </c:pt>
                <c:pt idx="5">
                  <c:v>8.1774621</c:v>
                </c:pt>
                <c:pt idx="6">
                  <c:v>1.791324899999992</c:v>
                </c:pt>
                <c:pt idx="7">
                  <c:v>9.469210000000003</c:v>
                </c:pt>
                <c:pt idx="8">
                  <c:v>11.52701840000003</c:v>
                </c:pt>
                <c:pt idx="9">
                  <c:v>16.11405890000003</c:v>
                </c:pt>
                <c:pt idx="10">
                  <c:v>14.72238249999998</c:v>
                </c:pt>
                <c:pt idx="11">
                  <c:v>24.58049999999999</c:v>
                </c:pt>
                <c:pt idx="12">
                  <c:v>5.781190800000004</c:v>
                </c:pt>
                <c:pt idx="13">
                  <c:v>21.10638609999999</c:v>
                </c:pt>
                <c:pt idx="14">
                  <c:v>-0.844397699999988</c:v>
                </c:pt>
                <c:pt idx="15">
                  <c:v>4.272931300000024</c:v>
                </c:pt>
                <c:pt idx="16">
                  <c:v>17.39321890000001</c:v>
                </c:pt>
                <c:pt idx="17">
                  <c:v>7.370063899999991</c:v>
                </c:pt>
                <c:pt idx="18">
                  <c:v>18.820806</c:v>
                </c:pt>
                <c:pt idx="19">
                  <c:v>13.97862919999997</c:v>
                </c:pt>
                <c:pt idx="20">
                  <c:v>10.10803560000001</c:v>
                </c:pt>
                <c:pt idx="21">
                  <c:v>2.226235199999991</c:v>
                </c:pt>
                <c:pt idx="22">
                  <c:v>4.587006800000026</c:v>
                </c:pt>
                <c:pt idx="23">
                  <c:v>-0.244410000000002</c:v>
                </c:pt>
                <c:pt idx="24">
                  <c:v>10.8632832</c:v>
                </c:pt>
                <c:pt idx="25">
                  <c:v>9.266498400000017</c:v>
                </c:pt>
                <c:pt idx="26">
                  <c:v>2.318846499999992</c:v>
                </c:pt>
                <c:pt idx="27">
                  <c:v>13.74826910000002</c:v>
                </c:pt>
                <c:pt idx="28">
                  <c:v>8.1467368</c:v>
                </c:pt>
                <c:pt idx="29">
                  <c:v>2.072407699999999</c:v>
                </c:pt>
                <c:pt idx="30">
                  <c:v>15.9177033</c:v>
                </c:pt>
                <c:pt idx="31">
                  <c:v>11.60925880000002</c:v>
                </c:pt>
                <c:pt idx="32">
                  <c:v>11.69856850000004</c:v>
                </c:pt>
                <c:pt idx="33">
                  <c:v>3.807648499999999</c:v>
                </c:pt>
                <c:pt idx="34">
                  <c:v>3.596692900000008</c:v>
                </c:pt>
                <c:pt idx="35">
                  <c:v>7.467212100000025</c:v>
                </c:pt>
                <c:pt idx="36">
                  <c:v>2.723866000000001</c:v>
                </c:pt>
                <c:pt idx="37">
                  <c:v>12.11033279999999</c:v>
                </c:pt>
                <c:pt idx="38">
                  <c:v>4.903767300000012</c:v>
                </c:pt>
                <c:pt idx="39">
                  <c:v>3.517697700000028</c:v>
                </c:pt>
                <c:pt idx="40">
                  <c:v>8.322324700000024</c:v>
                </c:pt>
                <c:pt idx="41">
                  <c:v>9.973997600000004</c:v>
                </c:pt>
                <c:pt idx="42">
                  <c:v>13.17069330000001</c:v>
                </c:pt>
                <c:pt idx="43">
                  <c:v>6.459191500000031</c:v>
                </c:pt>
                <c:pt idx="44">
                  <c:v>1.518438399999994</c:v>
                </c:pt>
                <c:pt idx="45">
                  <c:v>0.80413200000001</c:v>
                </c:pt>
                <c:pt idx="46">
                  <c:v>5.87553920000002</c:v>
                </c:pt>
                <c:pt idx="47">
                  <c:v>9.56388840000001</c:v>
                </c:pt>
                <c:pt idx="48">
                  <c:v>17.4365449</c:v>
                </c:pt>
                <c:pt idx="49">
                  <c:v>12.61735640000001</c:v>
                </c:pt>
                <c:pt idx="50">
                  <c:v>11.88236689999998</c:v>
                </c:pt>
                <c:pt idx="51">
                  <c:v>7.558541300000016</c:v>
                </c:pt>
                <c:pt idx="52">
                  <c:v>12.33773250000002</c:v>
                </c:pt>
                <c:pt idx="53">
                  <c:v>5.110005600000008</c:v>
                </c:pt>
                <c:pt idx="54">
                  <c:v>12.3397529</c:v>
                </c:pt>
                <c:pt idx="55">
                  <c:v>11.27040000000001</c:v>
                </c:pt>
                <c:pt idx="56">
                  <c:v>-1.469736800000007</c:v>
                </c:pt>
                <c:pt idx="57">
                  <c:v>-0.688337599999997</c:v>
                </c:pt>
                <c:pt idx="58">
                  <c:v>21.85504170000002</c:v>
                </c:pt>
                <c:pt idx="59">
                  <c:v>16.4243841</c:v>
                </c:pt>
                <c:pt idx="60">
                  <c:v>15.1778132</c:v>
                </c:pt>
                <c:pt idx="61">
                  <c:v>-3.150866699999995</c:v>
                </c:pt>
                <c:pt idx="62">
                  <c:v>20.33557160000005</c:v>
                </c:pt>
                <c:pt idx="63">
                  <c:v>-3.541950499999984</c:v>
                </c:pt>
                <c:pt idx="64">
                  <c:v>4.58173410000002</c:v>
                </c:pt>
                <c:pt idx="65">
                  <c:v>17.3848421</c:v>
                </c:pt>
                <c:pt idx="66">
                  <c:v>9.976251599999997</c:v>
                </c:pt>
                <c:pt idx="67">
                  <c:v>4.398736099999994</c:v>
                </c:pt>
                <c:pt idx="68">
                  <c:v>-0.937163099999992</c:v>
                </c:pt>
                <c:pt idx="69">
                  <c:v>8.730512500000031</c:v>
                </c:pt>
                <c:pt idx="70">
                  <c:v>6.305694400000007</c:v>
                </c:pt>
                <c:pt idx="71">
                  <c:v>24.3245149</c:v>
                </c:pt>
                <c:pt idx="72">
                  <c:v>4.492916800000032</c:v>
                </c:pt>
                <c:pt idx="73">
                  <c:v>12.08885410000002</c:v>
                </c:pt>
                <c:pt idx="74">
                  <c:v>30.70837689999999</c:v>
                </c:pt>
                <c:pt idx="75">
                  <c:v>11.3969649</c:v>
                </c:pt>
                <c:pt idx="76">
                  <c:v>5.094827300000034</c:v>
                </c:pt>
                <c:pt idx="77">
                  <c:v>13.43674759999999</c:v>
                </c:pt>
                <c:pt idx="78">
                  <c:v>9.317985700000023</c:v>
                </c:pt>
                <c:pt idx="79">
                  <c:v>-1.477956399999982</c:v>
                </c:pt>
                <c:pt idx="80">
                  <c:v>3.726372499999996</c:v>
                </c:pt>
                <c:pt idx="81">
                  <c:v>9.974334499999997</c:v>
                </c:pt>
                <c:pt idx="82">
                  <c:v>8.308158500000018</c:v>
                </c:pt>
                <c:pt idx="83">
                  <c:v>27.94150330000004</c:v>
                </c:pt>
                <c:pt idx="84">
                  <c:v>6.507897600000021</c:v>
                </c:pt>
                <c:pt idx="85">
                  <c:v>6.911100900000008</c:v>
                </c:pt>
                <c:pt idx="86">
                  <c:v>8.520038799999994</c:v>
                </c:pt>
                <c:pt idx="87">
                  <c:v>16.79742049999997</c:v>
                </c:pt>
                <c:pt idx="88">
                  <c:v>18.20709040000003</c:v>
                </c:pt>
                <c:pt idx="89">
                  <c:v>5.056954400000023</c:v>
                </c:pt>
                <c:pt idx="90">
                  <c:v>2.63241330000001</c:v>
                </c:pt>
                <c:pt idx="91">
                  <c:v>6.53362130000002</c:v>
                </c:pt>
                <c:pt idx="92">
                  <c:v>8.136313300000012</c:v>
                </c:pt>
                <c:pt idx="93">
                  <c:v>5.833145200000018</c:v>
                </c:pt>
                <c:pt idx="94">
                  <c:v>11.1910525</c:v>
                </c:pt>
                <c:pt idx="95">
                  <c:v>17.7973925</c:v>
                </c:pt>
                <c:pt idx="96">
                  <c:v>-1.390804799999984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B9-4486-BE52-C126F3DC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05376"/>
        <c:axId val="2116911376"/>
      </c:scatterChart>
      <c:valAx>
        <c:axId val="21169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1376"/>
        <c:crosses val="autoZero"/>
        <c:crossBetween val="midCat"/>
      </c:valAx>
      <c:valAx>
        <c:axId val="21169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197</xdr:row>
      <xdr:rowOff>98425</xdr:rowOff>
    </xdr:from>
    <xdr:to>
      <xdr:col>8</xdr:col>
      <xdr:colOff>917575</xdr:colOff>
      <xdr:row>214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434975</xdr:colOff>
      <xdr:row>1</xdr:row>
      <xdr:rowOff>3175</xdr:rowOff>
    </xdr:from>
    <xdr:to>
      <xdr:col>19</xdr:col>
      <xdr:colOff>403225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454328</xdr:colOff>
      <xdr:row>19</xdr:row>
      <xdr:rowOff>8013</xdr:rowOff>
    </xdr:from>
    <xdr:to>
      <xdr:col>19</xdr:col>
      <xdr:colOff>415019</xdr:colOff>
      <xdr:row>35</xdr:row>
      <xdr:rowOff>90261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454327</xdr:colOff>
      <xdr:row>36</xdr:row>
      <xdr:rowOff>159203</xdr:rowOff>
    </xdr:from>
    <xdr:to>
      <xdr:col>19</xdr:col>
      <xdr:colOff>415018</xdr:colOff>
      <xdr:row>53</xdr:row>
      <xdr:rowOff>75141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454328</xdr:colOff>
      <xdr:row>54</xdr:row>
      <xdr:rowOff>128966</xdr:rowOff>
    </xdr:from>
    <xdr:to>
      <xdr:col>19</xdr:col>
      <xdr:colOff>415019</xdr:colOff>
      <xdr:row>71</xdr:row>
      <xdr:rowOff>44904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301625</xdr:colOff>
      <xdr:row>0</xdr:row>
      <xdr:rowOff>161925</xdr:rowOff>
    </xdr:from>
    <xdr:to>
      <xdr:col>19</xdr:col>
      <xdr:colOff>269875</xdr:colOff>
      <xdr:row>17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307975</xdr:colOff>
      <xdr:row>19</xdr:row>
      <xdr:rowOff>9525</xdr:rowOff>
    </xdr:from>
    <xdr:to>
      <xdr:col>19</xdr:col>
      <xdr:colOff>276225</xdr:colOff>
      <xdr:row>35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36</xdr:row>
      <xdr:rowOff>155575</xdr:rowOff>
    </xdr:from>
    <xdr:to>
      <xdr:col>19</xdr:col>
      <xdr:colOff>282575</xdr:colOff>
      <xdr:row>53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320675</xdr:colOff>
      <xdr:row>54</xdr:row>
      <xdr:rowOff>155575</xdr:rowOff>
    </xdr:from>
    <xdr:to>
      <xdr:col>19</xdr:col>
      <xdr:colOff>288925</xdr:colOff>
      <xdr:row>71</xdr:row>
      <xdr:rowOff>92075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0" defaultColWidth="13.1640625" defaultRowHeight="14" x14ac:dyDescent="0.2"/>
  <cols>
    <col min="1" max="1" width="13.1640625" style="1"/>
    <col min="2" max="7" width="13.1640625" style="2"/>
    <col min="8" max="8" width="13.1640625" style="26"/>
    <col min="9" max="16384" width="13.1640625" style="1"/>
  </cols>
  <sheetData>
    <row r="1" spans="1:8" s="2" customFormat="1" x14ac:dyDescent="0.2">
      <c r="A1" s="3"/>
      <c r="B1" s="7" t="s">
        <v>33</v>
      </c>
      <c r="C1" s="7" t="s">
        <v>32</v>
      </c>
      <c r="D1" s="7" t="s">
        <v>48</v>
      </c>
      <c r="E1" s="7" t="s">
        <v>46</v>
      </c>
      <c r="F1" s="7" t="s">
        <v>47</v>
      </c>
      <c r="G1" s="7" t="s">
        <v>73</v>
      </c>
      <c r="H1" s="25" t="s">
        <v>74</v>
      </c>
    </row>
    <row r="2" spans="1:8" x14ac:dyDescent="0.2">
      <c r="A2" s="8" t="s">
        <v>0</v>
      </c>
      <c r="B2" s="3" t="s">
        <v>49</v>
      </c>
      <c r="C2" s="3" t="s">
        <v>51</v>
      </c>
      <c r="D2" s="3" t="s">
        <v>51</v>
      </c>
      <c r="E2" s="3" t="s">
        <v>51</v>
      </c>
      <c r="F2" s="3" t="s">
        <v>51</v>
      </c>
      <c r="G2" s="19">
        <f>'V1'!$N$216</f>
        <v>3.2099614979233206</v>
      </c>
      <c r="H2" s="24">
        <f>'V1'!$K$1</f>
        <v>7.1573729999999999E-3</v>
      </c>
    </row>
    <row r="3" spans="1:8" x14ac:dyDescent="0.2">
      <c r="A3" s="8" t="s">
        <v>1</v>
      </c>
      <c r="B3" s="3" t="s">
        <v>49</v>
      </c>
      <c r="C3" s="3" t="s">
        <v>51</v>
      </c>
      <c r="D3" s="3" t="s">
        <v>51</v>
      </c>
      <c r="E3" s="3" t="s">
        <v>51</v>
      </c>
      <c r="F3" s="3" t="s">
        <v>52</v>
      </c>
      <c r="G3" s="19">
        <f>'V2'!$N$216</f>
        <v>3.1441986924861554</v>
      </c>
      <c r="H3" s="24">
        <f>'V2'!$K$1</f>
        <v>7.5694079999999997E-3</v>
      </c>
    </row>
    <row r="4" spans="1:8" x14ac:dyDescent="0.2">
      <c r="A4" s="8" t="s">
        <v>2</v>
      </c>
      <c r="B4" s="3" t="s">
        <v>49</v>
      </c>
      <c r="C4" s="3" t="s">
        <v>51</v>
      </c>
      <c r="D4" s="3" t="s">
        <v>51</v>
      </c>
      <c r="E4" s="3" t="s">
        <v>52</v>
      </c>
      <c r="F4" s="3" t="s">
        <v>51</v>
      </c>
      <c r="G4" s="19">
        <f>'V3'!$N$216</f>
        <v>3.1736382004336798</v>
      </c>
      <c r="H4" s="24">
        <f>'V2'!$K$1</f>
        <v>7.5694079999999997E-3</v>
      </c>
    </row>
    <row r="5" spans="1:8" x14ac:dyDescent="0.2">
      <c r="A5" s="8" t="s">
        <v>3</v>
      </c>
      <c r="B5" s="3" t="s">
        <v>49</v>
      </c>
      <c r="C5" s="3" t="s">
        <v>51</v>
      </c>
      <c r="D5" s="3" t="s">
        <v>51</v>
      </c>
      <c r="E5" s="3" t="s">
        <v>52</v>
      </c>
      <c r="F5" s="3" t="s">
        <v>52</v>
      </c>
      <c r="G5" s="19">
        <f>'V4'!$N$216</f>
        <v>3.1101654299647588</v>
      </c>
      <c r="H5" s="24">
        <f>'V4'!$K$1</f>
        <v>1.048079E-2</v>
      </c>
    </row>
    <row r="6" spans="1:8" x14ac:dyDescent="0.2">
      <c r="A6" s="8" t="s">
        <v>4</v>
      </c>
      <c r="B6" s="3" t="s">
        <v>49</v>
      </c>
      <c r="C6" s="3" t="s">
        <v>51</v>
      </c>
      <c r="D6" s="3" t="s">
        <v>52</v>
      </c>
      <c r="E6" s="3" t="s">
        <v>51</v>
      </c>
      <c r="F6" s="3" t="s">
        <v>51</v>
      </c>
      <c r="G6" s="19">
        <f>'V5'!$N$216</f>
        <v>2.7349734454389862</v>
      </c>
      <c r="H6" s="24">
        <f>'V5'!$K$1</f>
        <v>1.0147379999999999E-2</v>
      </c>
    </row>
    <row r="7" spans="1:8" x14ac:dyDescent="0.2">
      <c r="A7" s="8" t="s">
        <v>5</v>
      </c>
      <c r="B7" s="3" t="s">
        <v>49</v>
      </c>
      <c r="C7" s="3" t="s">
        <v>51</v>
      </c>
      <c r="D7" s="3" t="s">
        <v>52</v>
      </c>
      <c r="E7" s="3" t="s">
        <v>51</v>
      </c>
      <c r="F7" s="3" t="s">
        <v>52</v>
      </c>
      <c r="G7" s="19">
        <f>'V6'!$N$216</f>
        <v>2.6779357128684556</v>
      </c>
      <c r="H7" s="24">
        <f>'V6'!$K$1</f>
        <v>7.5577739999999997E-3</v>
      </c>
    </row>
    <row r="8" spans="1:8" x14ac:dyDescent="0.2">
      <c r="A8" s="8" t="s">
        <v>6</v>
      </c>
      <c r="B8" s="3" t="s">
        <v>49</v>
      </c>
      <c r="C8" s="3" t="s">
        <v>51</v>
      </c>
      <c r="D8" s="3" t="s">
        <v>52</v>
      </c>
      <c r="E8" s="3" t="s">
        <v>52</v>
      </c>
      <c r="F8" s="3" t="s">
        <v>51</v>
      </c>
      <c r="G8" s="19">
        <f>'V7'!$N$216</f>
        <v>2.7226407183742105</v>
      </c>
      <c r="H8" s="24">
        <f>'V7'!$K$1</f>
        <v>1.007857E-2</v>
      </c>
    </row>
    <row r="9" spans="1:8" x14ac:dyDescent="0.2">
      <c r="A9" s="8" t="s">
        <v>7</v>
      </c>
      <c r="B9" s="3" t="s">
        <v>49</v>
      </c>
      <c r="C9" s="3" t="s">
        <v>51</v>
      </c>
      <c r="D9" s="3" t="s">
        <v>52</v>
      </c>
      <c r="E9" s="3" t="s">
        <v>52</v>
      </c>
      <c r="F9" s="3" t="s">
        <v>52</v>
      </c>
      <c r="G9" s="19">
        <f>'V8'!$N$216</f>
        <v>2.667429206447272</v>
      </c>
      <c r="H9" s="24">
        <f>'V8'!$K$1</f>
        <v>1.3806199999999999E-2</v>
      </c>
    </row>
    <row r="10" spans="1:8" x14ac:dyDescent="0.2">
      <c r="A10" s="8" t="s">
        <v>8</v>
      </c>
      <c r="B10" s="3" t="s">
        <v>49</v>
      </c>
      <c r="C10" s="3" t="s">
        <v>52</v>
      </c>
      <c r="D10" s="3" t="s">
        <v>51</v>
      </c>
      <c r="E10" s="3" t="s">
        <v>51</v>
      </c>
      <c r="F10" s="3" t="s">
        <v>51</v>
      </c>
      <c r="G10" s="19">
        <f>'V9'!$N$216</f>
        <v>3.0763446283016402</v>
      </c>
      <c r="H10" s="24">
        <f>'V9'!$K$1</f>
        <v>6.3146110000000004E-3</v>
      </c>
    </row>
    <row r="11" spans="1:8" x14ac:dyDescent="0.2">
      <c r="A11" s="8" t="s">
        <v>9</v>
      </c>
      <c r="B11" s="3" t="s">
        <v>49</v>
      </c>
      <c r="C11" s="3" t="s">
        <v>52</v>
      </c>
      <c r="D11" s="3" t="s">
        <v>51</v>
      </c>
      <c r="E11" s="3" t="s">
        <v>51</v>
      </c>
      <c r="F11" s="3" t="s">
        <v>52</v>
      </c>
      <c r="G11" s="19">
        <f>'V10'!$N$216</f>
        <v>2.9878058612806706</v>
      </c>
      <c r="H11" s="24">
        <f>'V10'!$K$1</f>
        <v>1.0680200000000001E-2</v>
      </c>
    </row>
    <row r="12" spans="1:8" x14ac:dyDescent="0.2">
      <c r="A12" s="8" t="s">
        <v>10</v>
      </c>
      <c r="B12" s="3" t="s">
        <v>49</v>
      </c>
      <c r="C12" s="3" t="s">
        <v>52</v>
      </c>
      <c r="D12" s="3" t="s">
        <v>51</v>
      </c>
      <c r="E12" s="3" t="s">
        <v>52</v>
      </c>
      <c r="F12" s="3" t="s">
        <v>51</v>
      </c>
      <c r="G12" s="19">
        <f>'V11'!$N$216</f>
        <v>3.001551297336118</v>
      </c>
      <c r="H12" s="24">
        <f>'V11'!$K$1</f>
        <v>9.3800069999999992E-3</v>
      </c>
    </row>
    <row r="13" spans="1:8" x14ac:dyDescent="0.2">
      <c r="A13" s="8" t="s">
        <v>11</v>
      </c>
      <c r="B13" s="3" t="s">
        <v>49</v>
      </c>
      <c r="C13" s="3" t="s">
        <v>52</v>
      </c>
      <c r="D13" s="3" t="s">
        <v>51</v>
      </c>
      <c r="E13" s="3" t="s">
        <v>52</v>
      </c>
      <c r="F13" s="3" t="s">
        <v>52</v>
      </c>
      <c r="G13" s="19">
        <f>'V12'!$N$216</f>
        <v>2.9131005159381749</v>
      </c>
      <c r="H13" s="24">
        <f>'V12'!$K$1</f>
        <v>1.068678E-2</v>
      </c>
    </row>
    <row r="14" spans="1:8" x14ac:dyDescent="0.2">
      <c r="A14" s="8" t="s">
        <v>12</v>
      </c>
      <c r="B14" s="3" t="s">
        <v>49</v>
      </c>
      <c r="C14" s="3" t="s">
        <v>52</v>
      </c>
      <c r="D14" s="3" t="s">
        <v>52</v>
      </c>
      <c r="E14" s="3" t="s">
        <v>51</v>
      </c>
      <c r="F14" s="3" t="s">
        <v>51</v>
      </c>
      <c r="G14" s="19">
        <f>'V13'!$N$216</f>
        <v>2.5733295497691571</v>
      </c>
      <c r="H14" s="24">
        <f>'V13'!$K$1</f>
        <v>1.370802E-2</v>
      </c>
    </row>
    <row r="15" spans="1:8" x14ac:dyDescent="0.2">
      <c r="A15" s="8" t="s">
        <v>13</v>
      </c>
      <c r="B15" s="3" t="s">
        <v>49</v>
      </c>
      <c r="C15" s="3" t="s">
        <v>52</v>
      </c>
      <c r="D15" s="3" t="s">
        <v>52</v>
      </c>
      <c r="E15" s="3" t="s">
        <v>51</v>
      </c>
      <c r="F15" s="3" t="s">
        <v>52</v>
      </c>
      <c r="G15" s="19">
        <f>'V14'!$N$216</f>
        <v>2.4919014025308313</v>
      </c>
      <c r="H15" s="24">
        <f>'V14'!$K$1</f>
        <v>9.3813899999999999E-3</v>
      </c>
    </row>
    <row r="16" spans="1:8" x14ac:dyDescent="0.2">
      <c r="A16" s="8" t="s">
        <v>14</v>
      </c>
      <c r="B16" s="3" t="s">
        <v>49</v>
      </c>
      <c r="C16" s="3" t="s">
        <v>52</v>
      </c>
      <c r="D16" s="3" t="s">
        <v>52</v>
      </c>
      <c r="E16" s="3" t="s">
        <v>52</v>
      </c>
      <c r="F16" s="3" t="s">
        <v>51</v>
      </c>
      <c r="G16" s="19">
        <f>'V15'!$N$216</f>
        <v>2.5335520058391174</v>
      </c>
      <c r="H16" s="24">
        <f>'V15'!$K$1</f>
        <v>9.4003679999999992E-3</v>
      </c>
    </row>
    <row r="17" spans="1:8" x14ac:dyDescent="0.2">
      <c r="A17" s="8" t="s">
        <v>15</v>
      </c>
      <c r="B17" s="3" t="s">
        <v>49</v>
      </c>
      <c r="C17" s="3" t="s">
        <v>52</v>
      </c>
      <c r="D17" s="3" t="s">
        <v>52</v>
      </c>
      <c r="E17" s="3" t="s">
        <v>52</v>
      </c>
      <c r="F17" s="3" t="s">
        <v>52</v>
      </c>
      <c r="G17" s="19">
        <f>'V16'!$N$216</f>
        <v>2.4516053583953821</v>
      </c>
      <c r="H17" s="24">
        <f>'V16'!$K$1</f>
        <v>1.258459E-2</v>
      </c>
    </row>
    <row r="18" spans="1:8" x14ac:dyDescent="0.2">
      <c r="A18" s="8" t="s">
        <v>16</v>
      </c>
      <c r="B18" s="3" t="s">
        <v>50</v>
      </c>
      <c r="C18" s="3" t="s">
        <v>51</v>
      </c>
      <c r="D18" s="3" t="s">
        <v>51</v>
      </c>
      <c r="E18" s="3" t="s">
        <v>51</v>
      </c>
      <c r="F18" s="3" t="s">
        <v>51</v>
      </c>
      <c r="G18" s="19">
        <f>'V17'!$N$107</f>
        <v>2.291221458882192</v>
      </c>
      <c r="H18" s="24">
        <f>'V17'!$K$1</f>
        <v>7.454586E-3</v>
      </c>
    </row>
    <row r="19" spans="1:8" x14ac:dyDescent="0.2">
      <c r="A19" s="8" t="s">
        <v>17</v>
      </c>
      <c r="B19" s="3" t="s">
        <v>50</v>
      </c>
      <c r="C19" s="3" t="s">
        <v>51</v>
      </c>
      <c r="D19" s="3" t="s">
        <v>51</v>
      </c>
      <c r="E19" s="3" t="s">
        <v>51</v>
      </c>
      <c r="F19" s="3" t="s">
        <v>52</v>
      </c>
      <c r="G19" s="19">
        <f>'V18'!$N$107</f>
        <v>2.2598639287536577</v>
      </c>
      <c r="H19" s="24">
        <f>'V18'!$K$1</f>
        <v>6.2561989999999996E-3</v>
      </c>
    </row>
    <row r="20" spans="1:8" x14ac:dyDescent="0.2">
      <c r="A20" s="8" t="s">
        <v>18</v>
      </c>
      <c r="B20" s="3" t="s">
        <v>50</v>
      </c>
      <c r="C20" s="3" t="s">
        <v>51</v>
      </c>
      <c r="D20" s="3" t="s">
        <v>51</v>
      </c>
      <c r="E20" s="3" t="s">
        <v>52</v>
      </c>
      <c r="F20" s="3" t="s">
        <v>51</v>
      </c>
      <c r="G20" s="19">
        <f>'V19'!$N$107</f>
        <v>2.2065414474697715</v>
      </c>
      <c r="H20" s="24">
        <f>'V19'!$K$1</f>
        <v>9.3771930000000007E-3</v>
      </c>
    </row>
    <row r="21" spans="1:8" x14ac:dyDescent="0.2">
      <c r="A21" s="8" t="s">
        <v>19</v>
      </c>
      <c r="B21" s="3" t="s">
        <v>50</v>
      </c>
      <c r="C21" s="3" t="s">
        <v>51</v>
      </c>
      <c r="D21" s="3" t="s">
        <v>51</v>
      </c>
      <c r="E21" s="3" t="s">
        <v>52</v>
      </c>
      <c r="F21" s="3" t="s">
        <v>52</v>
      </c>
      <c r="G21" s="19">
        <f>'V20'!$N$107</f>
        <v>2.1673793676892106</v>
      </c>
      <c r="H21" s="24">
        <f>'V20'!$K$1</f>
        <v>1.060443E-2</v>
      </c>
    </row>
    <row r="22" spans="1:8" x14ac:dyDescent="0.2">
      <c r="A22" s="8" t="s">
        <v>20</v>
      </c>
      <c r="B22" s="3" t="s">
        <v>50</v>
      </c>
      <c r="C22" s="3" t="s">
        <v>51</v>
      </c>
      <c r="D22" s="3" t="s">
        <v>52</v>
      </c>
      <c r="E22" s="3" t="s">
        <v>51</v>
      </c>
      <c r="F22" s="3" t="s">
        <v>51</v>
      </c>
      <c r="G22" s="19">
        <f>'V21'!$N$107</f>
        <v>2.2902375683152933</v>
      </c>
      <c r="H22" s="24">
        <f>'V21'!$K$1</f>
        <v>6.2508110000000002E-3</v>
      </c>
    </row>
    <row r="23" spans="1:8" x14ac:dyDescent="0.2">
      <c r="A23" s="8" t="s">
        <v>21</v>
      </c>
      <c r="B23" s="3" t="s">
        <v>50</v>
      </c>
      <c r="C23" s="3" t="s">
        <v>51</v>
      </c>
      <c r="D23" s="3" t="s">
        <v>52</v>
      </c>
      <c r="E23" s="3" t="s">
        <v>51</v>
      </c>
      <c r="F23" s="3" t="s">
        <v>52</v>
      </c>
      <c r="G23" s="19">
        <f>'V22'!$N$107</f>
        <v>2.258308448976476</v>
      </c>
      <c r="H23" s="24">
        <f>'V22'!$K$1</f>
        <v>9.3814369999999994E-3</v>
      </c>
    </row>
    <row r="24" spans="1:8" x14ac:dyDescent="0.2">
      <c r="A24" s="8" t="s">
        <v>22</v>
      </c>
      <c r="B24" s="3" t="s">
        <v>50</v>
      </c>
      <c r="C24" s="3" t="s">
        <v>51</v>
      </c>
      <c r="D24" s="3" t="s">
        <v>52</v>
      </c>
      <c r="E24" s="3" t="s">
        <v>52</v>
      </c>
      <c r="F24" s="3" t="s">
        <v>51</v>
      </c>
      <c r="G24" s="19">
        <f>'V23'!$N$107</f>
        <v>2.2047110798687846</v>
      </c>
      <c r="H24" s="24">
        <f>'V23'!$K$1</f>
        <v>9.3888280000000001E-3</v>
      </c>
    </row>
    <row r="25" spans="1:8" x14ac:dyDescent="0.2">
      <c r="A25" s="8" t="s">
        <v>23</v>
      </c>
      <c r="B25" s="3" t="s">
        <v>50</v>
      </c>
      <c r="C25" s="3" t="s">
        <v>51</v>
      </c>
      <c r="D25" s="3" t="s">
        <v>52</v>
      </c>
      <c r="E25" s="3" t="s">
        <v>52</v>
      </c>
      <c r="F25" s="3" t="s">
        <v>52</v>
      </c>
      <c r="G25" s="19">
        <f>'V24'!$N$107</f>
        <v>2.16462032226667</v>
      </c>
      <c r="H25" s="24">
        <f>'V24'!$K$1</f>
        <v>1.075659E-2</v>
      </c>
    </row>
    <row r="26" spans="1:8" x14ac:dyDescent="0.2">
      <c r="A26" s="8" t="s">
        <v>24</v>
      </c>
      <c r="B26" s="3" t="s">
        <v>50</v>
      </c>
      <c r="C26" s="3" t="s">
        <v>52</v>
      </c>
      <c r="D26" s="3" t="s">
        <v>51</v>
      </c>
      <c r="E26" s="3" t="s">
        <v>51</v>
      </c>
      <c r="F26" s="3" t="s">
        <v>51</v>
      </c>
      <c r="G26" s="19">
        <f>'V25'!$N$107</f>
        <v>1.0203149662572228</v>
      </c>
      <c r="H26" s="24">
        <f>'V25'!$K$1</f>
        <v>9.3763830000000003E-3</v>
      </c>
    </row>
    <row r="27" spans="1:8" x14ac:dyDescent="0.2">
      <c r="A27" s="8" t="s">
        <v>25</v>
      </c>
      <c r="B27" s="3" t="s">
        <v>50</v>
      </c>
      <c r="C27" s="3" t="s">
        <v>52</v>
      </c>
      <c r="D27" s="3" t="s">
        <v>51</v>
      </c>
      <c r="E27" s="3" t="s">
        <v>51</v>
      </c>
      <c r="F27" s="3" t="s">
        <v>52</v>
      </c>
      <c r="G27" s="19">
        <f>'V26'!$N$107</f>
        <v>0.97640576563443982</v>
      </c>
      <c r="H27" s="24">
        <f>'V26'!$K$1</f>
        <v>6.251192E-3</v>
      </c>
    </row>
    <row r="28" spans="1:8" x14ac:dyDescent="0.2">
      <c r="A28" s="8" t="s">
        <v>26</v>
      </c>
      <c r="B28" s="3" t="s">
        <v>50</v>
      </c>
      <c r="C28" s="3" t="s">
        <v>52</v>
      </c>
      <c r="D28" s="3" t="s">
        <v>51</v>
      </c>
      <c r="E28" s="3" t="s">
        <v>52</v>
      </c>
      <c r="F28" s="3" t="s">
        <v>51</v>
      </c>
      <c r="G28" s="19">
        <f>'V27'!$N$107</f>
        <v>1.0174669729400752</v>
      </c>
      <c r="H28" s="24">
        <f>'V27'!$K$1</f>
        <v>6.251001E-3</v>
      </c>
    </row>
    <row r="29" spans="1:8" x14ac:dyDescent="0.2">
      <c r="A29" s="8" t="s">
        <v>27</v>
      </c>
      <c r="B29" s="3" t="s">
        <v>50</v>
      </c>
      <c r="C29" s="3" t="s">
        <v>52</v>
      </c>
      <c r="D29" s="3" t="s">
        <v>51</v>
      </c>
      <c r="E29" s="3" t="s">
        <v>52</v>
      </c>
      <c r="F29" s="3" t="s">
        <v>52</v>
      </c>
      <c r="G29" s="19">
        <f>'V28'!$N$107</f>
        <v>0.97566658328275735</v>
      </c>
      <c r="H29" s="24">
        <f>'V28'!$K$1</f>
        <v>1.250181E-2</v>
      </c>
    </row>
    <row r="30" spans="1:8" x14ac:dyDescent="0.2">
      <c r="A30" s="8" t="s">
        <v>28</v>
      </c>
      <c r="B30" s="3" t="s">
        <v>50</v>
      </c>
      <c r="C30" s="3" t="s">
        <v>52</v>
      </c>
      <c r="D30" s="3" t="s">
        <v>52</v>
      </c>
      <c r="E30" s="3" t="s">
        <v>51</v>
      </c>
      <c r="F30" s="3" t="s">
        <v>51</v>
      </c>
      <c r="G30" s="19">
        <f>'V29'!$N$107</f>
        <v>1.0191082464402041</v>
      </c>
      <c r="H30" s="24">
        <f>'V29'!$K$1</f>
        <v>9.3761920000000002E-3</v>
      </c>
    </row>
    <row r="31" spans="1:8" x14ac:dyDescent="0.2">
      <c r="A31" s="8" t="s">
        <v>29</v>
      </c>
      <c r="B31" s="3" t="s">
        <v>50</v>
      </c>
      <c r="C31" s="3" t="s">
        <v>52</v>
      </c>
      <c r="D31" s="3" t="s">
        <v>52</v>
      </c>
      <c r="E31" s="3" t="s">
        <v>51</v>
      </c>
      <c r="F31" s="3" t="s">
        <v>52</v>
      </c>
      <c r="G31" s="19">
        <f>'V30'!$N$107</f>
        <v>0.97450867338855052</v>
      </c>
      <c r="H31" s="24">
        <f>'V30'!$K$1</f>
        <v>9.3763830000000003E-3</v>
      </c>
    </row>
    <row r="32" spans="1:8" x14ac:dyDescent="0.2">
      <c r="A32" s="8" t="s">
        <v>30</v>
      </c>
      <c r="B32" s="3" t="s">
        <v>50</v>
      </c>
      <c r="C32" s="3" t="s">
        <v>52</v>
      </c>
      <c r="D32" s="3" t="s">
        <v>52</v>
      </c>
      <c r="E32" s="3" t="s">
        <v>52</v>
      </c>
      <c r="F32" s="3" t="s">
        <v>51</v>
      </c>
      <c r="G32" s="19">
        <f>'V31'!$N$107</f>
        <v>1.0164073085671139</v>
      </c>
      <c r="H32" s="24">
        <f>'V31'!$K$1</f>
        <v>9.4131949999999992E-3</v>
      </c>
    </row>
    <row r="33" spans="1:8" x14ac:dyDescent="0.2">
      <c r="A33" s="8" t="s">
        <v>31</v>
      </c>
      <c r="B33" s="3" t="s">
        <v>50</v>
      </c>
      <c r="C33" s="3" t="s">
        <v>52</v>
      </c>
      <c r="D33" s="3" t="s">
        <v>52</v>
      </c>
      <c r="E33" s="3" t="s">
        <v>52</v>
      </c>
      <c r="F33" s="3" t="s">
        <v>52</v>
      </c>
      <c r="G33" s="19">
        <f>'V32'!$N$107</f>
        <v>0.97312485930887982</v>
      </c>
      <c r="H33" s="24">
        <f>'V32'!$K$1</f>
        <v>1.029859E-2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1.3806199999999999E-2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0.54659999999999997</v>
      </c>
      <c r="C4" s="19">
        <v>0.7339</v>
      </c>
      <c r="D4" s="19">
        <v>-1.0149999999999999</v>
      </c>
      <c r="E4" s="19">
        <v>-0.20349999999999999</v>
      </c>
      <c r="F4" s="19">
        <v>0.16089999999999999</v>
      </c>
      <c r="G4" s="19">
        <v>7.9269999999999996</v>
      </c>
      <c r="H4" s="19">
        <v>5.8129999999999997</v>
      </c>
      <c r="I4" s="19">
        <v>5.1340000000000003</v>
      </c>
      <c r="J4" s="19">
        <v>25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>
        <v>4.1190000000000003E-3</v>
      </c>
      <c r="E5" s="19">
        <v>6.6109999999999997E-4</v>
      </c>
      <c r="F5" s="19">
        <v>-2.72E-4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$B$4*B8+$C$4*D8+$D$4*E8+$D$5*E8^2+$E$4*F8+$E$5*F8^2+$F$4*G8+$F$5*G8^2+$G$4*H8+$H$4*I8+$I$4*J8+$J$4</f>
        <v>26.859684100000027</v>
      </c>
      <c r="M8" s="10">
        <f>K8-L8</f>
        <v>5.7403158999999739</v>
      </c>
      <c r="N8" s="19">
        <f>POWER(M8, 2)</f>
        <v>32.951226631792508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$B$4*B9+$C$4*D9+$D$4*E9+$D$5*E9^2+$E$4*F9+$E$5*F9^2+$F$4*G9+$F$5*G9^2+$G$4*H9+$H$4*I9+$I$4*J9+$J$4</f>
        <v>33.394357900000024</v>
      </c>
      <c r="M9" s="10">
        <f t="shared" ref="M9:M72" si="1">K9-L9</f>
        <v>17.105642099999976</v>
      </c>
      <c r="N9" s="19">
        <f t="shared" ref="N9:N72" si="2">POWER(M9, 2)</f>
        <v>292.60299165329161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22.274717900000017</v>
      </c>
      <c r="M10" s="10">
        <f t="shared" si="1"/>
        <v>-3.9747179000000159</v>
      </c>
      <c r="N10" s="19">
        <f t="shared" si="2"/>
        <v>15.798382384580536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4.9293804000000137</v>
      </c>
      <c r="M11" s="10">
        <f t="shared" si="1"/>
        <v>0.37061959999998617</v>
      </c>
      <c r="N11" s="19">
        <f t="shared" si="2"/>
        <v>0.13735888790414974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9.9084204000000149</v>
      </c>
      <c r="M12" s="10">
        <f t="shared" si="1"/>
        <v>-1.7084204000000156</v>
      </c>
      <c r="N12" s="19">
        <f t="shared" si="2"/>
        <v>2.9187002631362131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9.6360744000000125</v>
      </c>
      <c r="M13" s="10">
        <f t="shared" si="1"/>
        <v>1.4639255999999872</v>
      </c>
      <c r="N13" s="19">
        <f t="shared" si="2"/>
        <v>2.1430781623353226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19.833939600000001</v>
      </c>
      <c r="M14" s="10">
        <f t="shared" si="1"/>
        <v>1.6660603999999992</v>
      </c>
      <c r="N14" s="19">
        <f t="shared" si="2"/>
        <v>2.7757572564481574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4.4295344000000014</v>
      </c>
      <c r="M15" s="10">
        <f t="shared" si="1"/>
        <v>1.0704655999999986</v>
      </c>
      <c r="N15" s="19">
        <f t="shared" si="2"/>
        <v>1.1458966007833569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22.271177900000023</v>
      </c>
      <c r="M16" s="10">
        <f t="shared" si="1"/>
        <v>5.2288220999999773</v>
      </c>
      <c r="N16" s="19">
        <f t="shared" si="2"/>
        <v>27.340580553448174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2.247959500000011</v>
      </c>
      <c r="M17" s="10">
        <f t="shared" si="1"/>
        <v>0.75204049999998901</v>
      </c>
      <c r="N17" s="19">
        <f t="shared" si="2"/>
        <v>0.56556491364023342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21.901626400000026</v>
      </c>
      <c r="M18" s="10">
        <f t="shared" si="1"/>
        <v>-7.701626400000027</v>
      </c>
      <c r="N18" s="19">
        <f t="shared" si="2"/>
        <v>59.315049205177374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15.49321950000002</v>
      </c>
      <c r="M19" s="10">
        <f t="shared" si="1"/>
        <v>1.1067804999999815</v>
      </c>
      <c r="N19" s="19">
        <f t="shared" si="2"/>
        <v>1.2249630751802092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-0.77959359999998767</v>
      </c>
      <c r="M20" s="10">
        <f t="shared" si="1"/>
        <v>2.1795935999999876</v>
      </c>
      <c r="N20" s="19">
        <f t="shared" si="2"/>
        <v>4.7506282611609061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11.455373099999997</v>
      </c>
      <c r="M21" s="10">
        <f t="shared" si="1"/>
        <v>-2.2553730999999981</v>
      </c>
      <c r="N21" s="19">
        <f t="shared" si="2"/>
        <v>5.0867078202036016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6.4999771000000237</v>
      </c>
      <c r="M22" s="10">
        <f t="shared" si="1"/>
        <v>-0.49997710000002371</v>
      </c>
      <c r="N22" s="19">
        <f t="shared" si="2"/>
        <v>0.2499771005244337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17.863756400000007</v>
      </c>
      <c r="M23" s="10">
        <f t="shared" si="1"/>
        <v>-2.3637564000000069</v>
      </c>
      <c r="N23" s="19">
        <f t="shared" si="2"/>
        <v>5.5873443185409926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10.592748400000019</v>
      </c>
      <c r="M24" s="10">
        <f t="shared" si="1"/>
        <v>7.2515999999804848E-3</v>
      </c>
      <c r="N24" s="19">
        <f t="shared" si="2"/>
        <v>5.2585702559716965E-5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4.3649315000000115</v>
      </c>
      <c r="M25" s="10">
        <f t="shared" si="1"/>
        <v>0.43506849999998831</v>
      </c>
      <c r="N25" s="19">
        <f t="shared" si="2"/>
        <v>0.18928459969223982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20.018834400000006</v>
      </c>
      <c r="M26" s="10">
        <f t="shared" si="1"/>
        <v>1.1811655999999928</v>
      </c>
      <c r="N26" s="19">
        <f t="shared" si="2"/>
        <v>1.3951521746233431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6.0972571000000286</v>
      </c>
      <c r="M27" s="10">
        <f t="shared" si="1"/>
        <v>-3.7972571000000288</v>
      </c>
      <c r="N27" s="19">
        <f t="shared" si="2"/>
        <v>14.419161483500629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3.2940810999999961</v>
      </c>
      <c r="M28" s="10">
        <f t="shared" si="1"/>
        <v>0.7059189000000039</v>
      </c>
      <c r="N28" s="19">
        <f t="shared" si="2"/>
        <v>0.49832149337721549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14.275812600000005</v>
      </c>
      <c r="M29" s="10">
        <f t="shared" si="1"/>
        <v>-2.6758126000000058</v>
      </c>
      <c r="N29" s="19">
        <f t="shared" si="2"/>
        <v>7.1599730703187907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23.51048509999999</v>
      </c>
      <c r="M30" s="10">
        <f t="shared" si="1"/>
        <v>0.68951490000000959</v>
      </c>
      <c r="N30" s="19">
        <f t="shared" si="2"/>
        <v>0.4754307973220232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12.215109400000028</v>
      </c>
      <c r="M31" s="10">
        <f t="shared" si="1"/>
        <v>1.6848905999999726</v>
      </c>
      <c r="N31" s="19">
        <f t="shared" si="2"/>
        <v>2.8388563339682675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4.9323136000000218</v>
      </c>
      <c r="M32" s="10">
        <f t="shared" si="1"/>
        <v>-2.5323136000000219</v>
      </c>
      <c r="N32" s="19">
        <f t="shared" si="2"/>
        <v>6.4126121687450715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0.40134910000000446</v>
      </c>
      <c r="M33" s="10">
        <f t="shared" si="1"/>
        <v>1.5986508999999955</v>
      </c>
      <c r="N33" s="19">
        <f t="shared" si="2"/>
        <v>2.5556847000707958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7.1037076000000177</v>
      </c>
      <c r="M34" s="10">
        <f t="shared" si="1"/>
        <v>-4.003707600000018</v>
      </c>
      <c r="N34" s="19">
        <f t="shared" si="2"/>
        <v>16.029674546297905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23.503188000000026</v>
      </c>
      <c r="M35" s="10">
        <f t="shared" si="1"/>
        <v>-1.1031880000000278</v>
      </c>
      <c r="N35" s="19">
        <f t="shared" si="2"/>
        <v>1.2170237633440613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21.430935500000011</v>
      </c>
      <c r="M36" s="10">
        <f t="shared" si="1"/>
        <v>0.76906449999998827</v>
      </c>
      <c r="N36" s="19">
        <f t="shared" si="2"/>
        <v>0.59146020516023201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16.946030400000037</v>
      </c>
      <c r="M37" s="10">
        <f t="shared" si="1"/>
        <v>1.053969599999963</v>
      </c>
      <c r="N37" s="19">
        <f t="shared" si="2"/>
        <v>1.1108519177240819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6.2868291000000021</v>
      </c>
      <c r="M38" s="10">
        <f t="shared" si="1"/>
        <v>-3.7868291000000021</v>
      </c>
      <c r="N38" s="19">
        <f t="shared" si="2"/>
        <v>14.340074632606825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11.912633100000035</v>
      </c>
      <c r="M39" s="10">
        <f t="shared" si="1"/>
        <v>-1.3126331000000349</v>
      </c>
      <c r="N39" s="19">
        <f t="shared" si="2"/>
        <v>1.7230056552157016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11.245131600000015</v>
      </c>
      <c r="M40" s="10">
        <f t="shared" si="1"/>
        <v>-2.2451316000000148</v>
      </c>
      <c r="N40" s="19">
        <f t="shared" si="2"/>
        <v>5.0406159013186267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3.1056500000000113</v>
      </c>
      <c r="M41" s="10">
        <f t="shared" si="1"/>
        <v>0.9943499999999883</v>
      </c>
      <c r="N41" s="19">
        <f t="shared" si="2"/>
        <v>0.98873192249997677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4.6789771000000364</v>
      </c>
      <c r="M42" s="10">
        <f t="shared" si="1"/>
        <v>-0.57897710000003677</v>
      </c>
      <c r="N42" s="19">
        <f t="shared" si="2"/>
        <v>0.33521448232445256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10.934853100000012</v>
      </c>
      <c r="M43" s="10">
        <f t="shared" si="1"/>
        <v>-0.33485310000001256</v>
      </c>
      <c r="N43" s="19">
        <f t="shared" si="2"/>
        <v>0.11212659857961842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6.8834444000000161</v>
      </c>
      <c r="M44" s="10">
        <f t="shared" si="1"/>
        <v>0.61655559999998388</v>
      </c>
      <c r="N44" s="19">
        <f t="shared" si="2"/>
        <v>0.38014080789134014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-2.3827100999999971</v>
      </c>
      <c r="M45" s="10">
        <f t="shared" si="1"/>
        <v>3.5827100999999972</v>
      </c>
      <c r="N45" s="19">
        <f t="shared" si="2"/>
        <v>12.835811660641991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0.24422910000001252</v>
      </c>
      <c r="M46" s="10">
        <f t="shared" si="1"/>
        <v>1.8557708999999876</v>
      </c>
      <c r="N46" s="19">
        <f t="shared" si="2"/>
        <v>3.4438856332867638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19.128279500000012</v>
      </c>
      <c r="M47" s="10">
        <f t="shared" si="1"/>
        <v>0.97172049999998933</v>
      </c>
      <c r="N47" s="19">
        <f t="shared" si="2"/>
        <v>0.94424073012022924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12.465302000000023</v>
      </c>
      <c r="M48" s="10">
        <f t="shared" si="1"/>
        <v>-3.0653020000000222</v>
      </c>
      <c r="N48" s="19">
        <f t="shared" si="2"/>
        <v>9.3960763512041368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9.793281099999998</v>
      </c>
      <c r="M49" s="10">
        <f t="shared" si="1"/>
        <v>-0.49328109999999725</v>
      </c>
      <c r="N49" s="19">
        <f t="shared" si="2"/>
        <v>0.24332624361720728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-0.18340559999999329</v>
      </c>
      <c r="M50" s="10">
        <f t="shared" si="1"/>
        <v>1.5834055999999932</v>
      </c>
      <c r="N50" s="19">
        <f t="shared" si="2"/>
        <v>2.5071732941113383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12.945337000000002</v>
      </c>
      <c r="M51" s="10">
        <f t="shared" si="1"/>
        <v>0.55466299999999791</v>
      </c>
      <c r="N51" s="19">
        <f t="shared" si="2"/>
        <v>0.3076510435689977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13.722276100000006</v>
      </c>
      <c r="M52" s="10">
        <f t="shared" si="1"/>
        <v>0.47772389999999376</v>
      </c>
      <c r="N52" s="19">
        <f t="shared" si="2"/>
        <v>0.22822012463120403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17.284022400000008</v>
      </c>
      <c r="M53" s="10">
        <f t="shared" si="1"/>
        <v>-1.3840224000000081</v>
      </c>
      <c r="N53" s="19">
        <f t="shared" si="2"/>
        <v>1.9155180037017825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11.108401900000011</v>
      </c>
      <c r="M54" s="10">
        <f t="shared" si="1"/>
        <v>-1.4084019000000119</v>
      </c>
      <c r="N54" s="19">
        <f t="shared" si="2"/>
        <v>1.9835959119236435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21.634697400000029</v>
      </c>
      <c r="M55" s="10">
        <f t="shared" si="1"/>
        <v>5.7653025999999699</v>
      </c>
      <c r="N55" s="19">
        <f t="shared" si="2"/>
        <v>33.238714069566413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6.8099683999999954</v>
      </c>
      <c r="M56" s="10">
        <f t="shared" si="1"/>
        <v>1.1900316000000046</v>
      </c>
      <c r="N56" s="19">
        <f t="shared" si="2"/>
        <v>1.4161752089985711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16.569505100000026</v>
      </c>
      <c r="M57" s="10">
        <f t="shared" si="1"/>
        <v>-0.96950510000002588</v>
      </c>
      <c r="N57" s="19">
        <f t="shared" si="2"/>
        <v>0.93994013892606021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25.904155500000037</v>
      </c>
      <c r="M58" s="10">
        <f t="shared" si="1"/>
        <v>-6.7041555000000379</v>
      </c>
      <c r="N58" s="19">
        <f t="shared" si="2"/>
        <v>44.945700968180759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2.4148955000000285</v>
      </c>
      <c r="M59" s="10">
        <f t="shared" si="1"/>
        <v>2.8851044999999713</v>
      </c>
      <c r="N59" s="19">
        <f t="shared" si="2"/>
        <v>8.3238279759200839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22.244260900000015</v>
      </c>
      <c r="M60" s="10">
        <f t="shared" si="1"/>
        <v>3.6557390999999839</v>
      </c>
      <c r="N60" s="19">
        <f t="shared" si="2"/>
        <v>13.364428367268692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21.744723600000007</v>
      </c>
      <c r="M61" s="10">
        <f t="shared" si="1"/>
        <v>4.6552763999999911</v>
      </c>
      <c r="N61" s="19">
        <f t="shared" si="2"/>
        <v>21.671598360396878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9.4637336000000083</v>
      </c>
      <c r="M62" s="10">
        <f t="shared" si="1"/>
        <v>-0.96373360000000829</v>
      </c>
      <c r="N62" s="19">
        <f t="shared" si="2"/>
        <v>0.928782451768976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-4.9845204999999915</v>
      </c>
      <c r="M63" s="10">
        <f t="shared" si="1"/>
        <v>5.5845204999999911</v>
      </c>
      <c r="N63" s="19">
        <f t="shared" si="2"/>
        <v>31.186869214920151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20.883354500000017</v>
      </c>
      <c r="M64" s="10">
        <f t="shared" si="1"/>
        <v>1.6166454999999829</v>
      </c>
      <c r="N64" s="19">
        <f t="shared" si="2"/>
        <v>2.6135426726701945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10.01625000000001</v>
      </c>
      <c r="M65" s="10">
        <f t="shared" si="1"/>
        <v>-1.1162500000000097</v>
      </c>
      <c r="N65" s="19">
        <f t="shared" si="2"/>
        <v>1.2460140625000218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15.545050400000036</v>
      </c>
      <c r="M66" s="10">
        <f t="shared" si="1"/>
        <v>-0.64505040000003611</v>
      </c>
      <c r="N66" s="19">
        <f t="shared" si="2"/>
        <v>0.41609001854020661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7.7801435000000083</v>
      </c>
      <c r="M67" s="10">
        <f t="shared" si="1"/>
        <v>-5.6801435000000087</v>
      </c>
      <c r="N67" s="19">
        <f t="shared" si="2"/>
        <v>32.26403018059235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7.4169884000000081</v>
      </c>
      <c r="M68" s="10">
        <f t="shared" si="1"/>
        <v>-0.3169884000000085</v>
      </c>
      <c r="N68" s="19">
        <f t="shared" si="2"/>
        <v>0.10048164573456539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37.80046040000002</v>
      </c>
      <c r="M69" s="10">
        <f t="shared" si="1"/>
        <v>11.999539599999977</v>
      </c>
      <c r="N69" s="19">
        <f t="shared" si="2"/>
        <v>143.98895061196762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16.075702400000011</v>
      </c>
      <c r="M70" s="10">
        <f t="shared" si="1"/>
        <v>-4.2757024000000108</v>
      </c>
      <c r="N70" s="19">
        <f t="shared" si="2"/>
        <v>18.281631013365853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8.6358010999999983</v>
      </c>
      <c r="M71" s="10">
        <f t="shared" si="1"/>
        <v>-0.43580109999999905</v>
      </c>
      <c r="N71" s="19">
        <f t="shared" si="2"/>
        <v>0.18992259876120918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5.0675884000000195</v>
      </c>
      <c r="M72" s="10">
        <f t="shared" si="1"/>
        <v>0.13241159999998064</v>
      </c>
      <c r="N72" s="19">
        <f t="shared" si="2"/>
        <v>1.7532831814554874E-2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$B$4*B73+$C$4*D73+$D$4*E73+$D$5*E73^2+$E$4*F73+$E$5*F73^2+$F$4*G73+$F$5*G73^2+$G$4*H73+$H$4*I73+$I$4*J73+$J$4</f>
        <v>22.142040400000017</v>
      </c>
      <c r="M73" s="10">
        <f t="shared" ref="M73:M136" si="4">K73-L73</f>
        <v>-3.5420404000000154</v>
      </c>
      <c r="N73" s="19">
        <f t="shared" ref="N73:N136" si="5">POWER(M73, 2)</f>
        <v>12.546050195232269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19.343825100000004</v>
      </c>
      <c r="M74" s="10">
        <f t="shared" si="4"/>
        <v>3.9561748999999971</v>
      </c>
      <c r="N74" s="19">
        <f t="shared" si="5"/>
        <v>15.651319839389986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20.283246000000013</v>
      </c>
      <c r="M75" s="10">
        <f t="shared" si="4"/>
        <v>-1.0832460000000133</v>
      </c>
      <c r="N75" s="19">
        <f t="shared" si="5"/>
        <v>1.1734218965160288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13.583853900000001</v>
      </c>
      <c r="M76" s="10">
        <f t="shared" si="4"/>
        <v>-4.5838539000000011</v>
      </c>
      <c r="N76" s="19">
        <f t="shared" si="5"/>
        <v>21.011716576545222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4.203542000000013</v>
      </c>
      <c r="M77" s="10">
        <f t="shared" si="4"/>
        <v>0.39645799999998665</v>
      </c>
      <c r="N77" s="19">
        <f t="shared" si="5"/>
        <v>0.15717894576398941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0.86844510000001662</v>
      </c>
      <c r="M78" s="10">
        <f t="shared" si="4"/>
        <v>3.231554899999983</v>
      </c>
      <c r="N78" s="19">
        <f t="shared" si="5"/>
        <v>10.442947071713901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9.0774488999999967</v>
      </c>
      <c r="M79" s="10">
        <f t="shared" si="4"/>
        <v>-0.67744889999999636</v>
      </c>
      <c r="N79" s="19">
        <f t="shared" si="5"/>
        <v>0.45893701211120508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4.1981780000000199</v>
      </c>
      <c r="M80" s="10">
        <f t="shared" si="4"/>
        <v>-0.49817800000001977</v>
      </c>
      <c r="N80" s="19">
        <f t="shared" si="5"/>
        <v>0.24818131968401971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-1.1843355999999794</v>
      </c>
      <c r="M81" s="10">
        <f t="shared" si="4"/>
        <v>5.0843355999999797</v>
      </c>
      <c r="N81" s="19">
        <f t="shared" si="5"/>
        <v>25.850468493427154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11.3421691</v>
      </c>
      <c r="M82" s="10">
        <f t="shared" si="4"/>
        <v>-0.9421690999999992</v>
      </c>
      <c r="N82" s="19">
        <f t="shared" si="5"/>
        <v>0.88768261299480855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11.430429900000007</v>
      </c>
      <c r="M83" s="10">
        <f t="shared" si="4"/>
        <v>-0.83042990000000749</v>
      </c>
      <c r="N83" s="19">
        <f t="shared" si="5"/>
        <v>0.68961381881402239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12.363631500000007</v>
      </c>
      <c r="M84" s="10">
        <f t="shared" si="4"/>
        <v>-3.1636315000000081</v>
      </c>
      <c r="N84" s="19">
        <f t="shared" si="5"/>
        <v>10.008564267792302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21.556817100000018</v>
      </c>
      <c r="M85" s="10">
        <f t="shared" si="4"/>
        <v>4.4431828999999823</v>
      </c>
      <c r="N85" s="19">
        <f t="shared" si="5"/>
        <v>19.741874282852251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1.4038371000000289</v>
      </c>
      <c r="M86" s="10">
        <f t="shared" si="4"/>
        <v>3.0961628999999711</v>
      </c>
      <c r="N86" s="19">
        <f t="shared" si="5"/>
        <v>9.5862247033362316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14.060700100000005</v>
      </c>
      <c r="M87" s="10">
        <f t="shared" si="4"/>
        <v>-0.86070010000000607</v>
      </c>
      <c r="N87" s="19">
        <f t="shared" si="5"/>
        <v>0.7408046621400205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5.5278819000000183</v>
      </c>
      <c r="M88" s="10">
        <f t="shared" si="4"/>
        <v>-1.3278819000000182</v>
      </c>
      <c r="N88" s="19">
        <f t="shared" si="5"/>
        <v>1.7632703403476582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-4.6355854999999728</v>
      </c>
      <c r="M89" s="10">
        <f t="shared" si="4"/>
        <v>6.7355854999999725</v>
      </c>
      <c r="N89" s="19">
        <f t="shared" si="5"/>
        <v>45.368112027809879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15.026275600000005</v>
      </c>
      <c r="M90" s="10">
        <f t="shared" si="4"/>
        <v>-1.6262756000000049</v>
      </c>
      <c r="N90" s="19">
        <f t="shared" si="5"/>
        <v>2.6447723271553762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16.513077100000022</v>
      </c>
      <c r="M91" s="10">
        <f t="shared" si="4"/>
        <v>-1.5130771000000216</v>
      </c>
      <c r="N91" s="19">
        <f t="shared" si="5"/>
        <v>2.2894023105444754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21.357683000000019</v>
      </c>
      <c r="M92" s="10">
        <f t="shared" si="4"/>
        <v>0.34231699999998</v>
      </c>
      <c r="N92" s="19">
        <f t="shared" si="5"/>
        <v>0.1171809284889863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14.777650400000017</v>
      </c>
      <c r="M93" s="10">
        <f t="shared" si="4"/>
        <v>-0.37765040000001626</v>
      </c>
      <c r="N93" s="19">
        <f t="shared" si="5"/>
        <v>0.14261982462017228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17.504184400000018</v>
      </c>
      <c r="M94" s="10">
        <f t="shared" si="4"/>
        <v>0.39581559999998106</v>
      </c>
      <c r="N94" s="19">
        <f t="shared" si="5"/>
        <v>0.15666998920334502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11.583469100000002</v>
      </c>
      <c r="M95" s="10">
        <f t="shared" si="4"/>
        <v>-1.0834691000000021</v>
      </c>
      <c r="N95" s="19">
        <f t="shared" si="5"/>
        <v>1.1739052906548144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14.970397600000005</v>
      </c>
      <c r="M96" s="10">
        <f t="shared" si="4"/>
        <v>-1.0703976000000051</v>
      </c>
      <c r="N96" s="19">
        <f t="shared" si="5"/>
        <v>1.1457510220857707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12.545877999999995</v>
      </c>
      <c r="M97" s="10">
        <f t="shared" si="4"/>
        <v>-1.1458779999999944</v>
      </c>
      <c r="N97" s="19">
        <f t="shared" si="5"/>
        <v>1.3130363908839873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2.5612400000000157</v>
      </c>
      <c r="M98" s="10">
        <f t="shared" si="4"/>
        <v>0.33875999999998418</v>
      </c>
      <c r="N98" s="19">
        <f t="shared" si="5"/>
        <v>0.11475833759998928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11.496379500000014</v>
      </c>
      <c r="M99" s="10">
        <f t="shared" si="4"/>
        <v>-0.29637950000001467</v>
      </c>
      <c r="N99" s="19">
        <f t="shared" si="5"/>
        <v>8.7840808020258704E-2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15.3690259</v>
      </c>
      <c r="M100" s="10">
        <f t="shared" si="4"/>
        <v>-0.46902590000000011</v>
      </c>
      <c r="N100" s="19">
        <f t="shared" si="5"/>
        <v>0.21998529487081009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5.1135144000000139</v>
      </c>
      <c r="M101" s="10">
        <f t="shared" si="4"/>
        <v>-0.81351440000001407</v>
      </c>
      <c r="N101" s="19">
        <f t="shared" si="5"/>
        <v>0.66180567900738285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17.640325900000001</v>
      </c>
      <c r="M102" s="10">
        <f t="shared" si="4"/>
        <v>0.25967409999999802</v>
      </c>
      <c r="N102" s="19">
        <f t="shared" si="5"/>
        <v>6.7430638210808969E-2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28.71727690000003</v>
      </c>
      <c r="M103" s="10">
        <f t="shared" si="4"/>
        <v>1.4827230999999692</v>
      </c>
      <c r="N103" s="19">
        <f t="shared" si="5"/>
        <v>2.1984677912735187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9.866598000000014</v>
      </c>
      <c r="M104" s="10">
        <f t="shared" si="4"/>
        <v>-1.366598000000014</v>
      </c>
      <c r="N104" s="19">
        <f t="shared" si="5"/>
        <v>1.8675900936040382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11.456202000000019</v>
      </c>
      <c r="M105" s="10">
        <f t="shared" si="4"/>
        <v>1.7437979999999804</v>
      </c>
      <c r="N105" s="19">
        <f t="shared" si="5"/>
        <v>3.0408314648039316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2.5606721000000121</v>
      </c>
      <c r="M106" s="10">
        <f t="shared" si="4"/>
        <v>-1.960672100000012</v>
      </c>
      <c r="N106" s="19">
        <f t="shared" si="5"/>
        <v>3.8442350837184573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12.875301900000011</v>
      </c>
      <c r="M107" s="10">
        <f t="shared" si="4"/>
        <v>-0.87530190000001085</v>
      </c>
      <c r="N107" s="19">
        <f t="shared" si="5"/>
        <v>0.76615341614362897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25.87256040000003</v>
      </c>
      <c r="M108" s="10">
        <f t="shared" si="4"/>
        <v>-2.1725604000000303</v>
      </c>
      <c r="N108" s="19">
        <f t="shared" si="5"/>
        <v>4.7200186916482911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-1.1024399999982393E-2</v>
      </c>
      <c r="M109" s="10">
        <f t="shared" si="4"/>
        <v>0.51102439999998239</v>
      </c>
      <c r="N109" s="19">
        <f t="shared" si="5"/>
        <v>0.26114593739534203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22.516588900000002</v>
      </c>
      <c r="M110" s="10">
        <f t="shared" si="4"/>
        <v>-0.71658890000000142</v>
      </c>
      <c r="N110" s="19">
        <f t="shared" si="5"/>
        <v>0.51349965160321198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27.289292100000019</v>
      </c>
      <c r="M111" s="10">
        <f t="shared" si="4"/>
        <v>0.81070789999998283</v>
      </c>
      <c r="N111" s="19">
        <f t="shared" si="5"/>
        <v>0.65724729912238211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3.4926091000000064</v>
      </c>
      <c r="M112" s="10">
        <f t="shared" si="4"/>
        <v>-0.89260910000000626</v>
      </c>
      <c r="N112" s="19">
        <f t="shared" si="5"/>
        <v>0.79675100540282118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18.621468099999994</v>
      </c>
      <c r="M113" s="10">
        <f t="shared" si="4"/>
        <v>-3.0214680999999945</v>
      </c>
      <c r="N113" s="19">
        <f t="shared" si="5"/>
        <v>9.1292694793175766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-2.5923389000000014</v>
      </c>
      <c r="M114" s="10">
        <f t="shared" si="4"/>
        <v>3.4923389000000014</v>
      </c>
      <c r="N114" s="19">
        <f t="shared" si="5"/>
        <v>12.196430992453219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4.5036980000000106</v>
      </c>
      <c r="M115" s="10">
        <f t="shared" si="4"/>
        <v>9.6301999999989008E-2</v>
      </c>
      <c r="N115" s="19">
        <f t="shared" si="5"/>
        <v>9.2740752039978825E-3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18.080054400000019</v>
      </c>
      <c r="M116" s="10">
        <f t="shared" si="4"/>
        <v>-1.2800544000000187</v>
      </c>
      <c r="N116" s="19">
        <f t="shared" si="5"/>
        <v>1.6385392669594079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20.367201900000019</v>
      </c>
      <c r="M117" s="10">
        <f t="shared" si="4"/>
        <v>-1.5672019000000184</v>
      </c>
      <c r="N117" s="19">
        <f t="shared" si="5"/>
        <v>2.4561217953636674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22.045757100000003</v>
      </c>
      <c r="M118" s="10">
        <f t="shared" si="4"/>
        <v>0.85424289999999559</v>
      </c>
      <c r="N118" s="19">
        <f t="shared" si="5"/>
        <v>0.72973093220040242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14.047733900000015</v>
      </c>
      <c r="M119" s="10">
        <f t="shared" si="4"/>
        <v>0.35226609999998537</v>
      </c>
      <c r="N119" s="19">
        <f t="shared" si="5"/>
        <v>0.12409140520919969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17.925133100000004</v>
      </c>
      <c r="M120" s="10">
        <f t="shared" si="4"/>
        <v>-1.6251331000000029</v>
      </c>
      <c r="N120" s="19">
        <f t="shared" si="5"/>
        <v>2.6410575927156192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11.198803400000006</v>
      </c>
      <c r="M121" s="10">
        <f t="shared" si="4"/>
        <v>-2.2988034000000059</v>
      </c>
      <c r="N121" s="19">
        <f t="shared" si="5"/>
        <v>5.2844970718515869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19.535881099999997</v>
      </c>
      <c r="M122" s="10">
        <f t="shared" si="4"/>
        <v>-1.2358810999999967</v>
      </c>
      <c r="N122" s="19">
        <f t="shared" si="5"/>
        <v>1.5274020933372019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14.605608400000026</v>
      </c>
      <c r="M123" s="10">
        <f t="shared" si="4"/>
        <v>0.29439159999997422</v>
      </c>
      <c r="N123" s="19">
        <f t="shared" si="5"/>
        <v>8.6666414150544824E-2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4.7922089000000092</v>
      </c>
      <c r="M124" s="10">
        <f t="shared" si="4"/>
        <v>0.10779109999999115</v>
      </c>
      <c r="N124" s="19">
        <f t="shared" si="5"/>
        <v>1.1618921239208092E-2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27.304712100000003</v>
      </c>
      <c r="M125" s="10">
        <f t="shared" si="4"/>
        <v>4.9952878999999939</v>
      </c>
      <c r="N125" s="19">
        <f t="shared" si="5"/>
        <v>24.952901203886348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-0.64739009999998487</v>
      </c>
      <c r="M126" s="10">
        <f t="shared" si="4"/>
        <v>2.247390099999985</v>
      </c>
      <c r="N126" s="19">
        <f t="shared" si="5"/>
        <v>5.0507622615779422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18.014018000000021</v>
      </c>
      <c r="M127" s="10">
        <f t="shared" si="4"/>
        <v>-0.41401800000001998</v>
      </c>
      <c r="N127" s="19">
        <f t="shared" si="5"/>
        <v>0.17141090432401654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9.3057516000000096</v>
      </c>
      <c r="M128" s="10">
        <f t="shared" si="4"/>
        <v>-0.70575160000000992</v>
      </c>
      <c r="N128" s="19">
        <f t="shared" si="5"/>
        <v>0.49808532090257401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10.80840360000002</v>
      </c>
      <c r="M129" s="10">
        <f t="shared" si="4"/>
        <v>-8.4036000000189404E-3</v>
      </c>
      <c r="N129" s="19">
        <f t="shared" si="5"/>
        <v>7.0620492960318329E-5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30.54002960000004</v>
      </c>
      <c r="M130" s="10">
        <f t="shared" si="4"/>
        <v>1.2599703999999612</v>
      </c>
      <c r="N130" s="19">
        <f t="shared" si="5"/>
        <v>1.5875254088760622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12.802086400000015</v>
      </c>
      <c r="M131" s="10">
        <f t="shared" si="4"/>
        <v>-0.60208640000001523</v>
      </c>
      <c r="N131" s="19">
        <f t="shared" si="5"/>
        <v>0.36250803306497836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17.333267000000014</v>
      </c>
      <c r="M132" s="10">
        <f t="shared" si="4"/>
        <v>-1.4332670000000132</v>
      </c>
      <c r="N132" s="19">
        <f t="shared" si="5"/>
        <v>2.0542542932890377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17.628894000000034</v>
      </c>
      <c r="M133" s="10">
        <f t="shared" si="4"/>
        <v>-1.4288940000000352</v>
      </c>
      <c r="N133" s="19">
        <f t="shared" si="5"/>
        <v>2.0417380632361004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8.4155396000000167</v>
      </c>
      <c r="M134" s="10">
        <f t="shared" si="4"/>
        <v>-1.0155396000000163</v>
      </c>
      <c r="N134" s="19">
        <f t="shared" si="5"/>
        <v>1.031320679168193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14.490633100000018</v>
      </c>
      <c r="M135" s="10">
        <f t="shared" si="4"/>
        <v>-1.1906331000000172</v>
      </c>
      <c r="N135" s="19">
        <f t="shared" si="5"/>
        <v>1.417607178815651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-1.365657599999988</v>
      </c>
      <c r="M136" s="10">
        <f t="shared" si="4"/>
        <v>1.6656575999999881</v>
      </c>
      <c r="N136" s="19">
        <f t="shared" si="5"/>
        <v>2.7744152404377203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$B$4*B137+$C$4*D137+$D$4*E137+$D$5*E137^2+$E$4*F137+$E$5*F137^2+$F$4*G137+$F$5*G137^2+$G$4*H137+$H$4*I137+$I$4*J137+$J$4</f>
        <v>9.0787651000000054</v>
      </c>
      <c r="M137" s="10">
        <f t="shared" ref="M137:M200" si="7">K137-L137</f>
        <v>-1.178765100000005</v>
      </c>
      <c r="N137" s="19">
        <f t="shared" ref="N137:N200" si="8">POWER(M137, 2)</f>
        <v>1.3894871609780217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5.7295524000000135</v>
      </c>
      <c r="M138" s="10">
        <f t="shared" si="7"/>
        <v>-0.72955240000001353</v>
      </c>
      <c r="N138" s="19">
        <f t="shared" si="8"/>
        <v>0.5322467043457797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2.4366936000000088</v>
      </c>
      <c r="M139" s="10">
        <f t="shared" si="7"/>
        <v>1.0633063999999912</v>
      </c>
      <c r="N139" s="19">
        <f t="shared" si="8"/>
        <v>1.1306205002809413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22.79006510000001</v>
      </c>
      <c r="M140" s="10">
        <f t="shared" si="7"/>
        <v>-1.3900651000000117</v>
      </c>
      <c r="N140" s="19">
        <f t="shared" si="8"/>
        <v>1.9322809822380425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1.7726804000000271</v>
      </c>
      <c r="M141" s="10">
        <f t="shared" si="7"/>
        <v>1.427319599999973</v>
      </c>
      <c r="N141" s="19">
        <f t="shared" si="8"/>
        <v>2.0372412405440832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33.525676400000037</v>
      </c>
      <c r="M142" s="10">
        <f t="shared" si="7"/>
        <v>0.27432359999995981</v>
      </c>
      <c r="N142" s="19">
        <f t="shared" si="8"/>
        <v>7.5253437516937957E-2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30.050010400000001</v>
      </c>
      <c r="M143" s="10">
        <f t="shared" si="7"/>
        <v>4.9989599999999967E-2</v>
      </c>
      <c r="N143" s="19">
        <f t="shared" si="8"/>
        <v>2.4989601081599967E-3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17.583175499999992</v>
      </c>
      <c r="M144" s="10">
        <f t="shared" si="7"/>
        <v>1.2168245000000084</v>
      </c>
      <c r="N144" s="19">
        <f t="shared" si="8"/>
        <v>1.4806618638002704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-1.7619145999999759</v>
      </c>
      <c r="M145" s="10">
        <f t="shared" si="7"/>
        <v>1.861914599999976</v>
      </c>
      <c r="N145" s="19">
        <f t="shared" si="8"/>
        <v>3.4667259776930708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14.384352400000004</v>
      </c>
      <c r="M146" s="10">
        <f t="shared" si="7"/>
        <v>-1.1843524000000052</v>
      </c>
      <c r="N146" s="19">
        <f t="shared" si="8"/>
        <v>1.4026906073857723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6.3624980000000164</v>
      </c>
      <c r="M147" s="10">
        <f t="shared" si="7"/>
        <v>0.83750199999998376</v>
      </c>
      <c r="N147" s="19">
        <f t="shared" si="8"/>
        <v>0.70140960000397279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25.946355500000017</v>
      </c>
      <c r="M148" s="10">
        <f t="shared" si="7"/>
        <v>1.053644499999983</v>
      </c>
      <c r="N148" s="19">
        <f t="shared" si="8"/>
        <v>1.1101667323802142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29.230634400000024</v>
      </c>
      <c r="M149" s="10">
        <f t="shared" si="7"/>
        <v>2.5693655999999763</v>
      </c>
      <c r="N149" s="19">
        <f t="shared" si="8"/>
        <v>6.6016395864632385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17.53979950000004</v>
      </c>
      <c r="M150" s="10">
        <f t="shared" si="7"/>
        <v>-2.7397995000000392</v>
      </c>
      <c r="N150" s="19">
        <f t="shared" si="8"/>
        <v>7.5065013002004655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7.7217656000000332</v>
      </c>
      <c r="M151" s="10">
        <f t="shared" si="7"/>
        <v>-4.3217656000000328</v>
      </c>
      <c r="N151" s="19">
        <f t="shared" si="8"/>
        <v>18.677657901343643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5.0240976000000011</v>
      </c>
      <c r="M152" s="10">
        <f t="shared" si="7"/>
        <v>0.47590239999999895</v>
      </c>
      <c r="N152" s="19">
        <f t="shared" si="8"/>
        <v>0.226483094325759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21.438573099999996</v>
      </c>
      <c r="M153" s="10">
        <f t="shared" si="7"/>
        <v>-1.2385730999999964</v>
      </c>
      <c r="N153" s="19">
        <f t="shared" si="8"/>
        <v>1.5340633240436012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13.193285600000017</v>
      </c>
      <c r="M154" s="10">
        <f t="shared" si="7"/>
        <v>-0.99328560000001787</v>
      </c>
      <c r="N154" s="19">
        <f t="shared" si="8"/>
        <v>0.98661628316739547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13.241949900000009</v>
      </c>
      <c r="M155" s="10">
        <f t="shared" si="7"/>
        <v>-1.2419499000000087</v>
      </c>
      <c r="N155" s="19">
        <f t="shared" si="8"/>
        <v>1.5424395541100315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10.053963600000024</v>
      </c>
      <c r="M156" s="10">
        <f t="shared" si="7"/>
        <v>-1.5539636000000243</v>
      </c>
      <c r="N156" s="19">
        <f t="shared" si="8"/>
        <v>2.4148028701250355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8.2152131000000139</v>
      </c>
      <c r="M157" s="10">
        <f t="shared" si="7"/>
        <v>-0.51521310000001375</v>
      </c>
      <c r="N157" s="19">
        <f t="shared" si="8"/>
        <v>0.26544453841162419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-4.8030795999999789</v>
      </c>
      <c r="M158" s="10">
        <f t="shared" si="7"/>
        <v>6.5030795999999791</v>
      </c>
      <c r="N158" s="19">
        <f t="shared" si="8"/>
        <v>42.290044283935885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6.2113635000000009</v>
      </c>
      <c r="M159" s="10">
        <f t="shared" si="7"/>
        <v>-1.6113635000000013</v>
      </c>
      <c r="N159" s="19">
        <f t="shared" si="8"/>
        <v>2.5964923291322539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4.593585900000015</v>
      </c>
      <c r="M160" s="10">
        <f t="shared" si="7"/>
        <v>-2.3935859000000148</v>
      </c>
      <c r="N160" s="19">
        <f t="shared" si="8"/>
        <v>5.7292534606788807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8.2439740000000228</v>
      </c>
      <c r="M161" s="10">
        <f t="shared" si="7"/>
        <v>-2.2439740000000228</v>
      </c>
      <c r="N161" s="19">
        <f t="shared" si="8"/>
        <v>5.035419312676102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12.444600900000026</v>
      </c>
      <c r="M162" s="10">
        <f t="shared" si="7"/>
        <v>-1.7446009000000267</v>
      </c>
      <c r="N162" s="19">
        <f t="shared" si="8"/>
        <v>3.0436323002809029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3.3844796000000024</v>
      </c>
      <c r="M163" s="10">
        <f t="shared" si="7"/>
        <v>-0.28447960000000228</v>
      </c>
      <c r="N163" s="19">
        <f t="shared" si="8"/>
        <v>8.09286428161613E-2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10.540729600000006</v>
      </c>
      <c r="M164" s="10">
        <f t="shared" si="7"/>
        <v>-0.14072960000000556</v>
      </c>
      <c r="N164" s="19">
        <f t="shared" si="8"/>
        <v>1.9804820316161566E-2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29.677809900000003</v>
      </c>
      <c r="M165" s="10">
        <f t="shared" si="7"/>
        <v>1.8221900999999967</v>
      </c>
      <c r="N165" s="19">
        <f t="shared" si="8"/>
        <v>3.3203767605379979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-1.3571948999999819</v>
      </c>
      <c r="M166" s="10">
        <f t="shared" si="7"/>
        <v>3.957194899999982</v>
      </c>
      <c r="N166" s="19">
        <f t="shared" si="8"/>
        <v>15.659391476585867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24.658387600000022</v>
      </c>
      <c r="M167" s="10">
        <f t="shared" si="7"/>
        <v>-0.15838760000002239</v>
      </c>
      <c r="N167" s="19">
        <f t="shared" si="8"/>
        <v>2.5086631833767092E-2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12.638161100000012</v>
      </c>
      <c r="M168" s="10">
        <f t="shared" si="7"/>
        <v>-0.43816110000001274</v>
      </c>
      <c r="N168" s="19">
        <f t="shared" si="8"/>
        <v>0.19198514955322116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4.7194531000000062</v>
      </c>
      <c r="M169" s="10">
        <f t="shared" si="7"/>
        <v>-0.41945310000000635</v>
      </c>
      <c r="N169" s="19">
        <f t="shared" si="8"/>
        <v>0.17594090309961533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9.9773664000000188</v>
      </c>
      <c r="M170" s="10">
        <f t="shared" si="7"/>
        <v>1.6226335999999808</v>
      </c>
      <c r="N170" s="19">
        <f t="shared" si="8"/>
        <v>2.6329397998488977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6.1433143999999977</v>
      </c>
      <c r="M171" s="10">
        <f t="shared" si="7"/>
        <v>1.9566856000000019</v>
      </c>
      <c r="N171" s="19">
        <f t="shared" si="8"/>
        <v>3.8286185372473676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6.1754051000000239</v>
      </c>
      <c r="M172" s="10">
        <f t="shared" si="7"/>
        <v>-1.0754051000000242</v>
      </c>
      <c r="N172" s="19">
        <f t="shared" si="8"/>
        <v>1.156496129106062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19.743646400000017</v>
      </c>
      <c r="M173" s="10">
        <f t="shared" si="7"/>
        <v>0.65635359999998144</v>
      </c>
      <c r="N173" s="19">
        <f t="shared" si="8"/>
        <v>0.43080004823293566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9.6981819000000122</v>
      </c>
      <c r="M174" s="10">
        <f t="shared" si="7"/>
        <v>-1.6981819000000122</v>
      </c>
      <c r="N174" s="19">
        <f t="shared" si="8"/>
        <v>2.8838217654876517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21.117902399999995</v>
      </c>
      <c r="M175" s="10">
        <f t="shared" si="7"/>
        <v>0.98209760000000657</v>
      </c>
      <c r="N175" s="19">
        <f t="shared" si="8"/>
        <v>0.96451569592577291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1.7879970000000114</v>
      </c>
      <c r="M176" s="10">
        <f t="shared" si="7"/>
        <v>-1.5879970000000114</v>
      </c>
      <c r="N176" s="19">
        <f t="shared" si="8"/>
        <v>2.5217344720090362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13.807185100000009</v>
      </c>
      <c r="M177" s="10">
        <f t="shared" si="7"/>
        <v>-0.80718510000000876</v>
      </c>
      <c r="N177" s="19">
        <f t="shared" si="8"/>
        <v>0.65154778566202409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19.1217936</v>
      </c>
      <c r="M178" s="10">
        <f t="shared" si="7"/>
        <v>-1.0217935999999987</v>
      </c>
      <c r="N178" s="19">
        <f t="shared" si="8"/>
        <v>1.0440621610009575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12.892159600000014</v>
      </c>
      <c r="M179" s="10">
        <f t="shared" si="7"/>
        <v>-2.1921596000000143</v>
      </c>
      <c r="N179" s="19">
        <f t="shared" si="8"/>
        <v>4.8055637118722228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28.593761100000002</v>
      </c>
      <c r="M180" s="10">
        <f t="shared" si="7"/>
        <v>0.90623889999999818</v>
      </c>
      <c r="N180" s="19">
        <f t="shared" si="8"/>
        <v>0.8212689438732067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1.2388414000000054</v>
      </c>
      <c r="M181" s="10">
        <f t="shared" si="7"/>
        <v>-0.63884140000000544</v>
      </c>
      <c r="N181" s="19">
        <f t="shared" si="8"/>
        <v>0.40811833435396694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24.461213900000033</v>
      </c>
      <c r="M182" s="10">
        <f t="shared" si="7"/>
        <v>0.23878609999996669</v>
      </c>
      <c r="N182" s="19">
        <f t="shared" si="8"/>
        <v>5.7018801553194096E-2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12.985735600000005</v>
      </c>
      <c r="M183" s="10">
        <f t="shared" si="7"/>
        <v>-0.38573560000000562</v>
      </c>
      <c r="N183" s="19">
        <f t="shared" si="8"/>
        <v>0.14879195310736434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1.9498555000000195</v>
      </c>
      <c r="M184" s="10">
        <f t="shared" si="7"/>
        <v>0.65014449999998059</v>
      </c>
      <c r="N184" s="19">
        <f t="shared" si="8"/>
        <v>0.42268787088022475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20.217417900000019</v>
      </c>
      <c r="M185" s="10">
        <f t="shared" si="7"/>
        <v>-1.2174179000000187</v>
      </c>
      <c r="N185" s="19">
        <f t="shared" si="8"/>
        <v>1.4821063432404555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11.585949100000008</v>
      </c>
      <c r="M186" s="10">
        <f t="shared" si="7"/>
        <v>0.61405089999999163</v>
      </c>
      <c r="N186" s="19">
        <f t="shared" si="8"/>
        <v>0.37705850779079975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14.282369100000015</v>
      </c>
      <c r="M187" s="10">
        <f t="shared" si="7"/>
        <v>-0.78236910000001458</v>
      </c>
      <c r="N187" s="19">
        <f t="shared" si="8"/>
        <v>0.61210140863483287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9.4277956000000351</v>
      </c>
      <c r="M188" s="10">
        <f t="shared" si="7"/>
        <v>-0.72779560000003585</v>
      </c>
      <c r="N188" s="19">
        <f t="shared" si="8"/>
        <v>0.52968643537941218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4.4567144000000383</v>
      </c>
      <c r="M189" s="10">
        <f t="shared" si="7"/>
        <v>0.64328559999996138</v>
      </c>
      <c r="N189" s="19">
        <f t="shared" si="8"/>
        <v>0.4138163631673103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2.7353404000000268</v>
      </c>
      <c r="M190" s="10">
        <f t="shared" si="7"/>
        <v>0.96465959999997342</v>
      </c>
      <c r="N190" s="19">
        <f t="shared" si="8"/>
        <v>0.93056814387210873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22.41282510000001</v>
      </c>
      <c r="M191" s="10">
        <f t="shared" si="7"/>
        <v>-0.71282510000001054</v>
      </c>
      <c r="N191" s="19">
        <f t="shared" si="8"/>
        <v>0.50811962319002502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13.301479500000044</v>
      </c>
      <c r="M192" s="10">
        <f t="shared" si="7"/>
        <v>0.798520499999956</v>
      </c>
      <c r="N192" s="19">
        <f t="shared" si="8"/>
        <v>0.63763498892017978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13.965573599999992</v>
      </c>
      <c r="M193" s="10">
        <f t="shared" si="7"/>
        <v>-0.36557359999999228</v>
      </c>
      <c r="N193" s="19">
        <f t="shared" si="8"/>
        <v>0.13364405701695437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7.6080720000000142</v>
      </c>
      <c r="M194" s="10">
        <f t="shared" si="7"/>
        <v>-1.5080720000000145</v>
      </c>
      <c r="N194" s="19">
        <f t="shared" si="8"/>
        <v>2.2742811571840438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29.50229710000001</v>
      </c>
      <c r="M195" s="10">
        <f t="shared" si="7"/>
        <v>0.29770289999999022</v>
      </c>
      <c r="N195" s="19">
        <f t="shared" si="8"/>
        <v>8.8627016668404182E-2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16.637389900000013</v>
      </c>
      <c r="M196" s="10">
        <f t="shared" si="7"/>
        <v>-2.2373899000000126</v>
      </c>
      <c r="N196" s="19">
        <f t="shared" si="8"/>
        <v>5.005913564622066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21.688741900000007</v>
      </c>
      <c r="M197" s="10">
        <f t="shared" si="7"/>
        <v>-0.38874190000000652</v>
      </c>
      <c r="N197" s="19">
        <f t="shared" si="8"/>
        <v>0.15112026481561508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1.1575944000000113</v>
      </c>
      <c r="M198" s="10">
        <f t="shared" si="7"/>
        <v>-0.65759440000001135</v>
      </c>
      <c r="N198" s="19">
        <f t="shared" si="8"/>
        <v>0.43243039491137492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3.3186355000000098</v>
      </c>
      <c r="M199" s="10">
        <f t="shared" si="7"/>
        <v>-0.51863550000001002</v>
      </c>
      <c r="N199" s="19">
        <f t="shared" si="8"/>
        <v>0.26898278186026037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11.566955500000017</v>
      </c>
      <c r="M200" s="10">
        <f t="shared" si="7"/>
        <v>-1.466955500000017</v>
      </c>
      <c r="N200" s="19">
        <f t="shared" si="8"/>
        <v>2.1519584389802997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$B$4*B201+$C$4*D201+$D$4*E201+$D$5*E201^2+$E$4*F201+$E$5*F201^2+$F$4*G201+$F$5*G201^2+$G$4*H201+$H$4*I201+$I$4*J201+$J$4</f>
        <v>12.681736000000015</v>
      </c>
      <c r="M201" s="10">
        <f t="shared" ref="M201:M213" si="10">K201-L201</f>
        <v>-2.0817360000000154</v>
      </c>
      <c r="N201" s="19">
        <f t="shared" ref="N201:N213" si="11">POWER(M201, 2)</f>
        <v>4.333624773696064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4.8180929000000106</v>
      </c>
      <c r="M202" s="10">
        <f t="shared" si="10"/>
        <v>-1.1180929000000104</v>
      </c>
      <c r="N202" s="19">
        <f t="shared" si="11"/>
        <v>1.2501317330304331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9.0465571000000207</v>
      </c>
      <c r="M203" s="10">
        <f t="shared" si="10"/>
        <v>-1.1465571000000203</v>
      </c>
      <c r="N203" s="19">
        <f t="shared" si="11"/>
        <v>1.3145931835604565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8.0115144000000242</v>
      </c>
      <c r="M204" s="10">
        <f t="shared" si="10"/>
        <v>-1.5115144000000242</v>
      </c>
      <c r="N204" s="19">
        <f t="shared" si="11"/>
        <v>2.2846757814074334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16.161535500000035</v>
      </c>
      <c r="M205" s="10">
        <f t="shared" si="10"/>
        <v>3.8464499999964374E-2</v>
      </c>
      <c r="N205" s="19">
        <f t="shared" si="11"/>
        <v>1.4795177602472593E-3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7.6018555000000063</v>
      </c>
      <c r="M206" s="10">
        <f t="shared" si="10"/>
        <v>0.79814449999999404</v>
      </c>
      <c r="N206" s="19">
        <f t="shared" si="11"/>
        <v>0.63703464288024048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19.343719600000011</v>
      </c>
      <c r="M207" s="10">
        <f t="shared" si="10"/>
        <v>5.6280399999987907E-2</v>
      </c>
      <c r="N207" s="19">
        <f t="shared" si="11"/>
        <v>3.1674834241586388E-3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-7.0702763999999831</v>
      </c>
      <c r="M208" s="10">
        <f t="shared" si="10"/>
        <v>7.370276399999983</v>
      </c>
      <c r="N208" s="19">
        <f t="shared" si="11"/>
        <v>54.320974212396706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14.668447600000032</v>
      </c>
      <c r="M209" s="10">
        <f t="shared" si="10"/>
        <v>-1.1684476000000323</v>
      </c>
      <c r="N209" s="19">
        <f t="shared" si="11"/>
        <v>1.3652697939458356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6.3679051000000051</v>
      </c>
      <c r="M210" s="10">
        <f t="shared" si="10"/>
        <v>0.93209489999999473</v>
      </c>
      <c r="N210" s="19">
        <f t="shared" si="11"/>
        <v>0.86880090260600018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13.149683500000018</v>
      </c>
      <c r="M211" s="10">
        <f t="shared" si="10"/>
        <v>-4.9683500000018199E-2</v>
      </c>
      <c r="N211" s="19">
        <f t="shared" si="11"/>
        <v>2.4684501722518084E-3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10.679887600000018</v>
      </c>
      <c r="M212" s="10">
        <f t="shared" si="10"/>
        <v>-1.3798876000000178</v>
      </c>
      <c r="N212" s="19">
        <f t="shared" si="11"/>
        <v>1.9040897886338091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-2.1072764999999833</v>
      </c>
      <c r="M213" s="10">
        <f t="shared" si="10"/>
        <v>4.6072764999999833</v>
      </c>
      <c r="N213" s="19">
        <f t="shared" si="11"/>
        <v>21.226996747452098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1465.7267857100323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7.1151785714079239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2.667429206447272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6.3146110000000004E-3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-0.86314299999999999</v>
      </c>
      <c r="C4" s="19">
        <v>0.184444</v>
      </c>
      <c r="D4" s="19">
        <v>9.5735000000000001E-2</v>
      </c>
      <c r="E4" s="19">
        <v>-0.12944600000000001</v>
      </c>
      <c r="F4" s="19">
        <v>3.3027000000000001E-2</v>
      </c>
      <c r="G4" s="19">
        <v>7.8816259999999998</v>
      </c>
      <c r="H4" s="19">
        <v>5.5183109999999997</v>
      </c>
      <c r="I4" s="19">
        <v>6.0858689999999998</v>
      </c>
      <c r="J4" s="19">
        <v>1.80413</v>
      </c>
      <c r="K4" s="17"/>
      <c r="L4" s="17"/>
      <c r="M4" s="17"/>
      <c r="N4" s="17"/>
    </row>
    <row r="5" spans="1:14" x14ac:dyDescent="0.2">
      <c r="A5" s="18" t="s">
        <v>52</v>
      </c>
      <c r="B5" s="19">
        <v>1.2982E-2</v>
      </c>
      <c r="C5" s="19" t="s">
        <v>61</v>
      </c>
      <c r="D5" s="19" t="s">
        <v>61</v>
      </c>
      <c r="E5" s="19" t="s">
        <v>61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$B$4*B8+$B$5*B8^2+$C$4*D8+$D$4*E8+$E$4*F8+$F$4*G8+$G$4*H8+$H$4*I8+$I$4*J8+$J$4</f>
        <v>28.119899000000004</v>
      </c>
      <c r="M8" s="10">
        <f>K8-L8</f>
        <v>4.4801009999999977</v>
      </c>
      <c r="N8" s="19">
        <f>POWER(M8, 2)</f>
        <v>20.07130497020098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$B$4*B9+$B$5*B9^2+$C$4*D9+$D$4*E9+$E$4*F9+$F$4*G9+$G$4*H9+$H$4*I9+$I$4*J9+$J$4</f>
        <v>34.896602000000001</v>
      </c>
      <c r="M9" s="10">
        <f t="shared" ref="M9:M72" si="1">K9-L9</f>
        <v>15.603397999999999</v>
      </c>
      <c r="N9" s="19">
        <f t="shared" ref="N9:N72" si="2">POWER(M9, 2)</f>
        <v>243.46602914640397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23.283238000000001</v>
      </c>
      <c r="M10" s="10">
        <f t="shared" si="1"/>
        <v>-4.9832380000000001</v>
      </c>
      <c r="N10" s="19">
        <f t="shared" si="2"/>
        <v>24.832660964643999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5.3636590000000037</v>
      </c>
      <c r="M11" s="10">
        <f t="shared" si="1"/>
        <v>-6.3659000000003907E-2</v>
      </c>
      <c r="N11" s="19">
        <f t="shared" si="2"/>
        <v>4.0524682810004972E-3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8.8837690000000062</v>
      </c>
      <c r="M12" s="10">
        <f t="shared" si="1"/>
        <v>-0.68376900000000695</v>
      </c>
      <c r="N12" s="19">
        <f t="shared" si="2"/>
        <v>0.46754004536100952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10.983759000000006</v>
      </c>
      <c r="M13" s="10">
        <f t="shared" si="1"/>
        <v>0.11624099999999338</v>
      </c>
      <c r="N13" s="19">
        <f t="shared" si="2"/>
        <v>1.351197008099846E-2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20.076791000000007</v>
      </c>
      <c r="M14" s="10">
        <f t="shared" si="1"/>
        <v>1.4232089999999928</v>
      </c>
      <c r="N14" s="19">
        <f t="shared" si="2"/>
        <v>2.0255238576809798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5.2074690000000041</v>
      </c>
      <c r="M15" s="10">
        <f t="shared" si="1"/>
        <v>0.29253099999999588</v>
      </c>
      <c r="N15" s="19">
        <f t="shared" si="2"/>
        <v>8.557438596099759E-2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22.396111000000005</v>
      </c>
      <c r="M16" s="10">
        <f t="shared" si="1"/>
        <v>5.1038889999999952</v>
      </c>
      <c r="N16" s="19">
        <f t="shared" si="2"/>
        <v>26.049682924320951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3.3082210000000076</v>
      </c>
      <c r="M17" s="10">
        <f t="shared" si="1"/>
        <v>-0.30822100000000763</v>
      </c>
      <c r="N17" s="19">
        <f t="shared" si="2"/>
        <v>9.5000184841004698E-2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17.524196</v>
      </c>
      <c r="M18" s="10">
        <f t="shared" si="1"/>
        <v>-3.3241960000000006</v>
      </c>
      <c r="N18" s="19">
        <f t="shared" si="2"/>
        <v>11.050279046416003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16.431986000000006</v>
      </c>
      <c r="M19" s="10">
        <f t="shared" si="1"/>
        <v>0.16801399999999589</v>
      </c>
      <c r="N19" s="19">
        <f t="shared" si="2"/>
        <v>2.8228704195998617E-2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-3.0134210000000001</v>
      </c>
      <c r="M20" s="10">
        <f t="shared" si="1"/>
        <v>4.4134209999999996</v>
      </c>
      <c r="N20" s="19">
        <f t="shared" si="2"/>
        <v>19.478284923240995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10.776783000000007</v>
      </c>
      <c r="M21" s="10">
        <f t="shared" si="1"/>
        <v>-1.5767830000000078</v>
      </c>
      <c r="N21" s="19">
        <f t="shared" si="2"/>
        <v>2.4862446290890245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6.7877950000000009</v>
      </c>
      <c r="M22" s="10">
        <f t="shared" si="1"/>
        <v>-0.78779500000000091</v>
      </c>
      <c r="N22" s="19">
        <f t="shared" si="2"/>
        <v>0.62062096202500139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17.092771000000003</v>
      </c>
      <c r="M23" s="10">
        <f t="shared" si="1"/>
        <v>-1.5927710000000026</v>
      </c>
      <c r="N23" s="19">
        <f t="shared" si="2"/>
        <v>2.5369194584410084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10.844420000000007</v>
      </c>
      <c r="M24" s="10">
        <f t="shared" si="1"/>
        <v>-0.24442000000000697</v>
      </c>
      <c r="N24" s="19">
        <f t="shared" si="2"/>
        <v>5.9741136400003406E-2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4.4454420000000034</v>
      </c>
      <c r="M25" s="10">
        <f t="shared" si="1"/>
        <v>0.35455799999999638</v>
      </c>
      <c r="N25" s="19">
        <f t="shared" si="2"/>
        <v>0.12571137536399743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20.597471000000002</v>
      </c>
      <c r="M26" s="10">
        <f t="shared" si="1"/>
        <v>0.60252899999999698</v>
      </c>
      <c r="N26" s="19">
        <f t="shared" si="2"/>
        <v>0.36304119584099637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8.1058209999999971</v>
      </c>
      <c r="M27" s="10">
        <f t="shared" si="1"/>
        <v>-5.8058209999999972</v>
      </c>
      <c r="N27" s="19">
        <f t="shared" si="2"/>
        <v>33.707557484040969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4.5247250000000001</v>
      </c>
      <c r="M28" s="10">
        <f t="shared" si="1"/>
        <v>-0.52472500000000011</v>
      </c>
      <c r="N28" s="19">
        <f t="shared" si="2"/>
        <v>0.2753363256250001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12.740561000000003</v>
      </c>
      <c r="M29" s="10">
        <f t="shared" si="1"/>
        <v>-1.1405610000000035</v>
      </c>
      <c r="N29" s="19">
        <f t="shared" si="2"/>
        <v>1.300879394721008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25.492476000000007</v>
      </c>
      <c r="M30" s="10">
        <f t="shared" si="1"/>
        <v>-1.2924760000000077</v>
      </c>
      <c r="N30" s="19">
        <f t="shared" si="2"/>
        <v>1.6704942105760199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12.579305999999999</v>
      </c>
      <c r="M31" s="10">
        <f t="shared" si="1"/>
        <v>1.3206940000000014</v>
      </c>
      <c r="N31" s="19">
        <f t="shared" si="2"/>
        <v>1.7442326416360037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6.1079930000000067</v>
      </c>
      <c r="M32" s="10">
        <f t="shared" si="1"/>
        <v>-3.7079930000000068</v>
      </c>
      <c r="N32" s="19">
        <f t="shared" si="2"/>
        <v>13.749212088049051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2.7176280000000004</v>
      </c>
      <c r="M33" s="10">
        <f t="shared" si="1"/>
        <v>-0.71762800000000038</v>
      </c>
      <c r="N33" s="19">
        <f t="shared" si="2"/>
        <v>0.51498994638400053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8.2942589999999985</v>
      </c>
      <c r="M34" s="10">
        <f t="shared" si="1"/>
        <v>-5.1942589999999988</v>
      </c>
      <c r="N34" s="19">
        <f t="shared" si="2"/>
        <v>26.980326559080989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24.459934000000004</v>
      </c>
      <c r="M35" s="10">
        <f t="shared" si="1"/>
        <v>-2.0599340000000055</v>
      </c>
      <c r="N35" s="19">
        <f t="shared" si="2"/>
        <v>4.2433280843560226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21.059517</v>
      </c>
      <c r="M36" s="10">
        <f t="shared" si="1"/>
        <v>1.1404829999999997</v>
      </c>
      <c r="N36" s="19">
        <f t="shared" si="2"/>
        <v>1.3007014732889992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16.334618000000003</v>
      </c>
      <c r="M37" s="10">
        <f t="shared" si="1"/>
        <v>1.6653819999999975</v>
      </c>
      <c r="N37" s="19">
        <f t="shared" si="2"/>
        <v>2.7734972059239915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9.5636550000000007</v>
      </c>
      <c r="M38" s="10">
        <f t="shared" si="1"/>
        <v>-7.0636550000000007</v>
      </c>
      <c r="N38" s="19">
        <f t="shared" si="2"/>
        <v>49.895221959025008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11.272599</v>
      </c>
      <c r="M39" s="10">
        <f t="shared" si="1"/>
        <v>-0.67259899999999995</v>
      </c>
      <c r="N39" s="19">
        <f t="shared" si="2"/>
        <v>0.45238941480099992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8.3022130000000036</v>
      </c>
      <c r="M40" s="10">
        <f t="shared" si="1"/>
        <v>0.69778699999999638</v>
      </c>
      <c r="N40" s="19">
        <f t="shared" si="2"/>
        <v>0.48690669736899495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1.5727379999999977</v>
      </c>
      <c r="M41" s="10">
        <f t="shared" si="1"/>
        <v>2.5272620000000021</v>
      </c>
      <c r="N41" s="19">
        <f t="shared" si="2"/>
        <v>6.387053216644011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4.2971249999999968</v>
      </c>
      <c r="M42" s="10">
        <f t="shared" si="1"/>
        <v>-0.19712499999999711</v>
      </c>
      <c r="N42" s="19">
        <f t="shared" si="2"/>
        <v>3.8858265624998861E-2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10.835759000000007</v>
      </c>
      <c r="M43" s="10">
        <f t="shared" si="1"/>
        <v>-0.23575900000000694</v>
      </c>
      <c r="N43" s="19">
        <f t="shared" si="2"/>
        <v>5.5582306081003272E-2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7.9704200000000034</v>
      </c>
      <c r="M44" s="10">
        <f t="shared" si="1"/>
        <v>-0.47042000000000339</v>
      </c>
      <c r="N44" s="19">
        <f t="shared" si="2"/>
        <v>0.2212949764000032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-2.7793379999999948</v>
      </c>
      <c r="M45" s="10">
        <f t="shared" si="1"/>
        <v>3.9793379999999949</v>
      </c>
      <c r="N45" s="19">
        <f t="shared" si="2"/>
        <v>15.83513091824396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2.0357070000000066</v>
      </c>
      <c r="M46" s="10">
        <f t="shared" si="1"/>
        <v>6.4292999999993494E-2</v>
      </c>
      <c r="N46" s="19">
        <f t="shared" si="2"/>
        <v>4.1335898489991635E-3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18.654698000000003</v>
      </c>
      <c r="M47" s="10">
        <f t="shared" si="1"/>
        <v>1.4453019999999981</v>
      </c>
      <c r="N47" s="19">
        <f t="shared" si="2"/>
        <v>2.0888978712039945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12.526648000000009</v>
      </c>
      <c r="M48" s="10">
        <f t="shared" si="1"/>
        <v>-3.1266480000000083</v>
      </c>
      <c r="N48" s="19">
        <f t="shared" si="2"/>
        <v>9.7759277159040519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10.081167999999998</v>
      </c>
      <c r="M49" s="10">
        <f t="shared" si="1"/>
        <v>-0.78116799999999742</v>
      </c>
      <c r="N49" s="19">
        <f t="shared" si="2"/>
        <v>0.61022344422399599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0.64770200000000178</v>
      </c>
      <c r="M50" s="10">
        <f t="shared" si="1"/>
        <v>0.75229799999999813</v>
      </c>
      <c r="N50" s="19">
        <f t="shared" si="2"/>
        <v>0.56595228080399718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13.079177000000005</v>
      </c>
      <c r="M51" s="10">
        <f t="shared" si="1"/>
        <v>0.42082299999999506</v>
      </c>
      <c r="N51" s="19">
        <f t="shared" si="2"/>
        <v>0.17709199732899583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12.356439999999997</v>
      </c>
      <c r="M52" s="10">
        <f t="shared" si="1"/>
        <v>1.8435600000000019</v>
      </c>
      <c r="N52" s="19">
        <f t="shared" si="2"/>
        <v>3.3987134736000071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16.809885000000005</v>
      </c>
      <c r="M53" s="10">
        <f t="shared" si="1"/>
        <v>-0.9098850000000045</v>
      </c>
      <c r="N53" s="19">
        <f t="shared" si="2"/>
        <v>0.82789071322500818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10.365989000000006</v>
      </c>
      <c r="M54" s="10">
        <f t="shared" si="1"/>
        <v>-0.66598900000000683</v>
      </c>
      <c r="N54" s="19">
        <f t="shared" si="2"/>
        <v>0.44354134812100909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22.188846000000002</v>
      </c>
      <c r="M55" s="10">
        <f t="shared" si="1"/>
        <v>5.211153999999997</v>
      </c>
      <c r="N55" s="19">
        <f t="shared" si="2"/>
        <v>27.156126011715969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8.237993000000003</v>
      </c>
      <c r="M56" s="10">
        <f t="shared" si="1"/>
        <v>-0.23799300000000301</v>
      </c>
      <c r="N56" s="19">
        <f t="shared" si="2"/>
        <v>5.6640668049001433E-2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16.294353000000008</v>
      </c>
      <c r="M57" s="10">
        <f t="shared" si="1"/>
        <v>-0.69435300000000844</v>
      </c>
      <c r="N57" s="19">
        <f t="shared" si="2"/>
        <v>0.48212608860901174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21.478211999999999</v>
      </c>
      <c r="M58" s="10">
        <f t="shared" si="1"/>
        <v>-2.2782119999999999</v>
      </c>
      <c r="N58" s="19">
        <f t="shared" si="2"/>
        <v>5.1902499169439995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2.0349450000000013</v>
      </c>
      <c r="M59" s="10">
        <f t="shared" si="1"/>
        <v>3.2650549999999985</v>
      </c>
      <c r="N59" s="19">
        <f t="shared" si="2"/>
        <v>10.66058415302499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23.852073000000001</v>
      </c>
      <c r="M60" s="10">
        <f t="shared" si="1"/>
        <v>2.0479269999999978</v>
      </c>
      <c r="N60" s="19">
        <f t="shared" si="2"/>
        <v>4.1940049973289915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21.978943000000005</v>
      </c>
      <c r="M61" s="10">
        <f t="shared" si="1"/>
        <v>4.421056999999994</v>
      </c>
      <c r="N61" s="19">
        <f t="shared" si="2"/>
        <v>19.545744997248946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8.3968670000000039</v>
      </c>
      <c r="M62" s="10">
        <f t="shared" si="1"/>
        <v>0.10313299999999614</v>
      </c>
      <c r="N62" s="19">
        <f t="shared" si="2"/>
        <v>1.0636415688999205E-2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-6.3012109999999923</v>
      </c>
      <c r="M63" s="10">
        <f t="shared" si="1"/>
        <v>6.901210999999992</v>
      </c>
      <c r="N63" s="19">
        <f t="shared" si="2"/>
        <v>47.626713266520888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20.930078000000002</v>
      </c>
      <c r="M64" s="10">
        <f t="shared" si="1"/>
        <v>1.5699219999999983</v>
      </c>
      <c r="N64" s="19">
        <f t="shared" si="2"/>
        <v>2.4646550860839946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10.051414000000001</v>
      </c>
      <c r="M65" s="10">
        <f t="shared" si="1"/>
        <v>-1.1514140000000008</v>
      </c>
      <c r="N65" s="19">
        <f t="shared" si="2"/>
        <v>1.3257541993960018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14.663418000000004</v>
      </c>
      <c r="M66" s="10">
        <f t="shared" si="1"/>
        <v>0.23658199999999674</v>
      </c>
      <c r="N66" s="19">
        <f t="shared" si="2"/>
        <v>5.5971042723998457E-2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5.5449370000000044</v>
      </c>
      <c r="M67" s="10">
        <f t="shared" si="1"/>
        <v>-3.4449370000000044</v>
      </c>
      <c r="N67" s="19">
        <f t="shared" si="2"/>
        <v>11.86759093396903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9.3661300000000001</v>
      </c>
      <c r="M68" s="10">
        <f t="shared" si="1"/>
        <v>-2.2661300000000004</v>
      </c>
      <c r="N68" s="19">
        <f t="shared" si="2"/>
        <v>5.1353451769000023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33.291578999999992</v>
      </c>
      <c r="M69" s="10">
        <f t="shared" si="1"/>
        <v>16.508421000000006</v>
      </c>
      <c r="N69" s="19">
        <f t="shared" si="2"/>
        <v>272.52796391324119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15.663724000000002</v>
      </c>
      <c r="M70" s="10">
        <f t="shared" si="1"/>
        <v>-3.8637240000000013</v>
      </c>
      <c r="N70" s="19">
        <f t="shared" si="2"/>
        <v>14.928363148176009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9.4831360000000071</v>
      </c>
      <c r="M71" s="10">
        <f t="shared" si="1"/>
        <v>-1.2831360000000078</v>
      </c>
      <c r="N71" s="19">
        <f t="shared" si="2"/>
        <v>1.6464379944960201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6.1762840000000043</v>
      </c>
      <c r="M72" s="10">
        <f t="shared" si="1"/>
        <v>-0.97628400000000415</v>
      </c>
      <c r="N72" s="19">
        <f t="shared" si="2"/>
        <v>0.95313044865600816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$B$4*B73+$B$5*B73^2+$C$4*D73+$D$4*E73+$E$4*F73+$F$4*G73+$G$4*H73+$H$4*I73+$I$4*J73+$J$4</f>
        <v>23.632445000000004</v>
      </c>
      <c r="M73" s="10">
        <f t="shared" ref="M73:M136" si="4">K73-L73</f>
        <v>-5.0324450000000027</v>
      </c>
      <c r="N73" s="19">
        <f t="shared" ref="N73:N136" si="5">POWER(M73, 2)</f>
        <v>25.325502678025028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19.772344000000004</v>
      </c>
      <c r="M74" s="10">
        <f t="shared" si="4"/>
        <v>3.5276559999999968</v>
      </c>
      <c r="N74" s="19">
        <f t="shared" si="5"/>
        <v>12.444356854335977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19.812068</v>
      </c>
      <c r="M75" s="10">
        <f t="shared" si="4"/>
        <v>-0.61206800000000072</v>
      </c>
      <c r="N75" s="19">
        <f t="shared" si="5"/>
        <v>0.37462723662400088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11.113161999999999</v>
      </c>
      <c r="M76" s="10">
        <f t="shared" si="4"/>
        <v>-2.1131619999999991</v>
      </c>
      <c r="N76" s="19">
        <f t="shared" si="5"/>
        <v>4.4654536382439964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5.0186390000000012</v>
      </c>
      <c r="M77" s="10">
        <f t="shared" si="4"/>
        <v>-0.41863900000000154</v>
      </c>
      <c r="N77" s="19">
        <f t="shared" si="5"/>
        <v>0.17525861232100129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0.54812799999999773</v>
      </c>
      <c r="M78" s="10">
        <f t="shared" si="4"/>
        <v>3.5518720000000021</v>
      </c>
      <c r="N78" s="19">
        <f t="shared" si="5"/>
        <v>12.615794704384015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8.799923000000005</v>
      </c>
      <c r="M79" s="10">
        <f t="shared" si="4"/>
        <v>-0.39992300000000469</v>
      </c>
      <c r="N79" s="19">
        <f t="shared" si="5"/>
        <v>0.15993840592900374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5.3126450000000061</v>
      </c>
      <c r="M80" s="10">
        <f t="shared" si="4"/>
        <v>-1.6126450000000059</v>
      </c>
      <c r="N80" s="19">
        <f t="shared" si="5"/>
        <v>2.6006238960250188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-1.5351629999999987</v>
      </c>
      <c r="M81" s="10">
        <f t="shared" si="4"/>
        <v>5.4351629999999984</v>
      </c>
      <c r="N81" s="19">
        <f t="shared" si="5"/>
        <v>29.540996836568983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9.8407090000000075</v>
      </c>
      <c r="M82" s="10">
        <f t="shared" si="4"/>
        <v>0.55929099999999288</v>
      </c>
      <c r="N82" s="19">
        <f t="shared" si="5"/>
        <v>0.31280642268099201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12.455321999999999</v>
      </c>
      <c r="M83" s="10">
        <f t="shared" si="4"/>
        <v>-1.8553219999999992</v>
      </c>
      <c r="N83" s="19">
        <f t="shared" si="5"/>
        <v>3.4422197236839973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11.549054000000005</v>
      </c>
      <c r="M84" s="10">
        <f t="shared" si="4"/>
        <v>-2.349054000000006</v>
      </c>
      <c r="N84" s="19">
        <f t="shared" si="5"/>
        <v>5.5180546949160281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21.402449000000004</v>
      </c>
      <c r="M85" s="10">
        <f t="shared" si="4"/>
        <v>4.5975509999999957</v>
      </c>
      <c r="N85" s="19">
        <f t="shared" si="5"/>
        <v>21.13747519760096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1.1640759999999981</v>
      </c>
      <c r="M86" s="10">
        <f t="shared" si="4"/>
        <v>3.3359240000000021</v>
      </c>
      <c r="N86" s="19">
        <f t="shared" si="5"/>
        <v>11.128388933776014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13.504568000000004</v>
      </c>
      <c r="M87" s="10">
        <f t="shared" si="4"/>
        <v>-0.30456800000000506</v>
      </c>
      <c r="N87" s="19">
        <f t="shared" si="5"/>
        <v>9.2761666624003078E-2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5.1920560000000018</v>
      </c>
      <c r="M88" s="10">
        <f t="shared" si="4"/>
        <v>-0.9920560000000016</v>
      </c>
      <c r="N88" s="19">
        <f t="shared" si="5"/>
        <v>0.9841751071360032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-1.8417349999999997</v>
      </c>
      <c r="M89" s="10">
        <f t="shared" si="4"/>
        <v>3.9417349999999995</v>
      </c>
      <c r="N89" s="19">
        <f t="shared" si="5"/>
        <v>15.537274810224996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15.348676000000005</v>
      </c>
      <c r="M90" s="10">
        <f t="shared" si="4"/>
        <v>-1.9486760000000043</v>
      </c>
      <c r="N90" s="19">
        <f t="shared" si="5"/>
        <v>3.7973381529760166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19.362369000000005</v>
      </c>
      <c r="M91" s="10">
        <f t="shared" si="4"/>
        <v>-4.3623690000000046</v>
      </c>
      <c r="N91" s="19">
        <f t="shared" si="5"/>
        <v>19.030263292161042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22.386783000000001</v>
      </c>
      <c r="M92" s="10">
        <f t="shared" si="4"/>
        <v>-0.68678300000000192</v>
      </c>
      <c r="N92" s="19">
        <f t="shared" si="5"/>
        <v>0.47167088908900262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15.264081000000001</v>
      </c>
      <c r="M93" s="10">
        <f t="shared" si="4"/>
        <v>-0.86408100000000054</v>
      </c>
      <c r="N93" s="19">
        <f t="shared" si="5"/>
        <v>0.74663597456100095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11.943105999999997</v>
      </c>
      <c r="M94" s="10">
        <f t="shared" si="4"/>
        <v>5.9568940000000019</v>
      </c>
      <c r="N94" s="19">
        <f t="shared" si="5"/>
        <v>35.484586127236021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11.568074000000003</v>
      </c>
      <c r="M95" s="10">
        <f t="shared" si="4"/>
        <v>-1.0680740000000029</v>
      </c>
      <c r="N95" s="19">
        <f t="shared" si="5"/>
        <v>1.140782069476006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17.378205000000001</v>
      </c>
      <c r="M96" s="10">
        <f t="shared" si="4"/>
        <v>-3.4782050000000009</v>
      </c>
      <c r="N96" s="19">
        <f t="shared" si="5"/>
        <v>12.097910022025006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10.294629000000008</v>
      </c>
      <c r="M97" s="10">
        <f t="shared" si="4"/>
        <v>1.1053709999999928</v>
      </c>
      <c r="N97" s="19">
        <f t="shared" si="5"/>
        <v>1.2218450476409841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2.8757610000000078</v>
      </c>
      <c r="M98" s="10">
        <f t="shared" si="4"/>
        <v>2.4238999999992128E-2</v>
      </c>
      <c r="N98" s="19">
        <f t="shared" si="5"/>
        <v>5.8752912099961836E-4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10.007380000000007</v>
      </c>
      <c r="M99" s="10">
        <f t="shared" si="4"/>
        <v>1.1926199999999927</v>
      </c>
      <c r="N99" s="19">
        <f t="shared" si="5"/>
        <v>1.4223424643999825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9.0672259999999998</v>
      </c>
      <c r="M100" s="10">
        <f t="shared" si="4"/>
        <v>5.8327740000000006</v>
      </c>
      <c r="N100" s="19">
        <f t="shared" si="5"/>
        <v>34.021252535076009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5.7206910000000013</v>
      </c>
      <c r="M101" s="10">
        <f t="shared" si="4"/>
        <v>-1.4206910000000015</v>
      </c>
      <c r="N101" s="19">
        <f t="shared" si="5"/>
        <v>2.0183629174810043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17.367317999999997</v>
      </c>
      <c r="M102" s="10">
        <f t="shared" si="4"/>
        <v>0.53268200000000121</v>
      </c>
      <c r="N102" s="19">
        <f t="shared" si="5"/>
        <v>0.28375011312400128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33.209954000000003</v>
      </c>
      <c r="M103" s="10">
        <f t="shared" si="4"/>
        <v>-3.009954000000004</v>
      </c>
      <c r="N103" s="19">
        <f t="shared" si="5"/>
        <v>9.0598230821160239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10.084083000000005</v>
      </c>
      <c r="M104" s="10">
        <f t="shared" si="4"/>
        <v>-1.584083000000005</v>
      </c>
      <c r="N104" s="19">
        <f t="shared" si="5"/>
        <v>2.5093189508890159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11.461481000000003</v>
      </c>
      <c r="M105" s="10">
        <f t="shared" si="4"/>
        <v>1.7385189999999966</v>
      </c>
      <c r="N105" s="19">
        <f t="shared" si="5"/>
        <v>3.0224483133609881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2.6767349999999981</v>
      </c>
      <c r="M106" s="10">
        <f t="shared" si="4"/>
        <v>-2.076734999999998</v>
      </c>
      <c r="N106" s="19">
        <f t="shared" si="5"/>
        <v>4.3128282602249914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12.614049999999999</v>
      </c>
      <c r="M107" s="10">
        <f t="shared" si="4"/>
        <v>-0.61404999999999887</v>
      </c>
      <c r="N107" s="19">
        <f t="shared" si="5"/>
        <v>0.37705740249999864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23.022682</v>
      </c>
      <c r="M108" s="10">
        <f t="shared" si="4"/>
        <v>0.67731799999999964</v>
      </c>
      <c r="N108" s="19">
        <f t="shared" si="5"/>
        <v>0.45875967312399951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-0.93484300000000053</v>
      </c>
      <c r="M109" s="10">
        <f t="shared" si="4"/>
        <v>1.4348430000000005</v>
      </c>
      <c r="N109" s="19">
        <f t="shared" si="5"/>
        <v>2.0587744346490013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25.001592000000002</v>
      </c>
      <c r="M110" s="10">
        <f t="shared" si="4"/>
        <v>-3.2015920000000015</v>
      </c>
      <c r="N110" s="19">
        <f t="shared" si="5"/>
        <v>10.250191334464009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22.963494000000004</v>
      </c>
      <c r="M111" s="10">
        <f t="shared" si="4"/>
        <v>5.1365059999999971</v>
      </c>
      <c r="N111" s="19">
        <f t="shared" si="5"/>
        <v>26.383693888035971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1.6768420000000035</v>
      </c>
      <c r="M112" s="10">
        <f t="shared" si="4"/>
        <v>0.92315799999999659</v>
      </c>
      <c r="N112" s="19">
        <f t="shared" si="5"/>
        <v>0.85222069296399372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17.019778000000002</v>
      </c>
      <c r="M113" s="10">
        <f t="shared" si="4"/>
        <v>-1.4197780000000026</v>
      </c>
      <c r="N113" s="19">
        <f t="shared" si="5"/>
        <v>2.0157695692840076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-2.8247109999999997</v>
      </c>
      <c r="M114" s="10">
        <f t="shared" si="4"/>
        <v>3.7247109999999997</v>
      </c>
      <c r="N114" s="19">
        <f t="shared" si="5"/>
        <v>13.873472033520997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5.7302560000000025</v>
      </c>
      <c r="M115" s="10">
        <f t="shared" si="4"/>
        <v>-1.1302560000000028</v>
      </c>
      <c r="N115" s="19">
        <f t="shared" si="5"/>
        <v>1.2774786255360064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17.793827</v>
      </c>
      <c r="M116" s="10">
        <f t="shared" si="4"/>
        <v>-0.99382699999999957</v>
      </c>
      <c r="N116" s="19">
        <f t="shared" si="5"/>
        <v>0.98769210592899914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18.967422000000003</v>
      </c>
      <c r="M117" s="10">
        <f t="shared" si="4"/>
        <v>-0.16742200000000196</v>
      </c>
      <c r="N117" s="19">
        <f t="shared" si="5"/>
        <v>2.8030126084000656E-2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22.108876000000006</v>
      </c>
      <c r="M118" s="10">
        <f t="shared" si="4"/>
        <v>0.79112399999999283</v>
      </c>
      <c r="N118" s="19">
        <f t="shared" si="5"/>
        <v>0.62587718337598863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18.480780000000006</v>
      </c>
      <c r="M119" s="10">
        <f t="shared" si="4"/>
        <v>-4.0807800000000061</v>
      </c>
      <c r="N119" s="19">
        <f t="shared" si="5"/>
        <v>16.65276540840005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19.037262999999999</v>
      </c>
      <c r="M120" s="10">
        <f t="shared" si="4"/>
        <v>-2.7372629999999987</v>
      </c>
      <c r="N120" s="19">
        <f t="shared" si="5"/>
        <v>7.4926087311689926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12.369311000000005</v>
      </c>
      <c r="M121" s="10">
        <f t="shared" si="4"/>
        <v>-3.4693110000000047</v>
      </c>
      <c r="N121" s="19">
        <f t="shared" si="5"/>
        <v>12.036118814721032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20.226030000000005</v>
      </c>
      <c r="M122" s="10">
        <f t="shared" si="4"/>
        <v>-1.9260300000000043</v>
      </c>
      <c r="N122" s="19">
        <f t="shared" si="5"/>
        <v>3.7095915609000167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16.260958999999996</v>
      </c>
      <c r="M123" s="10">
        <f t="shared" si="4"/>
        <v>-1.3609589999999958</v>
      </c>
      <c r="N123" s="19">
        <f t="shared" si="5"/>
        <v>1.8522093996809885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1.4733000000000038</v>
      </c>
      <c r="M124" s="10">
        <f t="shared" si="4"/>
        <v>3.4266999999999967</v>
      </c>
      <c r="N124" s="19">
        <f t="shared" si="5"/>
        <v>11.742272889999978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34.748236000000006</v>
      </c>
      <c r="M125" s="10">
        <f t="shared" si="4"/>
        <v>-2.4482360000000085</v>
      </c>
      <c r="N125" s="19">
        <f t="shared" si="5"/>
        <v>5.9938595116960416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-0.68498300000000145</v>
      </c>
      <c r="M126" s="10">
        <f t="shared" si="4"/>
        <v>2.2849830000000013</v>
      </c>
      <c r="N126" s="19">
        <f t="shared" si="5"/>
        <v>5.2211473102890062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18.255352000000002</v>
      </c>
      <c r="M127" s="10">
        <f t="shared" si="4"/>
        <v>-0.6553520000000006</v>
      </c>
      <c r="N127" s="19">
        <f t="shared" si="5"/>
        <v>0.42948624390400081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9.2348770000000027</v>
      </c>
      <c r="M128" s="10">
        <f t="shared" si="4"/>
        <v>-0.63487700000000302</v>
      </c>
      <c r="N128" s="19">
        <f t="shared" si="5"/>
        <v>0.40306880512900384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12.554579000000004</v>
      </c>
      <c r="M129" s="10">
        <f t="shared" si="4"/>
        <v>-1.7545790000000032</v>
      </c>
      <c r="N129" s="19">
        <f t="shared" si="5"/>
        <v>3.0785474672410111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32.291814000000002</v>
      </c>
      <c r="M130" s="10">
        <f t="shared" si="4"/>
        <v>-0.49181400000000153</v>
      </c>
      <c r="N130" s="19">
        <f t="shared" si="5"/>
        <v>0.24188101059600151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12.328419000000007</v>
      </c>
      <c r="M131" s="10">
        <f t="shared" si="4"/>
        <v>-0.12841900000000805</v>
      </c>
      <c r="N131" s="19">
        <f t="shared" si="5"/>
        <v>1.6491439561002068E-2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19.124102000000004</v>
      </c>
      <c r="M132" s="10">
        <f t="shared" si="4"/>
        <v>-3.2241020000000038</v>
      </c>
      <c r="N132" s="19">
        <f t="shared" si="5"/>
        <v>10.394833706404025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17.205021000000002</v>
      </c>
      <c r="M133" s="10">
        <f t="shared" si="4"/>
        <v>-1.0050210000000028</v>
      </c>
      <c r="N133" s="19">
        <f t="shared" si="5"/>
        <v>1.0100672104410058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5.6575290000000011</v>
      </c>
      <c r="M134" s="10">
        <f t="shared" si="4"/>
        <v>1.7424709999999992</v>
      </c>
      <c r="N134" s="19">
        <f t="shared" si="5"/>
        <v>3.0362051858409971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15.468002000000006</v>
      </c>
      <c r="M135" s="10">
        <f t="shared" si="4"/>
        <v>-2.1680020000000049</v>
      </c>
      <c r="N135" s="19">
        <f t="shared" si="5"/>
        <v>4.7002326720040211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2.2216419999999983</v>
      </c>
      <c r="M136" s="10">
        <f t="shared" si="4"/>
        <v>-1.9216419999999983</v>
      </c>
      <c r="N136" s="19">
        <f t="shared" si="5"/>
        <v>3.6927079761639936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$B$4*B137+$B$5*B137^2+$C$4*D137+$D$4*E137+$E$4*F137+$F$4*G137+$G$4*H137+$H$4*I137+$I$4*J137+$J$4</f>
        <v>9.0813550000000074</v>
      </c>
      <c r="M137" s="10">
        <f t="shared" ref="M137:M200" si="7">K137-L137</f>
        <v>-1.181355000000007</v>
      </c>
      <c r="N137" s="19">
        <f t="shared" ref="N137:N200" si="8">POWER(M137, 2)</f>
        <v>1.3955996360250167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5.952043999999999</v>
      </c>
      <c r="M138" s="10">
        <f t="shared" si="7"/>
        <v>-0.952043999999999</v>
      </c>
      <c r="N138" s="19">
        <f t="shared" si="8"/>
        <v>0.90638777793599812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3.6152079999999982</v>
      </c>
      <c r="M139" s="10">
        <f t="shared" si="7"/>
        <v>-0.1152079999999982</v>
      </c>
      <c r="N139" s="19">
        <f t="shared" si="8"/>
        <v>1.3272883263999585E-2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16.333437999999997</v>
      </c>
      <c r="M140" s="10">
        <f t="shared" si="7"/>
        <v>5.0665620000000011</v>
      </c>
      <c r="N140" s="19">
        <f t="shared" si="8"/>
        <v>25.670050499844013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2.6147639999999992</v>
      </c>
      <c r="M141" s="10">
        <f t="shared" si="7"/>
        <v>0.58523600000000098</v>
      </c>
      <c r="N141" s="19">
        <f t="shared" si="8"/>
        <v>0.34250117569600114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33.877073000000003</v>
      </c>
      <c r="M142" s="10">
        <f t="shared" si="7"/>
        <v>-7.707300000000572E-2</v>
      </c>
      <c r="N142" s="19">
        <f t="shared" si="8"/>
        <v>5.9402473290008822E-3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17.153193000000005</v>
      </c>
      <c r="M143" s="10">
        <f t="shared" si="7"/>
        <v>12.946806999999996</v>
      </c>
      <c r="N143" s="19">
        <f t="shared" si="8"/>
        <v>167.61981149524891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20.205697000000008</v>
      </c>
      <c r="M144" s="10">
        <f t="shared" si="7"/>
        <v>-1.4056970000000071</v>
      </c>
      <c r="N144" s="19">
        <f t="shared" si="8"/>
        <v>1.9759840558090198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-1.4661610000000047</v>
      </c>
      <c r="M145" s="10">
        <f t="shared" si="7"/>
        <v>1.5661610000000048</v>
      </c>
      <c r="N145" s="19">
        <f t="shared" si="8"/>
        <v>2.4528602779210149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15.353166999999999</v>
      </c>
      <c r="M146" s="10">
        <f t="shared" si="7"/>
        <v>-2.1531669999999998</v>
      </c>
      <c r="N146" s="19">
        <f t="shared" si="8"/>
        <v>4.6361281298889994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8.3077939999999959</v>
      </c>
      <c r="M147" s="10">
        <f t="shared" si="7"/>
        <v>-1.1077939999999957</v>
      </c>
      <c r="N147" s="19">
        <f t="shared" si="8"/>
        <v>1.2272075464359906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23.939319999999999</v>
      </c>
      <c r="M148" s="10">
        <f t="shared" si="7"/>
        <v>3.0606800000000014</v>
      </c>
      <c r="N148" s="19">
        <f t="shared" si="8"/>
        <v>9.3677620624000077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28.660966000000005</v>
      </c>
      <c r="M149" s="10">
        <f t="shared" si="7"/>
        <v>3.1390339999999952</v>
      </c>
      <c r="N149" s="19">
        <f t="shared" si="8"/>
        <v>9.8535344531559694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16.780424999999997</v>
      </c>
      <c r="M150" s="10">
        <f t="shared" si="7"/>
        <v>-1.9804249999999968</v>
      </c>
      <c r="N150" s="19">
        <f t="shared" si="8"/>
        <v>3.9220831806249872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11.238582000000005</v>
      </c>
      <c r="M151" s="10">
        <f t="shared" si="7"/>
        <v>-7.8385820000000042</v>
      </c>
      <c r="N151" s="19">
        <f t="shared" si="8"/>
        <v>61.443367770724066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4.4615809999999971</v>
      </c>
      <c r="M152" s="10">
        <f t="shared" si="7"/>
        <v>1.0384190000000029</v>
      </c>
      <c r="N152" s="19">
        <f t="shared" si="8"/>
        <v>1.0783140195610059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24.899450000000005</v>
      </c>
      <c r="M153" s="10">
        <f t="shared" si="7"/>
        <v>-4.6994500000000059</v>
      </c>
      <c r="N153" s="19">
        <f t="shared" si="8"/>
        <v>22.084830302500055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13.229519000000003</v>
      </c>
      <c r="M154" s="10">
        <f t="shared" si="7"/>
        <v>-1.0295190000000041</v>
      </c>
      <c r="N154" s="19">
        <f t="shared" si="8"/>
        <v>1.0599093713610084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14.198912999999997</v>
      </c>
      <c r="M155" s="10">
        <f t="shared" si="7"/>
        <v>-2.1989129999999975</v>
      </c>
      <c r="N155" s="19">
        <f t="shared" si="8"/>
        <v>4.8352183815689891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10.299275000000002</v>
      </c>
      <c r="M156" s="10">
        <f t="shared" si="7"/>
        <v>-1.7992750000000015</v>
      </c>
      <c r="N156" s="19">
        <f t="shared" si="8"/>
        <v>3.2373905256250053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8.0921909999999997</v>
      </c>
      <c r="M157" s="10">
        <f t="shared" si="7"/>
        <v>-0.39219099999999951</v>
      </c>
      <c r="N157" s="19">
        <f t="shared" si="8"/>
        <v>0.15381378048099961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-2.345450999999998</v>
      </c>
      <c r="M158" s="10">
        <f t="shared" si="7"/>
        <v>4.0454509999999981</v>
      </c>
      <c r="N158" s="19">
        <f t="shared" si="8"/>
        <v>16.365673793400983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4.5174820000000011</v>
      </c>
      <c r="M159" s="10">
        <f t="shared" si="7"/>
        <v>8.2517999999998537E-2</v>
      </c>
      <c r="N159" s="19">
        <f t="shared" si="8"/>
        <v>6.8092203239997588E-3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4.663663000000005</v>
      </c>
      <c r="M160" s="10">
        <f t="shared" si="7"/>
        <v>-2.4636630000000048</v>
      </c>
      <c r="N160" s="19">
        <f t="shared" si="8"/>
        <v>6.0696353775690239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9.1695619999999991</v>
      </c>
      <c r="M161" s="10">
        <f t="shared" si="7"/>
        <v>-3.1695619999999991</v>
      </c>
      <c r="N161" s="19">
        <f t="shared" si="8"/>
        <v>10.046123271843994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12.821752000000007</v>
      </c>
      <c r="M162" s="10">
        <f t="shared" si="7"/>
        <v>-2.1217520000000079</v>
      </c>
      <c r="N162" s="19">
        <f t="shared" si="8"/>
        <v>4.5018315495040335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1.7594300000000038</v>
      </c>
      <c r="M163" s="10">
        <f t="shared" si="7"/>
        <v>1.3405699999999963</v>
      </c>
      <c r="N163" s="19">
        <f t="shared" si="8"/>
        <v>1.7971279248999901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7.5769380000000064</v>
      </c>
      <c r="M164" s="10">
        <f t="shared" si="7"/>
        <v>2.823061999999994</v>
      </c>
      <c r="N164" s="19">
        <f t="shared" si="8"/>
        <v>7.9696790558439661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29.015223000000006</v>
      </c>
      <c r="M165" s="10">
        <f t="shared" si="7"/>
        <v>2.484776999999994</v>
      </c>
      <c r="N165" s="19">
        <f t="shared" si="8"/>
        <v>6.1741167397289702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0.29591200000000062</v>
      </c>
      <c r="M166" s="10">
        <f t="shared" si="7"/>
        <v>2.3040879999999992</v>
      </c>
      <c r="N166" s="19">
        <f t="shared" si="8"/>
        <v>5.3088215117439965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24.209653000000007</v>
      </c>
      <c r="M167" s="10">
        <f t="shared" si="7"/>
        <v>0.29034699999999347</v>
      </c>
      <c r="N167" s="19">
        <f t="shared" si="8"/>
        <v>8.4301380408996207E-2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12.258349000000006</v>
      </c>
      <c r="M168" s="10">
        <f t="shared" si="7"/>
        <v>-5.8349000000006868E-2</v>
      </c>
      <c r="N168" s="19">
        <f t="shared" si="8"/>
        <v>3.4046058010008015E-3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4.5734640000000031</v>
      </c>
      <c r="M169" s="10">
        <f t="shared" si="7"/>
        <v>-0.27346400000000326</v>
      </c>
      <c r="N169" s="19">
        <f t="shared" si="8"/>
        <v>7.4782559296001777E-2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11.244019999999999</v>
      </c>
      <c r="M170" s="10">
        <f t="shared" si="7"/>
        <v>0.35598000000000063</v>
      </c>
      <c r="N170" s="19">
        <f t="shared" si="8"/>
        <v>0.12672176040000044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5.501767000000001</v>
      </c>
      <c r="M171" s="10">
        <f t="shared" si="7"/>
        <v>2.5982329999999987</v>
      </c>
      <c r="N171" s="19">
        <f t="shared" si="8"/>
        <v>6.7508147222889932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6.4945430000000011</v>
      </c>
      <c r="M172" s="10">
        <f t="shared" si="7"/>
        <v>-1.3945430000000014</v>
      </c>
      <c r="N172" s="19">
        <f t="shared" si="8"/>
        <v>1.944750178849004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20.536909000000001</v>
      </c>
      <c r="M173" s="10">
        <f t="shared" si="7"/>
        <v>-0.13690900000000283</v>
      </c>
      <c r="N173" s="19">
        <f t="shared" si="8"/>
        <v>1.8744074281000778E-2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5.3366800000000021</v>
      </c>
      <c r="M174" s="10">
        <f t="shared" si="7"/>
        <v>2.6633199999999979</v>
      </c>
      <c r="N174" s="19">
        <f t="shared" si="8"/>
        <v>7.0932734223999887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19.302371000000004</v>
      </c>
      <c r="M175" s="10">
        <f t="shared" si="7"/>
        <v>2.797628999999997</v>
      </c>
      <c r="N175" s="19">
        <f t="shared" si="8"/>
        <v>7.8267280216409834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1.9314010000000013</v>
      </c>
      <c r="M176" s="10">
        <f t="shared" si="7"/>
        <v>-1.7314010000000013</v>
      </c>
      <c r="N176" s="19">
        <f t="shared" si="8"/>
        <v>2.9977494228010046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14.086749000000005</v>
      </c>
      <c r="M177" s="10">
        <f t="shared" si="7"/>
        <v>-1.0867490000000046</v>
      </c>
      <c r="N177" s="19">
        <f t="shared" si="8"/>
        <v>1.18102338900101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17.068167000000006</v>
      </c>
      <c r="M178" s="10">
        <f t="shared" si="7"/>
        <v>1.0318329999999953</v>
      </c>
      <c r="N178" s="19">
        <f t="shared" si="8"/>
        <v>1.0646793398889904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13.281789000000003</v>
      </c>
      <c r="M179" s="10">
        <f t="shared" si="7"/>
        <v>-2.5817890000000041</v>
      </c>
      <c r="N179" s="19">
        <f t="shared" si="8"/>
        <v>6.6656344405210213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29.213418000000004</v>
      </c>
      <c r="M180" s="10">
        <f t="shared" si="7"/>
        <v>0.28658199999999567</v>
      </c>
      <c r="N180" s="19">
        <f t="shared" si="8"/>
        <v>8.212924272399752E-2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2.9782129999999976</v>
      </c>
      <c r="M181" s="10">
        <f t="shared" si="7"/>
        <v>-2.3782129999999975</v>
      </c>
      <c r="N181" s="19">
        <f t="shared" si="8"/>
        <v>5.6558970733689877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27.247426000000004</v>
      </c>
      <c r="M182" s="10">
        <f t="shared" si="7"/>
        <v>-2.5474260000000051</v>
      </c>
      <c r="N182" s="19">
        <f t="shared" si="8"/>
        <v>6.4893792254760259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12.093532000000003</v>
      </c>
      <c r="M183" s="10">
        <f t="shared" si="7"/>
        <v>0.50646799999999637</v>
      </c>
      <c r="N183" s="19">
        <f t="shared" si="8"/>
        <v>0.25650983502399632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2.2706660000000065</v>
      </c>
      <c r="M184" s="10">
        <f t="shared" si="7"/>
        <v>0.32933399999999358</v>
      </c>
      <c r="N184" s="19">
        <f t="shared" si="8"/>
        <v>0.10846088355599577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22.173856000000001</v>
      </c>
      <c r="M185" s="10">
        <f t="shared" si="7"/>
        <v>-3.1738560000000007</v>
      </c>
      <c r="N185" s="19">
        <f t="shared" si="8"/>
        <v>10.073361908736004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15.04954</v>
      </c>
      <c r="M186" s="10">
        <f t="shared" si="7"/>
        <v>-2.8495400000000011</v>
      </c>
      <c r="N186" s="19">
        <f t="shared" si="8"/>
        <v>8.1198782116000068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14.189313000000002</v>
      </c>
      <c r="M187" s="10">
        <f t="shared" si="7"/>
        <v>-0.68931300000000206</v>
      </c>
      <c r="N187" s="19">
        <f t="shared" si="8"/>
        <v>0.47515241196900282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8.6819179999999978</v>
      </c>
      <c r="M188" s="10">
        <f t="shared" si="7"/>
        <v>1.8082000000001486E-2</v>
      </c>
      <c r="N188" s="19">
        <f t="shared" si="8"/>
        <v>3.2695872400005373E-4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7.2498919999999991</v>
      </c>
      <c r="M189" s="10">
        <f t="shared" si="7"/>
        <v>-2.1498919999999995</v>
      </c>
      <c r="N189" s="19">
        <f t="shared" si="8"/>
        <v>4.622035611663998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5.0376689999999993</v>
      </c>
      <c r="M190" s="10">
        <f t="shared" si="7"/>
        <v>-1.3376689999999991</v>
      </c>
      <c r="N190" s="19">
        <f t="shared" si="8"/>
        <v>1.7893583535609976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23.201649000000003</v>
      </c>
      <c r="M191" s="10">
        <f t="shared" si="7"/>
        <v>-1.501649000000004</v>
      </c>
      <c r="N191" s="19">
        <f t="shared" si="8"/>
        <v>2.2549497192010119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11.936670000000003</v>
      </c>
      <c r="M192" s="10">
        <f t="shared" si="7"/>
        <v>2.1633299999999966</v>
      </c>
      <c r="N192" s="19">
        <f t="shared" si="8"/>
        <v>4.6799966888999851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16.465331000000003</v>
      </c>
      <c r="M193" s="10">
        <f t="shared" si="7"/>
        <v>-2.865331000000003</v>
      </c>
      <c r="N193" s="19">
        <f t="shared" si="8"/>
        <v>8.2101217395610178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8.0527169999999995</v>
      </c>
      <c r="M194" s="10">
        <f t="shared" si="7"/>
        <v>-1.9527169999999998</v>
      </c>
      <c r="N194" s="19">
        <f t="shared" si="8"/>
        <v>3.8131036820889994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26.025708000000002</v>
      </c>
      <c r="M195" s="10">
        <f t="shared" si="7"/>
        <v>3.7742919999999991</v>
      </c>
      <c r="N195" s="19">
        <f t="shared" si="8"/>
        <v>14.245280101263994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16.080842000000004</v>
      </c>
      <c r="M196" s="10">
        <f t="shared" si="7"/>
        <v>-1.6808420000000037</v>
      </c>
      <c r="N196" s="19">
        <f t="shared" si="8"/>
        <v>2.8252298289640123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20.288880000000006</v>
      </c>
      <c r="M197" s="10">
        <f t="shared" si="7"/>
        <v>1.0111199999999947</v>
      </c>
      <c r="N197" s="19">
        <f t="shared" si="8"/>
        <v>1.0223636543999892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1.5793600000000041</v>
      </c>
      <c r="M198" s="10">
        <f t="shared" si="7"/>
        <v>-1.0793600000000041</v>
      </c>
      <c r="N198" s="19">
        <f t="shared" si="8"/>
        <v>1.1650180096000089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4.3764200000000031</v>
      </c>
      <c r="M199" s="10">
        <f t="shared" si="7"/>
        <v>-1.5764200000000033</v>
      </c>
      <c r="N199" s="19">
        <f t="shared" si="8"/>
        <v>2.4851000164000103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12.120189000000002</v>
      </c>
      <c r="M200" s="10">
        <f t="shared" si="7"/>
        <v>-2.020189000000002</v>
      </c>
      <c r="N200" s="19">
        <f t="shared" si="8"/>
        <v>4.0811635957210077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$B$4*B201+$B$5*B201^2+$C$4*D201+$D$4*E201+$E$4*F201+$F$4*G201+$G$4*H201+$H$4*I201+$I$4*J201+$J$4</f>
        <v>12.176735000000006</v>
      </c>
      <c r="M201" s="10">
        <f t="shared" ref="M201:M213" si="10">K201-L201</f>
        <v>-1.5767350000000064</v>
      </c>
      <c r="N201" s="19">
        <f t="shared" ref="N201:N213" si="11">POWER(M201, 2)</f>
        <v>2.4860932602250201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4.0865250000000035</v>
      </c>
      <c r="M202" s="10">
        <f t="shared" si="10"/>
        <v>-0.38652500000000334</v>
      </c>
      <c r="N202" s="19">
        <f t="shared" si="11"/>
        <v>0.14940157562500259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8.8013490000000054</v>
      </c>
      <c r="M203" s="10">
        <f t="shared" si="10"/>
        <v>-0.90134900000000506</v>
      </c>
      <c r="N203" s="19">
        <f t="shared" si="11"/>
        <v>0.81243001980100915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7.0476060000000054</v>
      </c>
      <c r="M204" s="10">
        <f t="shared" si="10"/>
        <v>-0.54760600000000537</v>
      </c>
      <c r="N204" s="19">
        <f t="shared" si="11"/>
        <v>0.29987233123600587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17.591689999999996</v>
      </c>
      <c r="M205" s="10">
        <f t="shared" si="10"/>
        <v>-1.391689999999997</v>
      </c>
      <c r="N205" s="19">
        <f t="shared" si="11"/>
        <v>1.9368010560999915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9.3797690000000067</v>
      </c>
      <c r="M206" s="10">
        <f t="shared" si="10"/>
        <v>-0.97976900000000633</v>
      </c>
      <c r="N206" s="19">
        <f t="shared" si="11"/>
        <v>0.95994729336101237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20.642182000000009</v>
      </c>
      <c r="M207" s="10">
        <f t="shared" si="10"/>
        <v>-1.2421820000000103</v>
      </c>
      <c r="N207" s="19">
        <f t="shared" si="11"/>
        <v>1.5430161211240256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-3.631987999999998</v>
      </c>
      <c r="M208" s="10">
        <f t="shared" si="10"/>
        <v>3.9319879999999978</v>
      </c>
      <c r="N208" s="19">
        <f t="shared" si="11"/>
        <v>15.460529632143983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11.968281999999999</v>
      </c>
      <c r="M209" s="10">
        <f t="shared" si="10"/>
        <v>1.5317180000000015</v>
      </c>
      <c r="N209" s="19">
        <f t="shared" si="11"/>
        <v>2.3461600315240045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4.6728410000000027</v>
      </c>
      <c r="M210" s="10">
        <f t="shared" si="10"/>
        <v>2.6271589999999971</v>
      </c>
      <c r="N210" s="19">
        <f t="shared" si="11"/>
        <v>6.9019644112809848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16.179694999999995</v>
      </c>
      <c r="M211" s="10">
        <f t="shared" si="10"/>
        <v>-3.0796949999999956</v>
      </c>
      <c r="N211" s="19">
        <f t="shared" si="11"/>
        <v>9.4845212930249723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12.787597000000003</v>
      </c>
      <c r="M212" s="10">
        <f t="shared" si="10"/>
        <v>-3.4875970000000027</v>
      </c>
      <c r="N212" s="19">
        <f t="shared" si="11"/>
        <v>12.163332834409019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-0.43350100000000125</v>
      </c>
      <c r="M213" s="10">
        <f t="shared" si="10"/>
        <v>2.9335010000000015</v>
      </c>
      <c r="N213" s="19">
        <f t="shared" si="11"/>
        <v>8.6054281170010078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1949.562632048554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9.4638962720803583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3.0763446283016402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1.0680200000000001E-2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-0.97019999999999995</v>
      </c>
      <c r="C4" s="19">
        <v>0.1333</v>
      </c>
      <c r="D4" s="19">
        <v>9.5920000000000005E-2</v>
      </c>
      <c r="E4" s="19">
        <v>-0.13089999999999999</v>
      </c>
      <c r="F4" s="19">
        <v>0.20630000000000001</v>
      </c>
      <c r="G4" s="19">
        <v>7.984</v>
      </c>
      <c r="H4" s="19">
        <v>5.6159999999999997</v>
      </c>
      <c r="I4" s="19">
        <v>6.1390000000000002</v>
      </c>
      <c r="J4" s="19">
        <v>-15.28</v>
      </c>
      <c r="K4" s="17"/>
      <c r="L4" s="17"/>
      <c r="M4" s="17"/>
      <c r="N4" s="17"/>
    </row>
    <row r="5" spans="1:14" x14ac:dyDescent="0.2">
      <c r="A5" s="18" t="s">
        <v>52</v>
      </c>
      <c r="B5" s="19">
        <v>1.393E-2</v>
      </c>
      <c r="C5" s="19" t="s">
        <v>61</v>
      </c>
      <c r="D5" s="19" t="s">
        <v>61</v>
      </c>
      <c r="E5" s="19" t="s">
        <v>61</v>
      </c>
      <c r="F5" s="19">
        <v>-3.636E-4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$B$4*B8+$B$5*B8^2+$C$4*D8+$D$4*E8+$E$4*F8+$F$4*G8+$F$5*G8^2+$G$4*H8+$H$4*I8+$I$4*J8+$J$4</f>
        <v>28.819489600000004</v>
      </c>
      <c r="M8" s="10">
        <f>K8-L8</f>
        <v>3.7805103999999972</v>
      </c>
      <c r="N8" s="19">
        <f>POWER(M8, 2)</f>
        <v>14.292258884508138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$B$4*B9+$B$5*B9^2+$C$4*D9+$D$4*E9+$E$4*F9+$F$4*G9+$F$5*G9^2+$G$4*H9+$H$4*I9+$I$4*J9+$J$4</f>
        <v>34.827044400000005</v>
      </c>
      <c r="M9" s="10">
        <f t="shared" ref="M9:M72" si="1">K9-L9</f>
        <v>15.672955599999995</v>
      </c>
      <c r="N9" s="19">
        <f t="shared" ref="N9:N72" si="2">POWER(M9, 2)</f>
        <v>245.64153723957119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23.898922399999996</v>
      </c>
      <c r="M10" s="10">
        <f t="shared" si="1"/>
        <v>-5.5989223999999957</v>
      </c>
      <c r="N10" s="19">
        <f t="shared" si="2"/>
        <v>31.347932041221711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5.8470700000000111</v>
      </c>
      <c r="M11" s="10">
        <f t="shared" si="1"/>
        <v>-0.54707000000001127</v>
      </c>
      <c r="N11" s="19">
        <f t="shared" si="2"/>
        <v>0.29928558490001234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9.425214400000014</v>
      </c>
      <c r="M12" s="10">
        <f t="shared" si="1"/>
        <v>-1.2252144000000147</v>
      </c>
      <c r="N12" s="19">
        <f t="shared" si="2"/>
        <v>1.5011503259673959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11.396152400000011</v>
      </c>
      <c r="M13" s="10">
        <f t="shared" si="1"/>
        <v>-0.29615240000001108</v>
      </c>
      <c r="N13" s="19">
        <f t="shared" si="2"/>
        <v>8.7706244025766572E-2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20.331477600000007</v>
      </c>
      <c r="M14" s="10">
        <f t="shared" si="1"/>
        <v>1.1685223999999934</v>
      </c>
      <c r="N14" s="19">
        <f t="shared" si="2"/>
        <v>1.3654445993017446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4.887019600000011</v>
      </c>
      <c r="M15" s="10">
        <f t="shared" si="1"/>
        <v>0.61298039999998899</v>
      </c>
      <c r="N15" s="19">
        <f t="shared" si="2"/>
        <v>0.37574497078414648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22.974490400000008</v>
      </c>
      <c r="M16" s="10">
        <f t="shared" si="1"/>
        <v>4.5255095999999924</v>
      </c>
      <c r="N16" s="19">
        <f t="shared" si="2"/>
        <v>20.48023713969209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3.7266316000000028</v>
      </c>
      <c r="M17" s="10">
        <f t="shared" si="1"/>
        <v>-0.72663160000000282</v>
      </c>
      <c r="N17" s="19">
        <f t="shared" si="2"/>
        <v>0.52799348211856412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17.563136400000005</v>
      </c>
      <c r="M18" s="10">
        <f t="shared" si="1"/>
        <v>-3.3631364000000055</v>
      </c>
      <c r="N18" s="19">
        <f t="shared" si="2"/>
        <v>11.310686445004997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15.152123600000008</v>
      </c>
      <c r="M19" s="10">
        <f t="shared" si="1"/>
        <v>1.4478763999999931</v>
      </c>
      <c r="N19" s="19">
        <f t="shared" si="2"/>
        <v>2.0963460696769398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-2.5477275999999893</v>
      </c>
      <c r="M20" s="10">
        <f t="shared" si="1"/>
        <v>3.9477275999999892</v>
      </c>
      <c r="N20" s="19">
        <f t="shared" si="2"/>
        <v>15.584553203801676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11.251584400000004</v>
      </c>
      <c r="M21" s="10">
        <f t="shared" si="1"/>
        <v>-2.0515844000000047</v>
      </c>
      <c r="N21" s="19">
        <f t="shared" si="2"/>
        <v>4.2089985503233791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7.0110484000000088</v>
      </c>
      <c r="M22" s="10">
        <f t="shared" si="1"/>
        <v>-1.0110484000000088</v>
      </c>
      <c r="N22" s="19">
        <f t="shared" si="2"/>
        <v>1.0222188671425778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17.445344400000003</v>
      </c>
      <c r="M23" s="10">
        <f t="shared" si="1"/>
        <v>-1.9453444000000033</v>
      </c>
      <c r="N23" s="19">
        <f t="shared" si="2"/>
        <v>3.784364834611373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10.584198400000007</v>
      </c>
      <c r="M24" s="10">
        <f t="shared" si="1"/>
        <v>1.5801599999992533E-2</v>
      </c>
      <c r="N24" s="19">
        <f t="shared" si="2"/>
        <v>2.4969056255976402E-4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4.8110664000000138</v>
      </c>
      <c r="M25" s="10">
        <f t="shared" si="1"/>
        <v>-1.1066400000014021E-2</v>
      </c>
      <c r="N25" s="19">
        <f t="shared" si="2"/>
        <v>1.2246520896031031E-4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20.892470400000001</v>
      </c>
      <c r="M26" s="10">
        <f t="shared" si="1"/>
        <v>0.30752959999999874</v>
      </c>
      <c r="N26" s="19">
        <f t="shared" si="2"/>
        <v>9.4574454876159217E-2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8.7642976000000044</v>
      </c>
      <c r="M27" s="10">
        <f t="shared" si="1"/>
        <v>-6.4642976000000045</v>
      </c>
      <c r="N27" s="19">
        <f t="shared" si="2"/>
        <v>41.787143461365815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3.4570596000000027</v>
      </c>
      <c r="M28" s="10">
        <f t="shared" si="1"/>
        <v>0.54294039999999733</v>
      </c>
      <c r="N28" s="19">
        <f t="shared" si="2"/>
        <v>0.29478427795215711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13.214900000000009</v>
      </c>
      <c r="M29" s="10">
        <f t="shared" si="1"/>
        <v>-1.6149000000000093</v>
      </c>
      <c r="N29" s="19">
        <f t="shared" si="2"/>
        <v>2.6079020100000303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23.972769999999997</v>
      </c>
      <c r="M30" s="10">
        <f t="shared" si="1"/>
        <v>0.22723000000000226</v>
      </c>
      <c r="N30" s="19">
        <f t="shared" si="2"/>
        <v>5.1633472900001032E-2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13.093848400000008</v>
      </c>
      <c r="M31" s="10">
        <f t="shared" si="1"/>
        <v>0.80615159999999264</v>
      </c>
      <c r="N31" s="19">
        <f t="shared" si="2"/>
        <v>0.64988040218254817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6.7860995999999947</v>
      </c>
      <c r="M32" s="10">
        <f t="shared" si="1"/>
        <v>-4.3860995999999943</v>
      </c>
      <c r="N32" s="19">
        <f t="shared" si="2"/>
        <v>19.237869701120111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3.3495864000000086</v>
      </c>
      <c r="M33" s="10">
        <f t="shared" si="1"/>
        <v>-1.3495864000000086</v>
      </c>
      <c r="N33" s="19">
        <f t="shared" si="2"/>
        <v>1.8213834510649833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7.7348456000000123</v>
      </c>
      <c r="M34" s="10">
        <f t="shared" si="1"/>
        <v>-4.6348456000000127</v>
      </c>
      <c r="N34" s="19">
        <f t="shared" si="2"/>
        <v>21.481793735839478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24.57537640000001</v>
      </c>
      <c r="M35" s="10">
        <f t="shared" si="1"/>
        <v>-2.1753764000000118</v>
      </c>
      <c r="N35" s="19">
        <f t="shared" si="2"/>
        <v>4.7322624816770116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21.612717600000003</v>
      </c>
      <c r="M36" s="10">
        <f t="shared" si="1"/>
        <v>0.58728239999999587</v>
      </c>
      <c r="N36" s="19">
        <f t="shared" si="2"/>
        <v>0.34490061734975513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16.884813600000001</v>
      </c>
      <c r="M37" s="10">
        <f t="shared" si="1"/>
        <v>1.1151863999999989</v>
      </c>
      <c r="N37" s="19">
        <f t="shared" si="2"/>
        <v>1.2436407067449575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9.8534763999999999</v>
      </c>
      <c r="M38" s="10">
        <f t="shared" si="1"/>
        <v>-7.3534763999999999</v>
      </c>
      <c r="N38" s="19">
        <f t="shared" si="2"/>
        <v>54.073615165356962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11.469691600000013</v>
      </c>
      <c r="M39" s="10">
        <f t="shared" si="1"/>
        <v>-0.86969160000001366</v>
      </c>
      <c r="N39" s="19">
        <f t="shared" si="2"/>
        <v>0.75636347911058377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8.7584200000000099</v>
      </c>
      <c r="M40" s="10">
        <f t="shared" si="1"/>
        <v>0.24157999999999014</v>
      </c>
      <c r="N40" s="19">
        <f t="shared" si="2"/>
        <v>5.8360896399995234E-2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0.57848000000000432</v>
      </c>
      <c r="M41" s="10">
        <f t="shared" si="1"/>
        <v>3.5215199999999953</v>
      </c>
      <c r="N41" s="19">
        <f t="shared" si="2"/>
        <v>12.401103110399967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4.7897836000000051</v>
      </c>
      <c r="M42" s="10">
        <f t="shared" si="1"/>
        <v>-0.68978360000000549</v>
      </c>
      <c r="N42" s="19">
        <f t="shared" si="2"/>
        <v>0.47580141482896759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10.763717600000001</v>
      </c>
      <c r="M43" s="10">
        <f t="shared" si="1"/>
        <v>-0.1637176000000018</v>
      </c>
      <c r="N43" s="19">
        <f t="shared" si="2"/>
        <v>2.6803452549760586E-2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7.0686256000000132</v>
      </c>
      <c r="M44" s="10">
        <f t="shared" si="1"/>
        <v>0.43137439999998684</v>
      </c>
      <c r="N44" s="19">
        <f t="shared" si="2"/>
        <v>0.18608387297534865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-3.1827399999999901</v>
      </c>
      <c r="M45" s="10">
        <f t="shared" si="1"/>
        <v>4.3827399999999903</v>
      </c>
      <c r="N45" s="19">
        <f t="shared" si="2"/>
        <v>19.208409907599915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2.5344604000000057</v>
      </c>
      <c r="M46" s="10">
        <f t="shared" si="1"/>
        <v>-0.43446040000000563</v>
      </c>
      <c r="N46" s="19">
        <f t="shared" si="2"/>
        <v>0.18875583916816488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19.210327599999999</v>
      </c>
      <c r="M47" s="10">
        <f t="shared" si="1"/>
        <v>0.88967240000000203</v>
      </c>
      <c r="N47" s="19">
        <f t="shared" si="2"/>
        <v>0.79151697932176357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12.813078400000018</v>
      </c>
      <c r="M48" s="10">
        <f t="shared" si="1"/>
        <v>-3.4130784000000176</v>
      </c>
      <c r="N48" s="19">
        <f t="shared" si="2"/>
        <v>11.64910416454668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10.685119599999998</v>
      </c>
      <c r="M49" s="10">
        <f t="shared" si="1"/>
        <v>-1.3851195999999977</v>
      </c>
      <c r="N49" s="19">
        <f t="shared" si="2"/>
        <v>1.9185563063041535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-0.17261239999999667</v>
      </c>
      <c r="M50" s="10">
        <f t="shared" si="1"/>
        <v>1.5726123999999966</v>
      </c>
      <c r="N50" s="19">
        <f t="shared" si="2"/>
        <v>2.4731097606337493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13.231235600000007</v>
      </c>
      <c r="M51" s="10">
        <f t="shared" si="1"/>
        <v>0.26876439999999313</v>
      </c>
      <c r="N51" s="19">
        <f t="shared" si="2"/>
        <v>7.2234302707356313E-2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12.728861600000011</v>
      </c>
      <c r="M52" s="10">
        <f t="shared" si="1"/>
        <v>1.4711383999999885</v>
      </c>
      <c r="N52" s="19">
        <f t="shared" si="2"/>
        <v>2.1642481919545262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17.264158400000007</v>
      </c>
      <c r="M53" s="10">
        <f t="shared" si="1"/>
        <v>-1.3641584000000062</v>
      </c>
      <c r="N53" s="19">
        <f t="shared" si="2"/>
        <v>1.8609281402905768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9.9898016000000087</v>
      </c>
      <c r="M54" s="10">
        <f t="shared" si="1"/>
        <v>-0.28980160000000943</v>
      </c>
      <c r="N54" s="19">
        <f t="shared" si="2"/>
        <v>8.3984967362565471E-2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22.039573600000004</v>
      </c>
      <c r="M55" s="10">
        <f t="shared" si="1"/>
        <v>5.3604263999999944</v>
      </c>
      <c r="N55" s="19">
        <f t="shared" si="2"/>
        <v>28.734171189816898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7.6902900000000063</v>
      </c>
      <c r="M56" s="10">
        <f t="shared" si="1"/>
        <v>0.30970999999999371</v>
      </c>
      <c r="N56" s="19">
        <f t="shared" si="2"/>
        <v>9.5920284099996103E-2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16.795473600000008</v>
      </c>
      <c r="M57" s="10">
        <f t="shared" si="1"/>
        <v>-1.1954736000000086</v>
      </c>
      <c r="N57" s="19">
        <f t="shared" si="2"/>
        <v>1.4291571282969806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22.014996400000008</v>
      </c>
      <c r="M58" s="10">
        <f t="shared" si="1"/>
        <v>-2.8149964000000089</v>
      </c>
      <c r="N58" s="19">
        <f t="shared" si="2"/>
        <v>7.9242047320130107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2.5237204000000109</v>
      </c>
      <c r="M59" s="10">
        <f t="shared" si="1"/>
        <v>2.776279599999989</v>
      </c>
      <c r="N59" s="19">
        <f t="shared" si="2"/>
        <v>7.7077284173760985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24.476852399999999</v>
      </c>
      <c r="M60" s="10">
        <f t="shared" si="1"/>
        <v>1.4231476000000001</v>
      </c>
      <c r="N60" s="19">
        <f t="shared" si="2"/>
        <v>2.0253490913857601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22.319739600000005</v>
      </c>
      <c r="M61" s="10">
        <f t="shared" si="1"/>
        <v>4.0802603999999931</v>
      </c>
      <c r="N61" s="19">
        <f t="shared" si="2"/>
        <v>16.648524931808105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8.8663956000000095</v>
      </c>
      <c r="M62" s="10">
        <f t="shared" si="1"/>
        <v>-0.36639560000000948</v>
      </c>
      <c r="N62" s="19">
        <f t="shared" si="2"/>
        <v>0.13424573569936696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-6.3544723999999952</v>
      </c>
      <c r="M63" s="10">
        <f t="shared" si="1"/>
        <v>6.9544723999999949</v>
      </c>
      <c r="N63" s="19">
        <f t="shared" si="2"/>
        <v>48.364686362361688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21.451229599999998</v>
      </c>
      <c r="M64" s="10">
        <f t="shared" si="1"/>
        <v>1.0487704000000022</v>
      </c>
      <c r="N64" s="19">
        <f t="shared" si="2"/>
        <v>1.0999193519161647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10.637430000000014</v>
      </c>
      <c r="M65" s="10">
        <f t="shared" si="1"/>
        <v>-1.737430000000014</v>
      </c>
      <c r="N65" s="19">
        <f t="shared" si="2"/>
        <v>3.0186630049000489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14.832679999999998</v>
      </c>
      <c r="M66" s="10">
        <f t="shared" si="1"/>
        <v>6.7320000000002267E-2</v>
      </c>
      <c r="N66" s="19">
        <f t="shared" si="2"/>
        <v>4.531982400000305E-3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5.9000396000000013</v>
      </c>
      <c r="M67" s="10">
        <f t="shared" si="1"/>
        <v>-3.8000396000000012</v>
      </c>
      <c r="N67" s="19">
        <f t="shared" si="2"/>
        <v>14.44030096156817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7.4998304000000093</v>
      </c>
      <c r="M68" s="10">
        <f t="shared" si="1"/>
        <v>-0.39983040000000969</v>
      </c>
      <c r="N68" s="19">
        <f t="shared" si="2"/>
        <v>0.15986434876416775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33.565686400000004</v>
      </c>
      <c r="M69" s="10">
        <f t="shared" si="1"/>
        <v>16.234313599999993</v>
      </c>
      <c r="N69" s="19">
        <f t="shared" si="2"/>
        <v>263.55293806314472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14.62843000000001</v>
      </c>
      <c r="M70" s="10">
        <f t="shared" si="1"/>
        <v>-2.8284300000000098</v>
      </c>
      <c r="N70" s="19">
        <f t="shared" si="2"/>
        <v>8.0000162649000561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10.164370000000003</v>
      </c>
      <c r="M71" s="10">
        <f t="shared" si="1"/>
        <v>-1.9643700000000042</v>
      </c>
      <c r="N71" s="19">
        <f t="shared" si="2"/>
        <v>3.8587494969000162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6.63481360000001</v>
      </c>
      <c r="M72" s="10">
        <f t="shared" si="1"/>
        <v>-1.4348136000000098</v>
      </c>
      <c r="N72" s="19">
        <f t="shared" si="2"/>
        <v>2.0586900667449881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$B$4*B73+$B$5*B73^2+$C$4*D73+$D$4*E73+$E$4*F73+$F$4*G73+$F$5*G73^2+$G$4*H73+$H$4*I73+$I$4*J73+$J$4</f>
        <v>22.792205600000017</v>
      </c>
      <c r="M73" s="10">
        <f t="shared" ref="M73:M136" si="4">K73-L73</f>
        <v>-4.1922056000000154</v>
      </c>
      <c r="N73" s="19">
        <f t="shared" ref="N73:N136" si="5">POWER(M73, 2)</f>
        <v>17.57458779267149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20.395460400000005</v>
      </c>
      <c r="M74" s="10">
        <f t="shared" si="4"/>
        <v>2.9045395999999961</v>
      </c>
      <c r="N74" s="19">
        <f t="shared" si="5"/>
        <v>8.4363502879681374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20.365790000000011</v>
      </c>
      <c r="M75" s="10">
        <f t="shared" si="4"/>
        <v>-1.1657900000000119</v>
      </c>
      <c r="N75" s="19">
        <f t="shared" si="5"/>
        <v>1.3590663241000276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11.651934400000004</v>
      </c>
      <c r="M76" s="10">
        <f t="shared" si="4"/>
        <v>-2.6519344000000036</v>
      </c>
      <c r="N76" s="19">
        <f t="shared" si="5"/>
        <v>7.0327560619033793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5.0210964000000136</v>
      </c>
      <c r="M77" s="10">
        <f t="shared" si="4"/>
        <v>-0.42109640000001392</v>
      </c>
      <c r="N77" s="19">
        <f t="shared" si="5"/>
        <v>0.17732217809297171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0.92749760000001125</v>
      </c>
      <c r="M78" s="10">
        <f t="shared" si="4"/>
        <v>3.1725023999999884</v>
      </c>
      <c r="N78" s="19">
        <f t="shared" si="5"/>
        <v>10.064771478005687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9.3459900000000093</v>
      </c>
      <c r="M79" s="10">
        <f t="shared" si="4"/>
        <v>-0.94599000000000899</v>
      </c>
      <c r="N79" s="19">
        <f t="shared" si="5"/>
        <v>0.89489708010001701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4.8919536000000097</v>
      </c>
      <c r="M80" s="10">
        <f t="shared" si="4"/>
        <v>-1.1919536000000095</v>
      </c>
      <c r="N80" s="19">
        <f t="shared" si="5"/>
        <v>1.4207533845529827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-2.0070483999999951</v>
      </c>
      <c r="M81" s="10">
        <f t="shared" si="4"/>
        <v>5.9070483999999954</v>
      </c>
      <c r="N81" s="19">
        <f t="shared" si="5"/>
        <v>34.893220799942505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8.542148400000011</v>
      </c>
      <c r="M82" s="10">
        <f t="shared" si="4"/>
        <v>1.8578515999999894</v>
      </c>
      <c r="N82" s="19">
        <f t="shared" si="5"/>
        <v>3.4516125676225204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11.640505600000013</v>
      </c>
      <c r="M83" s="10">
        <f t="shared" si="4"/>
        <v>-1.0405056000000137</v>
      </c>
      <c r="N83" s="19">
        <f t="shared" si="5"/>
        <v>1.0826519036313884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11.990882400000002</v>
      </c>
      <c r="M84" s="10">
        <f t="shared" si="4"/>
        <v>-2.7908824000000028</v>
      </c>
      <c r="N84" s="19">
        <f t="shared" si="5"/>
        <v>7.7890245706297758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21.866470000000007</v>
      </c>
      <c r="M85" s="10">
        <f t="shared" si="4"/>
        <v>4.1335299999999933</v>
      </c>
      <c r="N85" s="19">
        <f t="shared" si="5"/>
        <v>17.086070260899945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1.7029604000000109</v>
      </c>
      <c r="M86" s="10">
        <f t="shared" si="4"/>
        <v>2.7970395999999891</v>
      </c>
      <c r="N86" s="19">
        <f t="shared" si="5"/>
        <v>7.8234305239680992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13.973616400000013</v>
      </c>
      <c r="M87" s="10">
        <f t="shared" si="4"/>
        <v>-0.77361640000001408</v>
      </c>
      <c r="N87" s="19">
        <f t="shared" si="5"/>
        <v>0.59848233434898179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4.7278744000000064</v>
      </c>
      <c r="M88" s="10">
        <f t="shared" si="4"/>
        <v>-0.52787440000000618</v>
      </c>
      <c r="N88" s="19">
        <f t="shared" si="5"/>
        <v>0.2786513821753665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-1.6148623999999963</v>
      </c>
      <c r="M89" s="10">
        <f t="shared" si="4"/>
        <v>3.7148623999999963</v>
      </c>
      <c r="N89" s="19">
        <f t="shared" si="5"/>
        <v>13.800202650933732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15.673784400000004</v>
      </c>
      <c r="M90" s="10">
        <f t="shared" si="4"/>
        <v>-2.2737844000000038</v>
      </c>
      <c r="N90" s="19">
        <f t="shared" si="5"/>
        <v>5.1700954976833771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17.519630000000006</v>
      </c>
      <c r="M91" s="10">
        <f t="shared" si="4"/>
        <v>-2.5196300000000065</v>
      </c>
      <c r="N91" s="19">
        <f t="shared" si="5"/>
        <v>6.3485353369000324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22.915932400000003</v>
      </c>
      <c r="M92" s="10">
        <f t="shared" si="4"/>
        <v>-1.2159324000000034</v>
      </c>
      <c r="N92" s="19">
        <f t="shared" si="5"/>
        <v>1.4784916013697682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15.873830400000012</v>
      </c>
      <c r="M93" s="10">
        <f t="shared" si="4"/>
        <v>-1.4738304000000113</v>
      </c>
      <c r="N93" s="19">
        <f t="shared" si="5"/>
        <v>2.1721760479641934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12.465767600000008</v>
      </c>
      <c r="M94" s="10">
        <f t="shared" si="4"/>
        <v>5.4342323999999902</v>
      </c>
      <c r="N94" s="19">
        <f t="shared" si="5"/>
        <v>29.530881777209654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11.952689600000008</v>
      </c>
      <c r="M95" s="10">
        <f t="shared" si="4"/>
        <v>-1.4526896000000082</v>
      </c>
      <c r="N95" s="19">
        <f t="shared" si="5"/>
        <v>2.1103070739481837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17.250283600000003</v>
      </c>
      <c r="M96" s="10">
        <f t="shared" si="4"/>
        <v>-3.3502836000000027</v>
      </c>
      <c r="N96" s="19">
        <f t="shared" si="5"/>
        <v>11.224400200428978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10.857784400000009</v>
      </c>
      <c r="M97" s="10">
        <f t="shared" si="4"/>
        <v>0.54221559999999158</v>
      </c>
      <c r="N97" s="19">
        <f t="shared" si="5"/>
        <v>0.29399775688335089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3.4418400000000045</v>
      </c>
      <c r="M98" s="10">
        <f t="shared" si="4"/>
        <v>-0.54184000000000454</v>
      </c>
      <c r="N98" s="19">
        <f t="shared" si="5"/>
        <v>0.29359058560000489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10.343009600000007</v>
      </c>
      <c r="M99" s="10">
        <f t="shared" si="4"/>
        <v>0.85699039999999194</v>
      </c>
      <c r="N99" s="19">
        <f t="shared" si="5"/>
        <v>0.73443254569214622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9.6286656000000068</v>
      </c>
      <c r="M100" s="10">
        <f t="shared" si="4"/>
        <v>5.2713343999999935</v>
      </c>
      <c r="N100" s="19">
        <f t="shared" si="5"/>
        <v>27.786966356623292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5.8605523999999978</v>
      </c>
      <c r="M101" s="10">
        <f t="shared" si="4"/>
        <v>-1.560552399999998</v>
      </c>
      <c r="N101" s="19">
        <f t="shared" si="5"/>
        <v>2.4353237931457534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17.773634400000006</v>
      </c>
      <c r="M102" s="10">
        <f t="shared" si="4"/>
        <v>0.12636559999999264</v>
      </c>
      <c r="N102" s="19">
        <f t="shared" si="5"/>
        <v>1.5968264863358141E-2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32.486846400000012</v>
      </c>
      <c r="M103" s="10">
        <f t="shared" si="4"/>
        <v>-2.2868464000000124</v>
      </c>
      <c r="N103" s="19">
        <f t="shared" si="5"/>
        <v>5.2296664571930167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9.8553004000000097</v>
      </c>
      <c r="M104" s="10">
        <f t="shared" si="4"/>
        <v>-1.3553004000000097</v>
      </c>
      <c r="N104" s="19">
        <f t="shared" si="5"/>
        <v>1.8368391742401864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11.562775600000004</v>
      </c>
      <c r="M105" s="10">
        <f t="shared" si="4"/>
        <v>1.6372243999999956</v>
      </c>
      <c r="N105" s="19">
        <f t="shared" si="5"/>
        <v>2.6805037359553454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3.1480400000000071</v>
      </c>
      <c r="M106" s="10">
        <f t="shared" si="4"/>
        <v>-2.548040000000007</v>
      </c>
      <c r="N106" s="19">
        <f t="shared" si="5"/>
        <v>6.4925078416000357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13.041342400000014</v>
      </c>
      <c r="M107" s="10">
        <f t="shared" si="4"/>
        <v>-1.0413424000000138</v>
      </c>
      <c r="N107" s="19">
        <f t="shared" si="5"/>
        <v>1.0843939940377887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22.695691600000004</v>
      </c>
      <c r="M108" s="10">
        <f t="shared" si="4"/>
        <v>1.0043083999999958</v>
      </c>
      <c r="N108" s="19">
        <f t="shared" si="5"/>
        <v>1.0086353623105515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-0.9460099999999958</v>
      </c>
      <c r="M109" s="10">
        <f t="shared" si="4"/>
        <v>1.4460099999999958</v>
      </c>
      <c r="N109" s="19">
        <f t="shared" si="5"/>
        <v>2.0909449200999877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23.844988400000013</v>
      </c>
      <c r="M110" s="10">
        <f t="shared" si="4"/>
        <v>-2.0449884000000118</v>
      </c>
      <c r="N110" s="19">
        <f t="shared" si="5"/>
        <v>4.1819775561346084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23.624560000000002</v>
      </c>
      <c r="M111" s="10">
        <f t="shared" si="4"/>
        <v>4.475439999999999</v>
      </c>
      <c r="N111" s="19">
        <f t="shared" si="5"/>
        <v>20.029563193599991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2.2361136000000084</v>
      </c>
      <c r="M112" s="10">
        <f t="shared" si="4"/>
        <v>0.36388639999999173</v>
      </c>
      <c r="N112" s="19">
        <f t="shared" si="5"/>
        <v>0.13241331210495397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16.60153440000002</v>
      </c>
      <c r="M113" s="10">
        <f t="shared" si="4"/>
        <v>-1.0015344000000201</v>
      </c>
      <c r="N113" s="19">
        <f t="shared" si="5"/>
        <v>1.0030711543834003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-2.2566299999999995</v>
      </c>
      <c r="M114" s="10">
        <f t="shared" si="4"/>
        <v>3.1566299999999994</v>
      </c>
      <c r="N114" s="19">
        <f t="shared" si="5"/>
        <v>9.9643129568999953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4.5631596000000076</v>
      </c>
      <c r="M115" s="10">
        <f t="shared" si="4"/>
        <v>3.6840399999992002E-2</v>
      </c>
      <c r="N115" s="19">
        <f t="shared" si="5"/>
        <v>1.3572150721594108E-3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17.131625600000007</v>
      </c>
      <c r="M116" s="10">
        <f t="shared" si="4"/>
        <v>-0.33162560000000596</v>
      </c>
      <c r="N116" s="19">
        <f t="shared" si="5"/>
        <v>0.10997553857536395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18.61961440000001</v>
      </c>
      <c r="M117" s="10">
        <f t="shared" si="4"/>
        <v>0.18038559999999038</v>
      </c>
      <c r="N117" s="19">
        <f t="shared" si="5"/>
        <v>3.2538964687356529E-2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22.691462400000006</v>
      </c>
      <c r="M118" s="10">
        <f t="shared" si="4"/>
        <v>0.20853759999999255</v>
      </c>
      <c r="N118" s="19">
        <f t="shared" si="5"/>
        <v>4.3487930613756894E-2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17.081521600000009</v>
      </c>
      <c r="M119" s="10">
        <f t="shared" si="4"/>
        <v>-2.6815216000000088</v>
      </c>
      <c r="N119" s="19">
        <f t="shared" si="5"/>
        <v>7.1905580912666069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18.384126400000007</v>
      </c>
      <c r="M120" s="10">
        <f t="shared" si="4"/>
        <v>-2.0841264000000059</v>
      </c>
      <c r="N120" s="19">
        <f t="shared" si="5"/>
        <v>4.3435828511769845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11.490720000000005</v>
      </c>
      <c r="M121" s="10">
        <f t="shared" si="4"/>
        <v>-2.5907200000000046</v>
      </c>
      <c r="N121" s="19">
        <f t="shared" si="5"/>
        <v>6.711830118400024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19.698403599999999</v>
      </c>
      <c r="M122" s="10">
        <f t="shared" si="4"/>
        <v>-1.3984035999999982</v>
      </c>
      <c r="N122" s="19">
        <f t="shared" si="5"/>
        <v>1.9555326284929548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16.264815600000013</v>
      </c>
      <c r="M123" s="10">
        <f t="shared" si="4"/>
        <v>-1.3648156000000125</v>
      </c>
      <c r="N123" s="19">
        <f t="shared" si="5"/>
        <v>1.862721622003394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1.4650476000000072</v>
      </c>
      <c r="M124" s="10">
        <f t="shared" si="4"/>
        <v>3.4349523999999931</v>
      </c>
      <c r="N124" s="19">
        <f t="shared" si="5"/>
        <v>11.798897990265713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34.102512400000009</v>
      </c>
      <c r="M125" s="10">
        <f t="shared" si="4"/>
        <v>-1.8025124000000119</v>
      </c>
      <c r="N125" s="19">
        <f t="shared" si="5"/>
        <v>3.2490509521538029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-0.28568999999998645</v>
      </c>
      <c r="M126" s="10">
        <f t="shared" si="4"/>
        <v>1.8856899999999865</v>
      </c>
      <c r="N126" s="19">
        <f t="shared" si="5"/>
        <v>3.5558267760999493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18.519813600000006</v>
      </c>
      <c r="M127" s="10">
        <f t="shared" si="4"/>
        <v>-0.91981360000000478</v>
      </c>
      <c r="N127" s="19">
        <f t="shared" si="5"/>
        <v>0.84605705874496884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9.6933156</v>
      </c>
      <c r="M128" s="10">
        <f t="shared" si="4"/>
        <v>-1.0933156000000004</v>
      </c>
      <c r="N128" s="19">
        <f t="shared" si="5"/>
        <v>1.1953390012033609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12.579443600000006</v>
      </c>
      <c r="M129" s="10">
        <f t="shared" si="4"/>
        <v>-1.7794436000000058</v>
      </c>
      <c r="N129" s="19">
        <f t="shared" si="5"/>
        <v>3.1664195255809804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32.721840400000005</v>
      </c>
      <c r="M130" s="10">
        <f t="shared" si="4"/>
        <v>-0.92184040000000422</v>
      </c>
      <c r="N130" s="19">
        <f t="shared" si="5"/>
        <v>0.84978972307216782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12.79447640000001</v>
      </c>
      <c r="M131" s="10">
        <f t="shared" si="4"/>
        <v>-0.59447640000001023</v>
      </c>
      <c r="N131" s="19">
        <f t="shared" si="5"/>
        <v>0.35340219015697216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19.405141600000007</v>
      </c>
      <c r="M132" s="10">
        <f t="shared" si="4"/>
        <v>-3.5051416000000071</v>
      </c>
      <c r="N132" s="19">
        <f t="shared" si="5"/>
        <v>12.286017636050609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17.306576400000004</v>
      </c>
      <c r="M133" s="10">
        <f t="shared" si="4"/>
        <v>-1.1065764000000051</v>
      </c>
      <c r="N133" s="19">
        <f t="shared" si="5"/>
        <v>1.2245113290369714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6.1734996000000049</v>
      </c>
      <c r="M134" s="10">
        <f t="shared" si="4"/>
        <v>1.2265003999999955</v>
      </c>
      <c r="N134" s="19">
        <f t="shared" si="5"/>
        <v>1.504303231200149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15.00097840000001</v>
      </c>
      <c r="M135" s="10">
        <f t="shared" si="4"/>
        <v>-1.7009784000000092</v>
      </c>
      <c r="N135" s="19">
        <f t="shared" si="5"/>
        <v>2.8933275172665915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0.70906000000000269</v>
      </c>
      <c r="M136" s="10">
        <f t="shared" si="4"/>
        <v>-0.4090600000000027</v>
      </c>
      <c r="N136" s="19">
        <f t="shared" si="5"/>
        <v>0.16733008360000221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$B$4*B137+$B$5*B137^2+$C$4*D137+$D$4*E137+$E$4*F137+$F$4*G137+$F$5*G137^2+$G$4*H137+$H$4*I137+$I$4*J137+$J$4</f>
        <v>9.5866524000000073</v>
      </c>
      <c r="M137" s="10">
        <f t="shared" ref="M137:M200" si="7">K137-L137</f>
        <v>-1.6866524000000069</v>
      </c>
      <c r="N137" s="19">
        <f t="shared" ref="N137:N200" si="8">POWER(M137, 2)</f>
        <v>2.8447963184257832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6.0032664000000135</v>
      </c>
      <c r="M138" s="10">
        <f t="shared" si="7"/>
        <v>-1.0032664000000135</v>
      </c>
      <c r="N138" s="19">
        <f t="shared" si="8"/>
        <v>1.0065434693689872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4.2330904000000036</v>
      </c>
      <c r="M139" s="10">
        <f t="shared" si="7"/>
        <v>-0.73309040000000358</v>
      </c>
      <c r="N139" s="19">
        <f t="shared" si="8"/>
        <v>0.53742153457216524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16.463949999999997</v>
      </c>
      <c r="M140" s="10">
        <f t="shared" si="7"/>
        <v>4.9360500000000016</v>
      </c>
      <c r="N140" s="19">
        <f t="shared" si="8"/>
        <v>24.364589602500015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3.2586600000000079</v>
      </c>
      <c r="M141" s="10">
        <f t="shared" si="7"/>
        <v>-5.8660000000007706E-2</v>
      </c>
      <c r="N141" s="19">
        <f t="shared" si="8"/>
        <v>3.4409956000009041E-3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34.608062400000009</v>
      </c>
      <c r="M142" s="10">
        <f t="shared" si="7"/>
        <v>-0.80806240000001139</v>
      </c>
      <c r="N142" s="19">
        <f t="shared" si="8"/>
        <v>0.65296484229377838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16.963059600000008</v>
      </c>
      <c r="M143" s="10">
        <f t="shared" si="7"/>
        <v>13.136940399999993</v>
      </c>
      <c r="N143" s="19">
        <f t="shared" si="8"/>
        <v>172.57920307315197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20.710712400000006</v>
      </c>
      <c r="M144" s="10">
        <f t="shared" si="7"/>
        <v>-1.9107124000000049</v>
      </c>
      <c r="N144" s="19">
        <f t="shared" si="8"/>
        <v>3.6508218755137785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-1.6437775999999964</v>
      </c>
      <c r="M145" s="10">
        <f t="shared" si="7"/>
        <v>1.7437775999999965</v>
      </c>
      <c r="N145" s="19">
        <f t="shared" si="8"/>
        <v>3.0407603182617478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14.613895600000008</v>
      </c>
      <c r="M146" s="10">
        <f t="shared" si="7"/>
        <v>-1.4138956000000089</v>
      </c>
      <c r="N146" s="19">
        <f t="shared" si="8"/>
        <v>1.9991007676993853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9.0136376000000116</v>
      </c>
      <c r="M147" s="10">
        <f t="shared" si="7"/>
        <v>-1.8136376000000114</v>
      </c>
      <c r="N147" s="19">
        <f t="shared" si="8"/>
        <v>3.2892813441338014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23.244666400000007</v>
      </c>
      <c r="M148" s="10">
        <f t="shared" si="7"/>
        <v>3.7553335999999931</v>
      </c>
      <c r="N148" s="19">
        <f t="shared" si="8"/>
        <v>14.102530447288908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29.369548399999999</v>
      </c>
      <c r="M149" s="10">
        <f t="shared" si="7"/>
        <v>2.4304516000000014</v>
      </c>
      <c r="N149" s="19">
        <f t="shared" si="8"/>
        <v>5.9070949799425669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16.858385600000013</v>
      </c>
      <c r="M150" s="10">
        <f t="shared" si="7"/>
        <v>-2.0583856000000118</v>
      </c>
      <c r="N150" s="19">
        <f t="shared" si="8"/>
        <v>4.2369512782874086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7.5007300000000097</v>
      </c>
      <c r="M151" s="10">
        <f t="shared" si="7"/>
        <v>-4.1007300000000093</v>
      </c>
      <c r="N151" s="19">
        <f t="shared" si="8"/>
        <v>16.815986532900077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4.9362344000000054</v>
      </c>
      <c r="M152" s="10">
        <f t="shared" si="7"/>
        <v>0.56376559999999465</v>
      </c>
      <c r="N152" s="19">
        <f t="shared" si="8"/>
        <v>0.31783165174335398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23.935598400000018</v>
      </c>
      <c r="M153" s="10">
        <f t="shared" si="7"/>
        <v>-3.7355984000000184</v>
      </c>
      <c r="N153" s="19">
        <f t="shared" si="8"/>
        <v>13.954695406082697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13.61612840000001</v>
      </c>
      <c r="M154" s="10">
        <f t="shared" si="7"/>
        <v>-1.4161284000000105</v>
      </c>
      <c r="N154" s="19">
        <f t="shared" si="8"/>
        <v>2.0054196452865898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14.29818</v>
      </c>
      <c r="M155" s="10">
        <f t="shared" si="7"/>
        <v>-2.2981800000000003</v>
      </c>
      <c r="N155" s="19">
        <f t="shared" si="8"/>
        <v>5.2816313124000018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10.607891600000004</v>
      </c>
      <c r="M156" s="10">
        <f t="shared" si="7"/>
        <v>-2.1078916000000039</v>
      </c>
      <c r="N156" s="19">
        <f t="shared" si="8"/>
        <v>4.4432069973505763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8.6988604000000169</v>
      </c>
      <c r="M157" s="10">
        <f t="shared" si="7"/>
        <v>-0.99886040000001675</v>
      </c>
      <c r="N157" s="19">
        <f t="shared" si="8"/>
        <v>0.9977220986881935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-1.8856955999999929</v>
      </c>
      <c r="M158" s="10">
        <f t="shared" si="7"/>
        <v>3.5856955999999931</v>
      </c>
      <c r="N158" s="19">
        <f t="shared" si="8"/>
        <v>12.857212935859311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5.0034200000000144</v>
      </c>
      <c r="M159" s="10">
        <f t="shared" si="7"/>
        <v>-0.40342000000001477</v>
      </c>
      <c r="N159" s="19">
        <f t="shared" si="8"/>
        <v>0.16274769640001191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4.3945436000000075</v>
      </c>
      <c r="M160" s="10">
        <f t="shared" si="7"/>
        <v>-2.1945436000000074</v>
      </c>
      <c r="N160" s="19">
        <f t="shared" si="8"/>
        <v>4.8160216123009922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9.2466424000000078</v>
      </c>
      <c r="M161" s="10">
        <f t="shared" si="7"/>
        <v>-3.2466424000000078</v>
      </c>
      <c r="N161" s="19">
        <f t="shared" si="8"/>
        <v>10.54068687347781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12.702303600000009</v>
      </c>
      <c r="M162" s="10">
        <f t="shared" si="7"/>
        <v>-2.0023036000000101</v>
      </c>
      <c r="N162" s="19">
        <f t="shared" si="8"/>
        <v>4.009219706573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1.9472324000000061</v>
      </c>
      <c r="M163" s="10">
        <f t="shared" si="7"/>
        <v>1.152767599999994</v>
      </c>
      <c r="N163" s="19">
        <f t="shared" si="8"/>
        <v>1.3288731396097462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7.6900504000000129</v>
      </c>
      <c r="M164" s="10">
        <f t="shared" si="7"/>
        <v>2.7099495999999874</v>
      </c>
      <c r="N164" s="19">
        <f t="shared" si="8"/>
        <v>7.3438268345400921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29.568581600000009</v>
      </c>
      <c r="M165" s="10">
        <f t="shared" si="7"/>
        <v>1.9314183999999912</v>
      </c>
      <c r="N165" s="19">
        <f t="shared" si="8"/>
        <v>3.7303770358585262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-2.064793599999998</v>
      </c>
      <c r="M166" s="10">
        <f t="shared" si="7"/>
        <v>4.6647935999999977</v>
      </c>
      <c r="N166" s="19">
        <f t="shared" si="8"/>
        <v>21.760299330600937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24.108694400000005</v>
      </c>
      <c r="M167" s="10">
        <f t="shared" si="7"/>
        <v>0.39130559999999548</v>
      </c>
      <c r="N167" s="19">
        <f t="shared" si="8"/>
        <v>0.15312007259135646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12.010819600000014</v>
      </c>
      <c r="M168" s="10">
        <f t="shared" si="7"/>
        <v>0.18918039999998548</v>
      </c>
      <c r="N168" s="19">
        <f t="shared" si="8"/>
        <v>3.5789223744154504E-2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5.1771164000000116</v>
      </c>
      <c r="M169" s="10">
        <f t="shared" si="7"/>
        <v>-0.87711640000001179</v>
      </c>
      <c r="N169" s="19">
        <f t="shared" si="8"/>
        <v>0.76933317914898069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10.83123000000001</v>
      </c>
      <c r="M170" s="10">
        <f t="shared" si="7"/>
        <v>0.7687699999999893</v>
      </c>
      <c r="N170" s="19">
        <f t="shared" si="8"/>
        <v>0.59100731289998354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6.2525200000000023</v>
      </c>
      <c r="M171" s="10">
        <f t="shared" si="7"/>
        <v>1.8474799999999973</v>
      </c>
      <c r="N171" s="19">
        <f t="shared" si="8"/>
        <v>3.4131823503999903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6.9394284000000059</v>
      </c>
      <c r="M172" s="10">
        <f t="shared" si="7"/>
        <v>-1.8394284000000063</v>
      </c>
      <c r="N172" s="19">
        <f t="shared" si="8"/>
        <v>3.3834968387265834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21.171321600000006</v>
      </c>
      <c r="M173" s="10">
        <f t="shared" si="7"/>
        <v>-0.77132160000000738</v>
      </c>
      <c r="N173" s="19">
        <f t="shared" si="8"/>
        <v>0.59493701062657134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5.8045384000000002</v>
      </c>
      <c r="M174" s="10">
        <f t="shared" si="7"/>
        <v>2.1954615999999998</v>
      </c>
      <c r="N174" s="19">
        <f t="shared" si="8"/>
        <v>4.8200516370745587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19.613220000000005</v>
      </c>
      <c r="M175" s="10">
        <f t="shared" si="7"/>
        <v>2.486779999999996</v>
      </c>
      <c r="N175" s="19">
        <f t="shared" si="8"/>
        <v>6.1840747683999799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2.1572816000000135</v>
      </c>
      <c r="M176" s="10">
        <f t="shared" si="7"/>
        <v>-1.9572816000000135</v>
      </c>
      <c r="N176" s="19">
        <f t="shared" si="8"/>
        <v>3.8309512616986128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14.289089600000002</v>
      </c>
      <c r="M177" s="10">
        <f t="shared" si="7"/>
        <v>-1.2890896000000023</v>
      </c>
      <c r="N177" s="19">
        <f t="shared" si="8"/>
        <v>1.6617519968281658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17.227266400000012</v>
      </c>
      <c r="M178" s="10">
        <f t="shared" si="7"/>
        <v>0.87273359999998945</v>
      </c>
      <c r="N178" s="19">
        <f t="shared" si="8"/>
        <v>0.7616639365689416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13.592613600000005</v>
      </c>
      <c r="M179" s="10">
        <f t="shared" si="7"/>
        <v>-2.892613600000006</v>
      </c>
      <c r="N179" s="19">
        <f t="shared" si="8"/>
        <v>8.3672134389049955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29.697491599999999</v>
      </c>
      <c r="M180" s="10">
        <f t="shared" si="7"/>
        <v>-0.19749159999999932</v>
      </c>
      <c r="N180" s="19">
        <f t="shared" si="8"/>
        <v>3.9002932070559736E-2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2.1091176000000065</v>
      </c>
      <c r="M181" s="10">
        <f t="shared" si="7"/>
        <v>-1.5091176000000064</v>
      </c>
      <c r="N181" s="19">
        <f t="shared" si="8"/>
        <v>2.2774359306297791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27.946230000000007</v>
      </c>
      <c r="M182" s="10">
        <f t="shared" si="7"/>
        <v>-3.2462300000000077</v>
      </c>
      <c r="N182" s="19">
        <f t="shared" si="8"/>
        <v>10.53800921290005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12.376654400000012</v>
      </c>
      <c r="M183" s="10">
        <f t="shared" si="7"/>
        <v>0.2233455999999876</v>
      </c>
      <c r="N183" s="19">
        <f t="shared" si="8"/>
        <v>4.9883257039354457E-2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2.8054464000000028</v>
      </c>
      <c r="M184" s="10">
        <f t="shared" si="7"/>
        <v>-0.20544640000000269</v>
      </c>
      <c r="N184" s="19">
        <f t="shared" si="8"/>
        <v>4.2208223272961108E-2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20.973428400000003</v>
      </c>
      <c r="M185" s="10">
        <f t="shared" si="7"/>
        <v>-1.9734284000000031</v>
      </c>
      <c r="N185" s="19">
        <f t="shared" si="8"/>
        <v>3.8944196499265722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13.754430000000008</v>
      </c>
      <c r="M186" s="10">
        <f t="shared" si="7"/>
        <v>-1.5544300000000089</v>
      </c>
      <c r="N186" s="19">
        <f t="shared" si="8"/>
        <v>2.4162526249000273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14.426602400000009</v>
      </c>
      <c r="M187" s="10">
        <f t="shared" si="7"/>
        <v>-0.92660240000000904</v>
      </c>
      <c r="N187" s="19">
        <f t="shared" si="8"/>
        <v>0.8585920076857767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9.0595236000000074</v>
      </c>
      <c r="M188" s="10">
        <f t="shared" si="7"/>
        <v>-0.35952360000000816</v>
      </c>
      <c r="N188" s="19">
        <f t="shared" si="8"/>
        <v>0.12925721895696587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7.941075599999996</v>
      </c>
      <c r="M189" s="10">
        <f t="shared" si="7"/>
        <v>-2.8410755999999964</v>
      </c>
      <c r="N189" s="19">
        <f t="shared" si="8"/>
        <v>8.0717105649153389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4.524180000000003</v>
      </c>
      <c r="M190" s="10">
        <f t="shared" si="7"/>
        <v>-0.8241800000000028</v>
      </c>
      <c r="N190" s="19">
        <f t="shared" si="8"/>
        <v>0.67927267240000466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23.539433600000002</v>
      </c>
      <c r="M191" s="10">
        <f t="shared" si="7"/>
        <v>-1.8394336000000031</v>
      </c>
      <c r="N191" s="19">
        <f t="shared" si="8"/>
        <v>3.3835159688089713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12.41259760000001</v>
      </c>
      <c r="M192" s="10">
        <f t="shared" si="7"/>
        <v>1.6874023999999892</v>
      </c>
      <c r="N192" s="19">
        <f t="shared" si="8"/>
        <v>2.8473268595257237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15.258624400000011</v>
      </c>
      <c r="M193" s="10">
        <f t="shared" si="7"/>
        <v>-1.6586244000000114</v>
      </c>
      <c r="N193" s="19">
        <f t="shared" si="8"/>
        <v>2.751034900275398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8.0547324000000078</v>
      </c>
      <c r="M194" s="10">
        <f t="shared" si="7"/>
        <v>-1.9547324000000081</v>
      </c>
      <c r="N194" s="19">
        <f t="shared" si="8"/>
        <v>3.8209787556097918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26.561235600000003</v>
      </c>
      <c r="M195" s="10">
        <f t="shared" si="7"/>
        <v>3.2387643999999973</v>
      </c>
      <c r="N195" s="19">
        <f t="shared" si="8"/>
        <v>10.489594838707342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16.551043600000007</v>
      </c>
      <c r="M196" s="10">
        <f t="shared" si="7"/>
        <v>-2.1510436000000066</v>
      </c>
      <c r="N196" s="19">
        <f t="shared" si="8"/>
        <v>4.6269885691009884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18.717660000000009</v>
      </c>
      <c r="M197" s="10">
        <f t="shared" si="7"/>
        <v>2.5823399999999914</v>
      </c>
      <c r="N197" s="19">
        <f t="shared" si="8"/>
        <v>6.6684798755999557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1.9902976000000034</v>
      </c>
      <c r="M198" s="10">
        <f t="shared" si="7"/>
        <v>-1.4902976000000034</v>
      </c>
      <c r="N198" s="19">
        <f t="shared" si="8"/>
        <v>2.2209869365657702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4.2848395999999997</v>
      </c>
      <c r="M199" s="10">
        <f t="shared" si="7"/>
        <v>-1.4848395999999999</v>
      </c>
      <c r="N199" s="19">
        <f t="shared" si="8"/>
        <v>2.20474863772816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12.166297600000005</v>
      </c>
      <c r="M200" s="10">
        <f t="shared" si="7"/>
        <v>-2.0662976000000057</v>
      </c>
      <c r="N200" s="19">
        <f t="shared" si="8"/>
        <v>4.2695857717657839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$B$4*B201+$B$5*B201^2+$C$4*D201+$D$4*E201+$E$4*F201+$F$4*G201+$F$5*G201^2+$G$4*H201+$H$4*I201+$I$4*J201+$J$4</f>
        <v>10.355813600000014</v>
      </c>
      <c r="M201" s="10">
        <f t="shared" ref="M201:M213" si="10">K201-L201</f>
        <v>0.24418639999998604</v>
      </c>
      <c r="N201" s="19">
        <f t="shared" ref="N201:N213" si="11">POWER(M201, 2)</f>
        <v>5.9626997944953179E-2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4.3552800000000058</v>
      </c>
      <c r="M202" s="10">
        <f t="shared" si="10"/>
        <v>-0.65528000000000564</v>
      </c>
      <c r="N202" s="19">
        <f t="shared" si="11"/>
        <v>0.42939187840000737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9.1429924000000131</v>
      </c>
      <c r="M203" s="10">
        <f t="shared" si="10"/>
        <v>-1.2429924000000128</v>
      </c>
      <c r="N203" s="19">
        <f t="shared" si="11"/>
        <v>1.5450301064577918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7.4788200000000078</v>
      </c>
      <c r="M204" s="10">
        <f t="shared" si="10"/>
        <v>-0.97882000000000779</v>
      </c>
      <c r="N204" s="19">
        <f t="shared" si="11"/>
        <v>0.9580885924000152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17.925671600000008</v>
      </c>
      <c r="M205" s="10">
        <f t="shared" si="10"/>
        <v>-1.725671600000009</v>
      </c>
      <c r="N205" s="19">
        <f t="shared" si="11"/>
        <v>2.9779424710465912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8.3925004000000012</v>
      </c>
      <c r="M206" s="10">
        <f t="shared" si="10"/>
        <v>7.4995999999991625E-3</v>
      </c>
      <c r="N206" s="19">
        <f t="shared" si="11"/>
        <v>5.624400015998744E-5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20.273641600000005</v>
      </c>
      <c r="M207" s="10">
        <f t="shared" si="10"/>
        <v>-0.87364160000000624</v>
      </c>
      <c r="N207" s="19">
        <f t="shared" si="11"/>
        <v>0.76324964525057093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-5.3441463999999979</v>
      </c>
      <c r="M208" s="10">
        <f t="shared" si="10"/>
        <v>5.6441463999999977</v>
      </c>
      <c r="N208" s="19">
        <f t="shared" si="11"/>
        <v>31.856388584632935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11.103936400000011</v>
      </c>
      <c r="M209" s="10">
        <f t="shared" si="10"/>
        <v>2.3960635999999891</v>
      </c>
      <c r="N209" s="19">
        <f t="shared" si="11"/>
        <v>5.7411207752449078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5.0175844000000058</v>
      </c>
      <c r="M210" s="10">
        <f t="shared" si="10"/>
        <v>2.282415599999994</v>
      </c>
      <c r="N210" s="19">
        <f t="shared" si="11"/>
        <v>5.2094209711233326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16.043863600000002</v>
      </c>
      <c r="M211" s="10">
        <f t="shared" si="10"/>
        <v>-2.943863600000002</v>
      </c>
      <c r="N211" s="19">
        <f t="shared" si="11"/>
        <v>8.6663328954049721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9.2277304000000075</v>
      </c>
      <c r="M212" s="10">
        <f t="shared" si="10"/>
        <v>7.2269599999993162E-2</v>
      </c>
      <c r="N212" s="19">
        <f t="shared" si="11"/>
        <v>5.2228950841590113E-3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-1.3681699999999903</v>
      </c>
      <c r="M213" s="10">
        <f t="shared" si="10"/>
        <v>3.8681699999999903</v>
      </c>
      <c r="N213" s="19">
        <f t="shared" si="11"/>
        <v>14.962739148899924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1838.9586761288447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8.9269838647031303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2.9878058612806706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9.3800069999999992E-3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-1.0811797000000001</v>
      </c>
      <c r="C4" s="19">
        <v>0.22613059999999999</v>
      </c>
      <c r="D4" s="19">
        <v>9.5250899999999999E-2</v>
      </c>
      <c r="E4" s="19">
        <v>-0.34985250000000001</v>
      </c>
      <c r="F4" s="19">
        <v>3.1658199999999997E-2</v>
      </c>
      <c r="G4" s="19">
        <v>7.9142751000000002</v>
      </c>
      <c r="H4" s="19">
        <v>5.4738654999999996</v>
      </c>
      <c r="I4" s="19">
        <v>6.0186066</v>
      </c>
      <c r="J4" s="19">
        <v>14.112263199999999</v>
      </c>
      <c r="K4" s="17"/>
      <c r="L4" s="17"/>
      <c r="M4" s="17"/>
      <c r="N4" s="17"/>
    </row>
    <row r="5" spans="1:14" x14ac:dyDescent="0.2">
      <c r="A5" s="18" t="s">
        <v>52</v>
      </c>
      <c r="B5" s="19">
        <v>1.4890799999999999E-2</v>
      </c>
      <c r="C5" s="19" t="s">
        <v>61</v>
      </c>
      <c r="D5" s="19" t="s">
        <v>61</v>
      </c>
      <c r="E5" s="19">
        <v>1.8315E-3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$B$4*B8+$B$5*B8^2+$C$4*D8+$D$4*E8+$E$4*F8+$E$5*F8^2+$F$4*G8+$G$4*H8+$H$4*I8+$I$4*J8+$J$4</f>
        <v>28.694384499999998</v>
      </c>
      <c r="M8" s="10">
        <f>K8-L8</f>
        <v>3.9056155000000032</v>
      </c>
      <c r="N8" s="19">
        <f>POWER(M8, 2)</f>
        <v>15.253832433840275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$B$4*B9+$B$5*B9^2+$C$4*D9+$D$4*E9+$E$4*F9+$E$5*F9^2+$F$4*G9+$G$4*H9+$H$4*I9+$I$4*J9+$J$4</f>
        <v>34.348011399999976</v>
      </c>
      <c r="M9" s="10">
        <f t="shared" ref="M9:M72" si="1">K9-L9</f>
        <v>16.151988600000024</v>
      </c>
      <c r="N9" s="19">
        <f t="shared" ref="N9:N72" si="2">POWER(M9, 2)</f>
        <v>260.88673573453076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22.940981999999977</v>
      </c>
      <c r="M10" s="10">
        <f t="shared" si="1"/>
        <v>-4.6409819999999762</v>
      </c>
      <c r="N10" s="19">
        <f t="shared" si="2"/>
        <v>21.53871392432378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5.2508530999999916</v>
      </c>
      <c r="M11" s="10">
        <f t="shared" si="1"/>
        <v>4.9146900000008209E-2</v>
      </c>
      <c r="N11" s="19">
        <f t="shared" si="2"/>
        <v>2.4154177796108069E-3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8.4934084999999904</v>
      </c>
      <c r="M12" s="10">
        <f t="shared" si="1"/>
        <v>-0.29340849999999108</v>
      </c>
      <c r="N12" s="19">
        <f t="shared" si="2"/>
        <v>8.6088547872244764E-2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10.202213099999996</v>
      </c>
      <c r="M13" s="10">
        <f t="shared" si="1"/>
        <v>0.89778690000000339</v>
      </c>
      <c r="N13" s="19">
        <f t="shared" si="2"/>
        <v>0.80602131781161612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19.57011649999999</v>
      </c>
      <c r="M14" s="10">
        <f t="shared" si="1"/>
        <v>1.9298835000000096</v>
      </c>
      <c r="N14" s="19">
        <f t="shared" si="2"/>
        <v>3.7244503235722872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4.5838458999999911</v>
      </c>
      <c r="M15" s="10">
        <f t="shared" si="1"/>
        <v>0.91615410000000885</v>
      </c>
      <c r="N15" s="19">
        <f t="shared" si="2"/>
        <v>0.83933833494682619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21.741721599999991</v>
      </c>
      <c r="M16" s="10">
        <f t="shared" si="1"/>
        <v>5.7582784000000089</v>
      </c>
      <c r="N16" s="19">
        <f t="shared" si="2"/>
        <v>33.157770131906659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3.0905847999999967</v>
      </c>
      <c r="M17" s="10">
        <f t="shared" si="1"/>
        <v>-9.058479999999669E-2</v>
      </c>
      <c r="N17" s="19">
        <f t="shared" si="2"/>
        <v>8.2056059910394011E-3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18.497411199999988</v>
      </c>
      <c r="M18" s="10">
        <f t="shared" si="1"/>
        <v>-4.2974111999999884</v>
      </c>
      <c r="N18" s="19">
        <f t="shared" si="2"/>
        <v>18.46774302188534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16.714929299999987</v>
      </c>
      <c r="M19" s="10">
        <f t="shared" si="1"/>
        <v>-0.1149292999999858</v>
      </c>
      <c r="N19" s="19">
        <f t="shared" si="2"/>
        <v>1.3208743998486736E-2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-2.3525164000000114</v>
      </c>
      <c r="M20" s="10">
        <f t="shared" si="1"/>
        <v>3.7525164000000113</v>
      </c>
      <c r="N20" s="19">
        <f t="shared" si="2"/>
        <v>14.081379332269044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11.672267599999993</v>
      </c>
      <c r="M21" s="10">
        <f t="shared" si="1"/>
        <v>-2.4722675999999932</v>
      </c>
      <c r="N21" s="19">
        <f t="shared" si="2"/>
        <v>6.1121070860097264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6.6518964999999906</v>
      </c>
      <c r="M22" s="10">
        <f t="shared" si="1"/>
        <v>-0.65189649999999055</v>
      </c>
      <c r="N22" s="19">
        <f t="shared" si="2"/>
        <v>0.42496904671223767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16.33066449999999</v>
      </c>
      <c r="M23" s="10">
        <f t="shared" si="1"/>
        <v>-0.83066449999999037</v>
      </c>
      <c r="N23" s="19">
        <f t="shared" si="2"/>
        <v>0.69000351156023398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10.45448959999999</v>
      </c>
      <c r="M24" s="10">
        <f t="shared" si="1"/>
        <v>0.14551040000000981</v>
      </c>
      <c r="N24" s="19">
        <f t="shared" si="2"/>
        <v>2.1173276508162853E-2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4.6561723999999902</v>
      </c>
      <c r="M25" s="10">
        <f t="shared" si="1"/>
        <v>0.1438276000000096</v>
      </c>
      <c r="N25" s="19">
        <f t="shared" si="2"/>
        <v>2.0686378521762763E-2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19.819593999999988</v>
      </c>
      <c r="M26" s="10">
        <f t="shared" si="1"/>
        <v>1.3804060000000113</v>
      </c>
      <c r="N26" s="19">
        <f t="shared" si="2"/>
        <v>1.9055207248360313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7.6735062999999943</v>
      </c>
      <c r="M27" s="10">
        <f t="shared" si="1"/>
        <v>-5.3735062999999945</v>
      </c>
      <c r="N27" s="19">
        <f t="shared" si="2"/>
        <v>28.874569956139631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4.3294332999999998</v>
      </c>
      <c r="M28" s="10">
        <f t="shared" si="1"/>
        <v>-0.32943329999999982</v>
      </c>
      <c r="N28" s="19">
        <f t="shared" si="2"/>
        <v>0.10852629914888988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12.949962199999987</v>
      </c>
      <c r="M29" s="10">
        <f t="shared" si="1"/>
        <v>-1.3499621999999878</v>
      </c>
      <c r="N29" s="19">
        <f t="shared" si="2"/>
        <v>1.822397941428807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26.311503299999991</v>
      </c>
      <c r="M30" s="10">
        <f t="shared" si="1"/>
        <v>-2.1115032999999919</v>
      </c>
      <c r="N30" s="19">
        <f t="shared" si="2"/>
        <v>4.458446185910856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13.104601999999986</v>
      </c>
      <c r="M31" s="10">
        <f t="shared" si="1"/>
        <v>0.7953980000000147</v>
      </c>
      <c r="N31" s="19">
        <f t="shared" si="2"/>
        <v>0.63265797840402338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6.5776518999999967</v>
      </c>
      <c r="M32" s="10">
        <f t="shared" si="1"/>
        <v>-4.1776518999999972</v>
      </c>
      <c r="N32" s="19">
        <f t="shared" si="2"/>
        <v>17.452775397573586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2.381220199999996</v>
      </c>
      <c r="M33" s="10">
        <f t="shared" si="1"/>
        <v>-0.38122019999999601</v>
      </c>
      <c r="N33" s="19">
        <f t="shared" si="2"/>
        <v>0.14532884088803696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9.0348343</v>
      </c>
      <c r="M34" s="10">
        <f t="shared" si="1"/>
        <v>-5.9348343000000003</v>
      </c>
      <c r="N34" s="19">
        <f t="shared" si="2"/>
        <v>35.222258168456491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23.425659399999986</v>
      </c>
      <c r="M35" s="10">
        <f t="shared" si="1"/>
        <v>-1.0256593999999879</v>
      </c>
      <c r="N35" s="19">
        <f t="shared" si="2"/>
        <v>1.0519772048083351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20.187364299999984</v>
      </c>
      <c r="M36" s="10">
        <f t="shared" si="1"/>
        <v>2.0126357000000148</v>
      </c>
      <c r="N36" s="19">
        <f t="shared" si="2"/>
        <v>4.0507024609145494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16.859936999999995</v>
      </c>
      <c r="M37" s="10">
        <f t="shared" si="1"/>
        <v>1.1400630000000049</v>
      </c>
      <c r="N37" s="19">
        <f t="shared" si="2"/>
        <v>1.2997436439690113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9.4943971000000005</v>
      </c>
      <c r="M38" s="10">
        <f t="shared" si="1"/>
        <v>-6.9943971000000005</v>
      </c>
      <c r="N38" s="19">
        <f t="shared" si="2"/>
        <v>48.921590792488416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10.637498699999988</v>
      </c>
      <c r="M39" s="10">
        <f t="shared" si="1"/>
        <v>-3.7498699999988006E-2</v>
      </c>
      <c r="N39" s="19">
        <f t="shared" si="2"/>
        <v>1.4061525016891003E-3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8.6044336999999906</v>
      </c>
      <c r="M40" s="10">
        <f t="shared" si="1"/>
        <v>0.39556630000000936</v>
      </c>
      <c r="N40" s="19">
        <f t="shared" si="2"/>
        <v>0.15647269769569741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1.0331088999999842</v>
      </c>
      <c r="M41" s="10">
        <f t="shared" si="1"/>
        <v>3.0668911000000154</v>
      </c>
      <c r="N41" s="19">
        <f t="shared" si="2"/>
        <v>9.4058210192593048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3.6539197999999846</v>
      </c>
      <c r="M42" s="10">
        <f t="shared" si="1"/>
        <v>0.44608020000001503</v>
      </c>
      <c r="N42" s="19">
        <f t="shared" si="2"/>
        <v>0.19898754483205341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10.21193379999999</v>
      </c>
      <c r="M43" s="10">
        <f t="shared" si="1"/>
        <v>0.38806620000000969</v>
      </c>
      <c r="N43" s="19">
        <f t="shared" si="2"/>
        <v>0.15059537558244751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7.8633036999999861</v>
      </c>
      <c r="M44" s="10">
        <f t="shared" si="1"/>
        <v>-0.36330369999998613</v>
      </c>
      <c r="N44" s="19">
        <f t="shared" si="2"/>
        <v>0.13198957843367992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-1.4777150000000052</v>
      </c>
      <c r="M45" s="10">
        <f t="shared" si="1"/>
        <v>2.6777150000000054</v>
      </c>
      <c r="N45" s="19">
        <f t="shared" si="2"/>
        <v>7.1701576212250293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1.6059619999999963</v>
      </c>
      <c r="M46" s="10">
        <f t="shared" si="1"/>
        <v>0.49403800000000375</v>
      </c>
      <c r="N46" s="19">
        <f t="shared" si="2"/>
        <v>0.2440735454440037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19.921943399999982</v>
      </c>
      <c r="M47" s="10">
        <f t="shared" si="1"/>
        <v>0.17805660000001922</v>
      </c>
      <c r="N47" s="19">
        <f t="shared" si="2"/>
        <v>3.1704152803566844E-2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11.781275099999991</v>
      </c>
      <c r="M48" s="10">
        <f t="shared" si="1"/>
        <v>-2.381275099999991</v>
      </c>
      <c r="N48" s="19">
        <f t="shared" si="2"/>
        <v>5.6704711018799667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9.1997842999999904</v>
      </c>
      <c r="M49" s="10">
        <f t="shared" si="1"/>
        <v>0.10021570000001034</v>
      </c>
      <c r="N49" s="19">
        <f t="shared" si="2"/>
        <v>1.0043186526492073E-2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0.51712119999999295</v>
      </c>
      <c r="M50" s="10">
        <f t="shared" si="1"/>
        <v>0.88287880000000696</v>
      </c>
      <c r="N50" s="19">
        <f t="shared" si="2"/>
        <v>0.77947497548945233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12.259173799999992</v>
      </c>
      <c r="M51" s="10">
        <f t="shared" si="1"/>
        <v>1.2408262000000079</v>
      </c>
      <c r="N51" s="19">
        <f t="shared" si="2"/>
        <v>1.5396496586064596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13.296973599999987</v>
      </c>
      <c r="M52" s="10">
        <f t="shared" si="1"/>
        <v>0.90302640000001233</v>
      </c>
      <c r="N52" s="19">
        <f t="shared" si="2"/>
        <v>0.81545667909698227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17.311034799999987</v>
      </c>
      <c r="M53" s="10">
        <f t="shared" si="1"/>
        <v>-1.411034799999987</v>
      </c>
      <c r="N53" s="19">
        <f t="shared" si="2"/>
        <v>1.9910192068110035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9.8346938999999871</v>
      </c>
      <c r="M54" s="10">
        <f t="shared" si="1"/>
        <v>-0.13469389999998782</v>
      </c>
      <c r="N54" s="19">
        <f t="shared" si="2"/>
        <v>1.8142446697206719E-2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23.061752399999989</v>
      </c>
      <c r="M55" s="10">
        <f t="shared" si="1"/>
        <v>4.3382476000000096</v>
      </c>
      <c r="N55" s="19">
        <f t="shared" si="2"/>
        <v>18.820392238905843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7.3896851999999935</v>
      </c>
      <c r="M56" s="10">
        <f t="shared" si="1"/>
        <v>0.61031480000000649</v>
      </c>
      <c r="N56" s="19">
        <f t="shared" si="2"/>
        <v>0.37248415509904792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16.16867079999999</v>
      </c>
      <c r="M57" s="10">
        <f t="shared" si="1"/>
        <v>-0.56867079999999071</v>
      </c>
      <c r="N57" s="19">
        <f t="shared" si="2"/>
        <v>0.32338647877262944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22.731123599999986</v>
      </c>
      <c r="M58" s="10">
        <f t="shared" si="1"/>
        <v>-3.5311235999999866</v>
      </c>
      <c r="N58" s="19">
        <f t="shared" si="2"/>
        <v>12.468833878476865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1.7769895999999985</v>
      </c>
      <c r="M59" s="10">
        <f t="shared" si="1"/>
        <v>3.5230104000000013</v>
      </c>
      <c r="N59" s="19">
        <f t="shared" si="2"/>
        <v>12.41160227850817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24.388806299999978</v>
      </c>
      <c r="M60" s="10">
        <f t="shared" si="1"/>
        <v>1.5111937000000211</v>
      </c>
      <c r="N60" s="19">
        <f t="shared" si="2"/>
        <v>2.2837063989197537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22.338708499999989</v>
      </c>
      <c r="M61" s="10">
        <f t="shared" si="1"/>
        <v>4.06129150000001</v>
      </c>
      <c r="N61" s="19">
        <f t="shared" si="2"/>
        <v>16.494088647972333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8.6134992999999795</v>
      </c>
      <c r="M62" s="10">
        <f t="shared" si="1"/>
        <v>-0.11349929999997954</v>
      </c>
      <c r="N62" s="19">
        <f t="shared" si="2"/>
        <v>1.2882091100485356E-2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-4.6234904000000068</v>
      </c>
      <c r="M63" s="10">
        <f t="shared" si="1"/>
        <v>5.2234904000000064</v>
      </c>
      <c r="N63" s="19">
        <f t="shared" si="2"/>
        <v>27.284851958892226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20.373929899999986</v>
      </c>
      <c r="M64" s="10">
        <f t="shared" si="1"/>
        <v>2.126070100000014</v>
      </c>
      <c r="N64" s="19">
        <f t="shared" si="2"/>
        <v>4.5201740701140691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9.4490378999999933</v>
      </c>
      <c r="M65" s="10">
        <f t="shared" si="1"/>
        <v>-0.54903789999999297</v>
      </c>
      <c r="N65" s="19">
        <f t="shared" si="2"/>
        <v>0.30144261563640229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15.561501899999993</v>
      </c>
      <c r="M66" s="10">
        <f t="shared" si="1"/>
        <v>-0.6615018999999922</v>
      </c>
      <c r="N66" s="19">
        <f t="shared" si="2"/>
        <v>0.43758476370359967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5.0159959999999959</v>
      </c>
      <c r="M67" s="10">
        <f t="shared" si="1"/>
        <v>-2.9159959999999958</v>
      </c>
      <c r="N67" s="19">
        <f t="shared" si="2"/>
        <v>8.5030326720159763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9.0844520999999911</v>
      </c>
      <c r="M68" s="10">
        <f t="shared" si="1"/>
        <v>-1.9844520999999915</v>
      </c>
      <c r="N68" s="19">
        <f t="shared" si="2"/>
        <v>3.9380501371943764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33.053844299999994</v>
      </c>
      <c r="M69" s="10">
        <f t="shared" si="1"/>
        <v>16.746155700000003</v>
      </c>
      <c r="N69" s="19">
        <f t="shared" si="2"/>
        <v>280.43373072864256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16.581523099999988</v>
      </c>
      <c r="M70" s="10">
        <f t="shared" si="1"/>
        <v>-4.7815230999999869</v>
      </c>
      <c r="N70" s="19">
        <f t="shared" si="2"/>
        <v>22.862963155833484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9.0984032999999975</v>
      </c>
      <c r="M71" s="10">
        <f t="shared" si="1"/>
        <v>-0.89840329999999824</v>
      </c>
      <c r="N71" s="19">
        <f t="shared" si="2"/>
        <v>0.80712848945088689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6.0083370999999914</v>
      </c>
      <c r="M72" s="10">
        <f t="shared" si="1"/>
        <v>-0.80833709999999126</v>
      </c>
      <c r="N72" s="19">
        <f t="shared" si="2"/>
        <v>0.65340886723639591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$B$4*B73+$B$5*B73^2+$C$4*D73+$D$4*E73+$E$4*F73+$E$5*F73^2+$F$4*G73+$G$4*H73+$H$4*I73+$I$4*J73+$J$4</f>
        <v>23.659899299999985</v>
      </c>
      <c r="M73" s="10">
        <f t="shared" ref="M73:M136" si="4">K73-L73</f>
        <v>-5.0598992999999837</v>
      </c>
      <c r="N73" s="19">
        <f t="shared" ref="N73:N136" si="5">POWER(M73, 2)</f>
        <v>25.602580926140323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20.403527699999987</v>
      </c>
      <c r="M74" s="10">
        <f t="shared" si="4"/>
        <v>2.8964723000000134</v>
      </c>
      <c r="N74" s="19">
        <f t="shared" si="5"/>
        <v>8.3895517846673684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19.120994399999987</v>
      </c>
      <c r="M75" s="10">
        <f t="shared" si="4"/>
        <v>7.9005600000012777E-2</v>
      </c>
      <c r="N75" s="19">
        <f t="shared" si="5"/>
        <v>6.2418848313620188E-3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11.541175599999981</v>
      </c>
      <c r="M76" s="10">
        <f t="shared" si="4"/>
        <v>-2.5411755999999812</v>
      </c>
      <c r="N76" s="19">
        <f t="shared" si="5"/>
        <v>6.4575734300352643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4.3686857999999891</v>
      </c>
      <c r="M77" s="10">
        <f t="shared" si="4"/>
        <v>0.23131420000001057</v>
      </c>
      <c r="N77" s="19">
        <f t="shared" si="5"/>
        <v>5.3506259121644889E-2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-2.1149400000007645E-2</v>
      </c>
      <c r="M78" s="10">
        <f t="shared" si="4"/>
        <v>4.1211494000000073</v>
      </c>
      <c r="N78" s="19">
        <f t="shared" si="5"/>
        <v>16.98387237712042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8.6146836999999934</v>
      </c>
      <c r="M79" s="10">
        <f t="shared" si="4"/>
        <v>-0.21468369999999304</v>
      </c>
      <c r="N79" s="19">
        <f t="shared" si="5"/>
        <v>4.6089091045687008E-2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4.9303342999999966</v>
      </c>
      <c r="M80" s="10">
        <f t="shared" si="4"/>
        <v>-1.2303342999999964</v>
      </c>
      <c r="N80" s="19">
        <f t="shared" si="5"/>
        <v>1.5137224897564812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-1.6504001000000148</v>
      </c>
      <c r="M81" s="10">
        <f t="shared" si="4"/>
        <v>5.5504001000000152</v>
      </c>
      <c r="N81" s="19">
        <f t="shared" si="5"/>
        <v>30.806941270080177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10.614182199999993</v>
      </c>
      <c r="M82" s="10">
        <f t="shared" si="4"/>
        <v>-0.21418219999999266</v>
      </c>
      <c r="N82" s="19">
        <f t="shared" si="5"/>
        <v>4.5874014796836858E-2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12.589884199999986</v>
      </c>
      <c r="M83" s="10">
        <f t="shared" si="4"/>
        <v>-1.9898841999999863</v>
      </c>
      <c r="N83" s="19">
        <f t="shared" si="5"/>
        <v>3.9596391294095854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12.931578099999989</v>
      </c>
      <c r="M84" s="10">
        <f t="shared" si="4"/>
        <v>-3.7315780999999895</v>
      </c>
      <c r="N84" s="19">
        <f t="shared" si="5"/>
        <v>13.924675116399531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22.059127400000001</v>
      </c>
      <c r="M85" s="10">
        <f t="shared" si="4"/>
        <v>3.9408725999999987</v>
      </c>
      <c r="N85" s="19">
        <f t="shared" si="5"/>
        <v>15.53047684943075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2.2132740999999942</v>
      </c>
      <c r="M86" s="10">
        <f t="shared" si="4"/>
        <v>2.2867259000000058</v>
      </c>
      <c r="N86" s="19">
        <f t="shared" si="5"/>
        <v>5.2291153417308367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12.773357799999989</v>
      </c>
      <c r="M87" s="10">
        <f t="shared" si="4"/>
        <v>0.42664220000001052</v>
      </c>
      <c r="N87" s="19">
        <f t="shared" si="5"/>
        <v>0.18202356682084897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5.7330443999999918</v>
      </c>
      <c r="M88" s="10">
        <f t="shared" si="4"/>
        <v>-1.5330443999999916</v>
      </c>
      <c r="N88" s="19">
        <f t="shared" si="5"/>
        <v>2.3502251323713343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-1.8359335999999988</v>
      </c>
      <c r="M89" s="10">
        <f t="shared" si="4"/>
        <v>3.9359335999999989</v>
      </c>
      <c r="N89" s="19">
        <f t="shared" si="5"/>
        <v>15.491573303608952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14.767602499999992</v>
      </c>
      <c r="M90" s="10">
        <f t="shared" si="4"/>
        <v>-1.3676024999999914</v>
      </c>
      <c r="N90" s="19">
        <f t="shared" si="5"/>
        <v>1.8703365980062265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19.205462399999995</v>
      </c>
      <c r="M91" s="10">
        <f t="shared" si="4"/>
        <v>-4.2054623999999947</v>
      </c>
      <c r="N91" s="19">
        <f t="shared" si="5"/>
        <v>17.685913997813717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22.285563099999983</v>
      </c>
      <c r="M92" s="10">
        <f t="shared" si="4"/>
        <v>-0.5855630999999839</v>
      </c>
      <c r="N92" s="19">
        <f t="shared" si="5"/>
        <v>0.34288414408159112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14.704413599999993</v>
      </c>
      <c r="M93" s="10">
        <f t="shared" si="4"/>
        <v>-0.30441359999999307</v>
      </c>
      <c r="N93" s="19">
        <f t="shared" si="5"/>
        <v>9.2667639864955784E-2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11.724901899999983</v>
      </c>
      <c r="M94" s="10">
        <f t="shared" si="4"/>
        <v>6.1750981000000156</v>
      </c>
      <c r="N94" s="19">
        <f t="shared" si="5"/>
        <v>38.131836544623802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11.48969919999999</v>
      </c>
      <c r="M95" s="10">
        <f t="shared" si="4"/>
        <v>-0.98969919999998979</v>
      </c>
      <c r="N95" s="19">
        <f t="shared" si="5"/>
        <v>0.97950450648061982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16.973723299999982</v>
      </c>
      <c r="M96" s="10">
        <f t="shared" si="4"/>
        <v>-3.0737232999999815</v>
      </c>
      <c r="N96" s="19">
        <f t="shared" si="5"/>
        <v>9.4477749249627756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9.5929910999999919</v>
      </c>
      <c r="M97" s="10">
        <f t="shared" si="4"/>
        <v>1.8070089000000085</v>
      </c>
      <c r="N97" s="19">
        <f t="shared" si="5"/>
        <v>3.2652811646792408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2.9711226999999969</v>
      </c>
      <c r="M98" s="10">
        <f t="shared" si="4"/>
        <v>-7.1122699999996986E-2</v>
      </c>
      <c r="N98" s="19">
        <f t="shared" si="5"/>
        <v>5.058438455289571E-3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11.372561399999991</v>
      </c>
      <c r="M99" s="10">
        <f t="shared" si="4"/>
        <v>-0.1725613999999922</v>
      </c>
      <c r="N99" s="19">
        <f t="shared" si="5"/>
        <v>2.9777436769957311E-2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8.3598413999999863</v>
      </c>
      <c r="M100" s="10">
        <f t="shared" si="4"/>
        <v>6.540158600000014</v>
      </c>
      <c r="N100" s="19">
        <f t="shared" si="5"/>
        <v>42.773674513154141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6.4083344999999898</v>
      </c>
      <c r="M101" s="10">
        <f t="shared" si="4"/>
        <v>-2.10833449999999</v>
      </c>
      <c r="N101" s="19">
        <f t="shared" si="5"/>
        <v>4.4450743638902077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17.890762199999987</v>
      </c>
      <c r="M102" s="10">
        <f t="shared" si="4"/>
        <v>9.2378000000117311E-3</v>
      </c>
      <c r="N102" s="19">
        <f t="shared" si="5"/>
        <v>8.5336948840216735E-5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33.216309799999991</v>
      </c>
      <c r="M103" s="10">
        <f t="shared" si="4"/>
        <v>-3.0163097999999913</v>
      </c>
      <c r="N103" s="19">
        <f t="shared" si="5"/>
        <v>9.098124809575987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9.3562247999999819</v>
      </c>
      <c r="M104" s="10">
        <f t="shared" si="4"/>
        <v>-0.85622479999998191</v>
      </c>
      <c r="N104" s="19">
        <f t="shared" si="5"/>
        <v>0.73312090813500908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12.604658999999995</v>
      </c>
      <c r="M105" s="10">
        <f t="shared" si="4"/>
        <v>0.59534100000000478</v>
      </c>
      <c r="N105" s="19">
        <f t="shared" si="5"/>
        <v>0.35443090628100571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1.9456397999999862</v>
      </c>
      <c r="M106" s="10">
        <f t="shared" si="4"/>
        <v>-1.3456397999999861</v>
      </c>
      <c r="N106" s="19">
        <f t="shared" si="5"/>
        <v>1.8107464713440025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13.707759999999993</v>
      </c>
      <c r="M107" s="10">
        <f t="shared" si="4"/>
        <v>-1.7077599999999933</v>
      </c>
      <c r="N107" s="19">
        <f t="shared" si="5"/>
        <v>2.916444217599977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22.836647899999988</v>
      </c>
      <c r="M108" s="10">
        <f t="shared" si="4"/>
        <v>0.86335210000001084</v>
      </c>
      <c r="N108" s="19">
        <f t="shared" si="5"/>
        <v>0.74537684857442876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0.36081779999998709</v>
      </c>
      <c r="M109" s="10">
        <f t="shared" si="4"/>
        <v>0.13918220000001291</v>
      </c>
      <c r="N109" s="19">
        <f t="shared" si="5"/>
        <v>1.9371684796843595E-2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25.07528159999999</v>
      </c>
      <c r="M110" s="10">
        <f t="shared" si="4"/>
        <v>-3.2752815999999889</v>
      </c>
      <c r="N110" s="19">
        <f t="shared" si="5"/>
        <v>10.727469559298488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23.624719499999991</v>
      </c>
      <c r="M111" s="10">
        <f t="shared" si="4"/>
        <v>4.4752805000000109</v>
      </c>
      <c r="N111" s="19">
        <f t="shared" si="5"/>
        <v>20.028135553680347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1.0918882999999884</v>
      </c>
      <c r="M112" s="10">
        <f t="shared" si="4"/>
        <v>1.5081117000000117</v>
      </c>
      <c r="N112" s="19">
        <f t="shared" si="5"/>
        <v>2.2744008996769254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16.142518399999989</v>
      </c>
      <c r="M113" s="10">
        <f t="shared" si="4"/>
        <v>-0.54251839999998985</v>
      </c>
      <c r="N113" s="19">
        <f t="shared" si="5"/>
        <v>0.294326214338549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-2.5838443000000044</v>
      </c>
      <c r="M114" s="10">
        <f t="shared" si="4"/>
        <v>3.4838443000000043</v>
      </c>
      <c r="N114" s="19">
        <f t="shared" si="5"/>
        <v>12.137171106642521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6.6043085999999951</v>
      </c>
      <c r="M115" s="10">
        <f t="shared" si="4"/>
        <v>-2.0043085999999954</v>
      </c>
      <c r="N115" s="19">
        <f t="shared" si="5"/>
        <v>4.0172529640339416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18.221963899999988</v>
      </c>
      <c r="M116" s="10">
        <f t="shared" si="4"/>
        <v>-1.4219638999999873</v>
      </c>
      <c r="N116" s="19">
        <f t="shared" si="5"/>
        <v>2.0219813329031737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18.004639599999987</v>
      </c>
      <c r="M117" s="10">
        <f t="shared" si="4"/>
        <v>0.79536040000001407</v>
      </c>
      <c r="N117" s="19">
        <f t="shared" si="5"/>
        <v>0.63259816588818241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22.00270909999999</v>
      </c>
      <c r="M118" s="10">
        <f t="shared" si="4"/>
        <v>0.89729090000000866</v>
      </c>
      <c r="N118" s="19">
        <f t="shared" si="5"/>
        <v>0.80513095922282552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18.101541199999986</v>
      </c>
      <c r="M119" s="10">
        <f t="shared" si="4"/>
        <v>-3.7015411999999852</v>
      </c>
      <c r="N119" s="19">
        <f t="shared" si="5"/>
        <v>13.701407255297331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18.285201699999984</v>
      </c>
      <c r="M120" s="10">
        <f t="shared" si="4"/>
        <v>-1.9852016999999833</v>
      </c>
      <c r="N120" s="19">
        <f t="shared" si="5"/>
        <v>3.9410257896828238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12.250605299999991</v>
      </c>
      <c r="M121" s="10">
        <f t="shared" si="4"/>
        <v>-3.3506052999999909</v>
      </c>
      <c r="N121" s="19">
        <f t="shared" si="5"/>
        <v>11.226555876388028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19.894134899999987</v>
      </c>
      <c r="M122" s="10">
        <f t="shared" si="4"/>
        <v>-1.594134899999986</v>
      </c>
      <c r="N122" s="19">
        <f t="shared" si="5"/>
        <v>2.5412660793979653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15.551881999999996</v>
      </c>
      <c r="M123" s="10">
        <f t="shared" si="4"/>
        <v>-0.65188199999999519</v>
      </c>
      <c r="N123" s="19">
        <f t="shared" si="5"/>
        <v>0.42495014192399372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2.1933070999999966</v>
      </c>
      <c r="M124" s="10">
        <f t="shared" si="4"/>
        <v>2.7066929000000037</v>
      </c>
      <c r="N124" s="19">
        <f t="shared" si="5"/>
        <v>7.3261864549104301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34.55399449999998</v>
      </c>
      <c r="M125" s="10">
        <f t="shared" si="4"/>
        <v>-2.2539944999999832</v>
      </c>
      <c r="N125" s="19">
        <f t="shared" si="5"/>
        <v>5.0804912060301746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-0.16655060000000788</v>
      </c>
      <c r="M126" s="10">
        <f t="shared" si="4"/>
        <v>1.766550600000008</v>
      </c>
      <c r="N126" s="19">
        <f t="shared" si="5"/>
        <v>3.1207010223603882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19.058645799999987</v>
      </c>
      <c r="M127" s="10">
        <f t="shared" si="4"/>
        <v>-1.4586457999999851</v>
      </c>
      <c r="N127" s="19">
        <f t="shared" si="5"/>
        <v>2.1276475698575967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10.501973799999989</v>
      </c>
      <c r="M128" s="10">
        <f t="shared" si="4"/>
        <v>-1.9019737999999897</v>
      </c>
      <c r="N128" s="19">
        <f t="shared" si="5"/>
        <v>3.6175043358864007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12.238786599999997</v>
      </c>
      <c r="M129" s="10">
        <f t="shared" si="4"/>
        <v>-1.4387865999999967</v>
      </c>
      <c r="N129" s="19">
        <f t="shared" si="5"/>
        <v>2.0701068803395506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32.619139699999991</v>
      </c>
      <c r="M130" s="10">
        <f t="shared" si="4"/>
        <v>-0.81913969999999026</v>
      </c>
      <c r="N130" s="19">
        <f t="shared" si="5"/>
        <v>0.67098984811607398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11.763898999999984</v>
      </c>
      <c r="M131" s="10">
        <f t="shared" si="4"/>
        <v>0.43610100000001495</v>
      </c>
      <c r="N131" s="19">
        <f t="shared" si="5"/>
        <v>0.19018408220101304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18.279385299999987</v>
      </c>
      <c r="M132" s="10">
        <f t="shared" si="4"/>
        <v>-2.3793852999999867</v>
      </c>
      <c r="N132" s="19">
        <f t="shared" si="5"/>
        <v>5.6614744058560271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16.416663199999984</v>
      </c>
      <c r="M133" s="10">
        <f t="shared" si="4"/>
        <v>-0.21666319999998507</v>
      </c>
      <c r="N133" s="19">
        <f t="shared" si="5"/>
        <v>4.694294223423353E-2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6.0413287999999898</v>
      </c>
      <c r="M134" s="10">
        <f t="shared" si="4"/>
        <v>1.3586712000000105</v>
      </c>
      <c r="N134" s="19">
        <f t="shared" si="5"/>
        <v>1.8459874297094685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15.311050499999991</v>
      </c>
      <c r="M135" s="10">
        <f t="shared" si="4"/>
        <v>-2.0110504999999907</v>
      </c>
      <c r="N135" s="19">
        <f t="shared" si="5"/>
        <v>4.0443241135502124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1.814691299999998</v>
      </c>
      <c r="M136" s="10">
        <f t="shared" si="4"/>
        <v>-1.514691299999998</v>
      </c>
      <c r="N136" s="19">
        <f t="shared" si="5"/>
        <v>2.2942897342956838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$B$4*B137+$B$5*B137^2+$C$4*D137+$D$4*E137+$E$4*F137+$E$5*F137^2+$F$4*G137+$G$4*H137+$H$4*I137+$I$4*J137+$J$4</f>
        <v>9.7231744999999883</v>
      </c>
      <c r="M137" s="10">
        <f t="shared" ref="M137:M200" si="7">K137-L137</f>
        <v>-1.8231744999999879</v>
      </c>
      <c r="N137" s="19">
        <f t="shared" ref="N137:N200" si="8">POWER(M137, 2)</f>
        <v>3.3239652574502059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5.7725907999999908</v>
      </c>
      <c r="M138" s="10">
        <f t="shared" si="7"/>
        <v>-0.77259079999999081</v>
      </c>
      <c r="N138" s="19">
        <f t="shared" si="8"/>
        <v>0.59689654424462579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3.1697955999999934</v>
      </c>
      <c r="M139" s="10">
        <f t="shared" si="7"/>
        <v>0.33020440000000661</v>
      </c>
      <c r="N139" s="19">
        <f t="shared" si="8"/>
        <v>0.10903494577936437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17.008590499999986</v>
      </c>
      <c r="M140" s="10">
        <f t="shared" si="7"/>
        <v>4.3914095000000124</v>
      </c>
      <c r="N140" s="19">
        <f t="shared" si="8"/>
        <v>19.28447739669036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2.7612545999999973</v>
      </c>
      <c r="M141" s="10">
        <f t="shared" si="7"/>
        <v>0.43874540000000284</v>
      </c>
      <c r="N141" s="19">
        <f t="shared" si="8"/>
        <v>0.19249752602116249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33.929961699999986</v>
      </c>
      <c r="M142" s="10">
        <f t="shared" si="7"/>
        <v>-0.12996169999998841</v>
      </c>
      <c r="N142" s="19">
        <f t="shared" si="8"/>
        <v>1.6890043466886988E-2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18.037601599999988</v>
      </c>
      <c r="M143" s="10">
        <f t="shared" si="7"/>
        <v>12.062398400000014</v>
      </c>
      <c r="N143" s="19">
        <f t="shared" si="8"/>
        <v>145.50145516032288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19.973827099999987</v>
      </c>
      <c r="M144" s="10">
        <f t="shared" si="7"/>
        <v>-1.1738270999999862</v>
      </c>
      <c r="N144" s="19">
        <f t="shared" si="8"/>
        <v>1.3778700606943777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-0.83123250000001825</v>
      </c>
      <c r="M145" s="10">
        <f t="shared" si="7"/>
        <v>0.93123250000001823</v>
      </c>
      <c r="N145" s="19">
        <f t="shared" si="8"/>
        <v>0.86719396905628399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14.482465599999991</v>
      </c>
      <c r="M146" s="10">
        <f t="shared" si="7"/>
        <v>-1.2824655999999912</v>
      </c>
      <c r="N146" s="19">
        <f t="shared" si="8"/>
        <v>1.6447180151833374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7.9462695999999964</v>
      </c>
      <c r="M147" s="10">
        <f t="shared" si="7"/>
        <v>-0.7462695999999962</v>
      </c>
      <c r="N147" s="19">
        <f t="shared" si="8"/>
        <v>0.5569183158841543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23.61474699999998</v>
      </c>
      <c r="M148" s="10">
        <f t="shared" si="7"/>
        <v>3.3852530000000201</v>
      </c>
      <c r="N148" s="19">
        <f t="shared" si="8"/>
        <v>11.459937874009135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29.434297599999987</v>
      </c>
      <c r="M149" s="10">
        <f t="shared" si="7"/>
        <v>2.3657024000000142</v>
      </c>
      <c r="N149" s="19">
        <f t="shared" si="8"/>
        <v>5.5965478453658273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16.122224899999985</v>
      </c>
      <c r="M150" s="10">
        <f t="shared" si="7"/>
        <v>-1.3222248999999842</v>
      </c>
      <c r="N150" s="19">
        <f t="shared" si="8"/>
        <v>1.7482786861799682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10.398301099999989</v>
      </c>
      <c r="M151" s="10">
        <f t="shared" si="7"/>
        <v>-6.9983010999999884</v>
      </c>
      <c r="N151" s="19">
        <f t="shared" si="8"/>
        <v>48.976218286261044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3.9378139999999906</v>
      </c>
      <c r="M152" s="10">
        <f t="shared" si="7"/>
        <v>1.5621860000000094</v>
      </c>
      <c r="N152" s="19">
        <f t="shared" si="8"/>
        <v>2.4404250985960294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24.0619595</v>
      </c>
      <c r="M153" s="10">
        <f t="shared" si="7"/>
        <v>-3.8619595000000011</v>
      </c>
      <c r="N153" s="19">
        <f t="shared" si="8"/>
        <v>14.914731179640258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13.337809899999989</v>
      </c>
      <c r="M154" s="10">
        <f t="shared" si="7"/>
        <v>-1.1378098999999899</v>
      </c>
      <c r="N154" s="19">
        <f t="shared" si="8"/>
        <v>1.2946113685379872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14.686385499999989</v>
      </c>
      <c r="M155" s="10">
        <f t="shared" si="7"/>
        <v>-2.6863854999999894</v>
      </c>
      <c r="N155" s="19">
        <f t="shared" si="8"/>
        <v>7.216667054610193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10.591344099999988</v>
      </c>
      <c r="M156" s="10">
        <f t="shared" si="7"/>
        <v>-2.0913440999999882</v>
      </c>
      <c r="N156" s="19">
        <f t="shared" si="8"/>
        <v>4.3737201446047607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7.5745320999999928</v>
      </c>
      <c r="M157" s="10">
        <f t="shared" si="7"/>
        <v>0.1254679000000074</v>
      </c>
      <c r="N157" s="19">
        <f t="shared" si="8"/>
        <v>1.5742193930411857E-2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-2.172846900000005</v>
      </c>
      <c r="M158" s="10">
        <f t="shared" si="7"/>
        <v>3.8728469000000052</v>
      </c>
      <c r="N158" s="19">
        <f t="shared" si="8"/>
        <v>14.998943110839651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4.0705537999999919</v>
      </c>
      <c r="M159" s="10">
        <f t="shared" si="7"/>
        <v>0.52944620000000775</v>
      </c>
      <c r="N159" s="19">
        <f t="shared" si="8"/>
        <v>0.28031327869444822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3.8128403999999936</v>
      </c>
      <c r="M160" s="10">
        <f t="shared" si="7"/>
        <v>-1.6128403999999934</v>
      </c>
      <c r="N160" s="19">
        <f t="shared" si="8"/>
        <v>2.6012541558721387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8.3662070999999845</v>
      </c>
      <c r="M161" s="10">
        <f t="shared" si="7"/>
        <v>-2.3662070999999845</v>
      </c>
      <c r="N161" s="19">
        <f t="shared" si="8"/>
        <v>5.5989360400903365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11.97723049999999</v>
      </c>
      <c r="M162" s="10">
        <f t="shared" si="7"/>
        <v>-1.2772304999999911</v>
      </c>
      <c r="N162" s="19">
        <f t="shared" si="8"/>
        <v>1.6313177501302272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2.2492925999999951</v>
      </c>
      <c r="M163" s="10">
        <f t="shared" si="7"/>
        <v>0.850707400000005</v>
      </c>
      <c r="N163" s="19">
        <f t="shared" si="8"/>
        <v>0.7237030804147685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7.8251800999999928</v>
      </c>
      <c r="M164" s="10">
        <f t="shared" si="7"/>
        <v>2.5748199000000076</v>
      </c>
      <c r="N164" s="19">
        <f t="shared" si="8"/>
        <v>6.6296975174360488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30.275653599999984</v>
      </c>
      <c r="M165" s="10">
        <f t="shared" si="7"/>
        <v>1.2243464000000159</v>
      </c>
      <c r="N165" s="19">
        <f t="shared" si="8"/>
        <v>1.4990241071929991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-0.2347993000000077</v>
      </c>
      <c r="M166" s="10">
        <f t="shared" si="7"/>
        <v>2.8347993000000078</v>
      </c>
      <c r="N166" s="19">
        <f t="shared" si="8"/>
        <v>8.0360870712805337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25.355056799999993</v>
      </c>
      <c r="M167" s="10">
        <f t="shared" si="7"/>
        <v>-0.85505679999999273</v>
      </c>
      <c r="N167" s="19">
        <f t="shared" si="8"/>
        <v>0.7311221312262276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13.076116099999989</v>
      </c>
      <c r="M168" s="10">
        <f t="shared" si="7"/>
        <v>-0.87611609999999018</v>
      </c>
      <c r="N168" s="19">
        <f t="shared" si="8"/>
        <v>0.76757942067919283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4.4658390999999948</v>
      </c>
      <c r="M169" s="10">
        <f t="shared" si="7"/>
        <v>-0.16583909999999502</v>
      </c>
      <c r="N169" s="19">
        <f t="shared" si="8"/>
        <v>2.7502607088808348E-2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12.119536099999998</v>
      </c>
      <c r="M170" s="10">
        <f t="shared" si="7"/>
        <v>-0.51953609999999806</v>
      </c>
      <c r="N170" s="19">
        <f t="shared" si="8"/>
        <v>0.26991775920320799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5.1926483999999942</v>
      </c>
      <c r="M171" s="10">
        <f t="shared" si="7"/>
        <v>2.9073516000000055</v>
      </c>
      <c r="N171" s="19">
        <f t="shared" si="8"/>
        <v>8.452693326022592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7.1110466999999966</v>
      </c>
      <c r="M172" s="10">
        <f t="shared" si="7"/>
        <v>-2.011046699999997</v>
      </c>
      <c r="N172" s="19">
        <f t="shared" si="8"/>
        <v>4.0443088295808778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19.911167999999979</v>
      </c>
      <c r="M173" s="10">
        <f t="shared" si="7"/>
        <v>0.48883200000001992</v>
      </c>
      <c r="N173" s="19">
        <f t="shared" si="8"/>
        <v>0.23895672422401948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4.4385515999999949</v>
      </c>
      <c r="M174" s="10">
        <f t="shared" si="7"/>
        <v>3.5614484000000051</v>
      </c>
      <c r="N174" s="19">
        <f t="shared" si="8"/>
        <v>12.683914705862597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20.40236509999999</v>
      </c>
      <c r="M175" s="10">
        <f t="shared" si="7"/>
        <v>1.6976349000000113</v>
      </c>
      <c r="N175" s="19">
        <f t="shared" si="8"/>
        <v>2.8819642536980483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1.2582178999999858</v>
      </c>
      <c r="M176" s="10">
        <f t="shared" si="7"/>
        <v>-1.0582178999999858</v>
      </c>
      <c r="N176" s="19">
        <f t="shared" si="8"/>
        <v>1.11982512388038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13.376322899999987</v>
      </c>
      <c r="M177" s="10">
        <f t="shared" si="7"/>
        <v>-0.37632289999998747</v>
      </c>
      <c r="N177" s="19">
        <f t="shared" si="8"/>
        <v>0.14161892506440057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16.205531299999983</v>
      </c>
      <c r="M178" s="10">
        <f t="shared" si="7"/>
        <v>1.8944687000000187</v>
      </c>
      <c r="N178" s="19">
        <f t="shared" si="8"/>
        <v>3.5890116552797608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12.68955699999999</v>
      </c>
      <c r="M179" s="10">
        <f t="shared" si="7"/>
        <v>-1.9895569999999907</v>
      </c>
      <c r="N179" s="19">
        <f t="shared" si="8"/>
        <v>3.958337056248963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29.183436199999989</v>
      </c>
      <c r="M180" s="10">
        <f t="shared" si="7"/>
        <v>0.3165638000000115</v>
      </c>
      <c r="N180" s="19">
        <f t="shared" si="8"/>
        <v>0.10021263947044728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2.460959399999993</v>
      </c>
      <c r="M181" s="10">
        <f t="shared" si="7"/>
        <v>-1.8609593999999929</v>
      </c>
      <c r="N181" s="19">
        <f t="shared" si="8"/>
        <v>3.4631698884483337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26.631111199999985</v>
      </c>
      <c r="M182" s="10">
        <f t="shared" si="7"/>
        <v>-1.9311111999999859</v>
      </c>
      <c r="N182" s="19">
        <f t="shared" si="8"/>
        <v>3.7291904667653855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13.307190899999988</v>
      </c>
      <c r="M183" s="10">
        <f t="shared" si="7"/>
        <v>-0.70719089999998808</v>
      </c>
      <c r="N183" s="19">
        <f t="shared" si="8"/>
        <v>0.50011896904279318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2.1453619999999969</v>
      </c>
      <c r="M184" s="10">
        <f t="shared" si="7"/>
        <v>0.45463800000000321</v>
      </c>
      <c r="N184" s="19">
        <f t="shared" si="8"/>
        <v>0.20669571104400292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21.365945299999996</v>
      </c>
      <c r="M185" s="10">
        <f t="shared" si="7"/>
        <v>-2.3659452999999964</v>
      </c>
      <c r="N185" s="19">
        <f t="shared" si="8"/>
        <v>5.5976971625920724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15.076726999999996</v>
      </c>
      <c r="M186" s="10">
        <f t="shared" si="7"/>
        <v>-2.8767269999999971</v>
      </c>
      <c r="N186" s="19">
        <f t="shared" si="8"/>
        <v>8.2755582325289829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13.986214599999991</v>
      </c>
      <c r="M187" s="10">
        <f t="shared" si="7"/>
        <v>-0.48621459999999139</v>
      </c>
      <c r="N187" s="19">
        <f t="shared" si="8"/>
        <v>0.23640463725315164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9.8315011999999804</v>
      </c>
      <c r="M188" s="10">
        <f t="shared" si="7"/>
        <v>-1.1315011999999811</v>
      </c>
      <c r="N188" s="19">
        <f t="shared" si="8"/>
        <v>1.2802949656013973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6.9257631999999969</v>
      </c>
      <c r="M189" s="10">
        <f t="shared" si="7"/>
        <v>-1.8257631999999973</v>
      </c>
      <c r="N189" s="19">
        <f t="shared" si="8"/>
        <v>3.3334112624742298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4.6208970999999952</v>
      </c>
      <c r="M190" s="10">
        <f t="shared" si="7"/>
        <v>-0.92089709999999503</v>
      </c>
      <c r="N190" s="19">
        <f t="shared" si="8"/>
        <v>0.84805146878840088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22.319491300000003</v>
      </c>
      <c r="M191" s="10">
        <f t="shared" si="7"/>
        <v>-0.61949130000000352</v>
      </c>
      <c r="N191" s="19">
        <f t="shared" si="8"/>
        <v>0.38376947077569434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13.370241399999985</v>
      </c>
      <c r="M192" s="10">
        <f t="shared" si="7"/>
        <v>0.72975860000001447</v>
      </c>
      <c r="N192" s="19">
        <f t="shared" si="8"/>
        <v>0.53254761427398112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16.760965099999996</v>
      </c>
      <c r="M193" s="10">
        <f t="shared" si="7"/>
        <v>-3.1609650999999968</v>
      </c>
      <c r="N193" s="19">
        <f t="shared" si="8"/>
        <v>9.9917003634179888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7.2078096999999826</v>
      </c>
      <c r="M194" s="10">
        <f t="shared" si="7"/>
        <v>-1.1078096999999829</v>
      </c>
      <c r="N194" s="19">
        <f t="shared" si="8"/>
        <v>1.2272423314140521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26.92784979999999</v>
      </c>
      <c r="M195" s="10">
        <f t="shared" si="7"/>
        <v>2.8721502000000108</v>
      </c>
      <c r="N195" s="19">
        <f t="shared" si="8"/>
        <v>8.2492467713601023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15.132258699999985</v>
      </c>
      <c r="M196" s="10">
        <f t="shared" si="7"/>
        <v>-0.73225869999998494</v>
      </c>
      <c r="N196" s="19">
        <f t="shared" si="8"/>
        <v>0.53620280372566798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21.344713199999987</v>
      </c>
      <c r="M197" s="10">
        <f t="shared" si="7"/>
        <v>-4.4713199999986131E-2</v>
      </c>
      <c r="N197" s="19">
        <f t="shared" si="8"/>
        <v>1.9992702542387599E-3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1.1139826999999922</v>
      </c>
      <c r="M198" s="10">
        <f t="shared" si="7"/>
        <v>-0.61398269999999222</v>
      </c>
      <c r="N198" s="19">
        <f t="shared" si="8"/>
        <v>0.37697475589928042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3.7835713999999943</v>
      </c>
      <c r="M199" s="10">
        <f t="shared" si="7"/>
        <v>-0.98357139999999443</v>
      </c>
      <c r="N199" s="19">
        <f t="shared" si="8"/>
        <v>0.96741269889794901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13.404622700000001</v>
      </c>
      <c r="M200" s="10">
        <f t="shared" si="7"/>
        <v>-3.3046227000000012</v>
      </c>
      <c r="N200" s="19">
        <f t="shared" si="8"/>
        <v>10.920531189355298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$B$4*B201+$B$5*B201^2+$C$4*D201+$D$4*E201+$E$4*F201+$E$5*F201^2+$F$4*G201+$G$4*H201+$H$4*I201+$I$4*J201+$J$4</f>
        <v>11.855798099999991</v>
      </c>
      <c r="M201" s="10">
        <f t="shared" ref="M201:M213" si="10">K201-L201</f>
        <v>-1.2557980999999909</v>
      </c>
      <c r="N201" s="19">
        <f t="shared" ref="N201:N213" si="11">POWER(M201, 2)</f>
        <v>1.5770288679635871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4.1732348999999935</v>
      </c>
      <c r="M202" s="10">
        <f t="shared" si="10"/>
        <v>-0.47323489999999335</v>
      </c>
      <c r="N202" s="19">
        <f t="shared" si="11"/>
        <v>0.22395127057800371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8.6037575999999927</v>
      </c>
      <c r="M203" s="10">
        <f t="shared" si="10"/>
        <v>-0.70375759999999232</v>
      </c>
      <c r="N203" s="19">
        <f t="shared" si="11"/>
        <v>0.49527475955774919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6.2780013999999902</v>
      </c>
      <c r="M204" s="10">
        <f t="shared" si="10"/>
        <v>0.22199860000000982</v>
      </c>
      <c r="N204" s="19">
        <f t="shared" si="11"/>
        <v>4.928337840196436E-2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19.019606299999978</v>
      </c>
      <c r="M205" s="10">
        <f t="shared" si="10"/>
        <v>-2.8196062999999789</v>
      </c>
      <c r="N205" s="19">
        <f t="shared" si="11"/>
        <v>7.9501796869995713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10.062314099999998</v>
      </c>
      <c r="M206" s="10">
        <f t="shared" si="10"/>
        <v>-1.6623140999999979</v>
      </c>
      <c r="N206" s="19">
        <f t="shared" si="11"/>
        <v>2.763288167058803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20.277381399999996</v>
      </c>
      <c r="M207" s="10">
        <f t="shared" si="10"/>
        <v>-0.87738139999999731</v>
      </c>
      <c r="N207" s="19">
        <f t="shared" si="11"/>
        <v>0.76979812106595524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-3.8964753000000076</v>
      </c>
      <c r="M208" s="10">
        <f t="shared" si="10"/>
        <v>4.1964753000000075</v>
      </c>
      <c r="N208" s="19">
        <f t="shared" si="11"/>
        <v>17.610404943510151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12.282850999999987</v>
      </c>
      <c r="M209" s="10">
        <f t="shared" si="10"/>
        <v>1.2171490000000134</v>
      </c>
      <c r="N209" s="19">
        <f t="shared" si="11"/>
        <v>1.4814516882010325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5.5891850999999981</v>
      </c>
      <c r="M210" s="10">
        <f t="shared" si="10"/>
        <v>1.7108149000000017</v>
      </c>
      <c r="N210" s="19">
        <f t="shared" si="11"/>
        <v>2.9268876220620159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15.571664999999992</v>
      </c>
      <c r="M211" s="10">
        <f t="shared" si="10"/>
        <v>-2.4716649999999927</v>
      </c>
      <c r="N211" s="19">
        <f t="shared" si="11"/>
        <v>6.1091278722249633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14.080210299999981</v>
      </c>
      <c r="M212" s="10">
        <f t="shared" si="10"/>
        <v>-4.7802102999999807</v>
      </c>
      <c r="N212" s="19">
        <f t="shared" si="11"/>
        <v>22.850410512225906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-0.72790000000000887</v>
      </c>
      <c r="M213" s="10">
        <f t="shared" si="10"/>
        <v>3.2279000000000089</v>
      </c>
      <c r="N213" s="19">
        <f t="shared" si="11"/>
        <v>10.419338410000057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1855.9178992512673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9.0093101905401323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3.001551297336118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1.068678E-2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-1.1835632</v>
      </c>
      <c r="C4" s="19">
        <v>0.17499670000000001</v>
      </c>
      <c r="D4" s="19">
        <v>9.5444799999999996E-2</v>
      </c>
      <c r="E4" s="19">
        <v>-0.34791509999999998</v>
      </c>
      <c r="F4" s="19">
        <v>0.20273949999999999</v>
      </c>
      <c r="G4" s="19">
        <v>8.0149291999999992</v>
      </c>
      <c r="H4" s="19">
        <v>5.5705600000000004</v>
      </c>
      <c r="I4" s="19">
        <v>6.0718826999999997</v>
      </c>
      <c r="J4" s="19">
        <v>-2.9383099000000001</v>
      </c>
      <c r="K4" s="17"/>
      <c r="L4" s="17"/>
      <c r="M4" s="17"/>
      <c r="N4" s="17"/>
    </row>
    <row r="5" spans="1:14" x14ac:dyDescent="0.2">
      <c r="A5" s="18" t="s">
        <v>52</v>
      </c>
      <c r="B5" s="19">
        <v>1.57961E-2</v>
      </c>
      <c r="C5" s="19" t="s">
        <v>61</v>
      </c>
      <c r="D5" s="19" t="s">
        <v>61</v>
      </c>
      <c r="E5" s="19">
        <v>1.8037999999999999E-3</v>
      </c>
      <c r="F5" s="19">
        <v>-3.589E-4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$B$4*B8+$B$5*B8^2+$C$4*D8+$D$4*E8+$E$4*F8+$E$5*F8^2+$F$4*G8+$F$5*G8^2+$G$4*H8+$H$4*I8+$I$4*J8+$J$4</f>
        <v>29.375933199999999</v>
      </c>
      <c r="M8" s="10">
        <f>K8-L8</f>
        <v>3.2240668000000028</v>
      </c>
      <c r="N8" s="19">
        <f>POWER(M8, 2)</f>
        <v>10.394606730862257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$B$4*B9+$B$5*B9^2+$C$4*D9+$D$4*E9+$E$4*F9+$E$5*F9^2+$F$4*G9+$F$5*G9^2+$G$4*H9+$H$4*I9+$I$4*J9+$J$4</f>
        <v>34.289125599999998</v>
      </c>
      <c r="M9" s="10">
        <f t="shared" ref="M9:M72" si="1">K9-L9</f>
        <v>16.210874400000002</v>
      </c>
      <c r="N9" s="19">
        <f t="shared" ref="N9:N72" si="2">POWER(M9, 2)</f>
        <v>262.7924488125754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23.553805599999997</v>
      </c>
      <c r="M10" s="10">
        <f t="shared" si="1"/>
        <v>-5.2538055999999962</v>
      </c>
      <c r="N10" s="19">
        <f t="shared" si="2"/>
        <v>27.602473282591319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5.7337193000000042</v>
      </c>
      <c r="M11" s="10">
        <f t="shared" si="1"/>
        <v>-0.43371930000000436</v>
      </c>
      <c r="N11" s="19">
        <f t="shared" si="2"/>
        <v>0.1881124311924938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9.0368255000000026</v>
      </c>
      <c r="M12" s="10">
        <f t="shared" si="1"/>
        <v>-0.83682550000000333</v>
      </c>
      <c r="N12" s="19">
        <f t="shared" si="2"/>
        <v>0.70027691745025555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10.623338399999994</v>
      </c>
      <c r="M13" s="10">
        <f t="shared" si="1"/>
        <v>0.47666160000000524</v>
      </c>
      <c r="N13" s="19">
        <f t="shared" si="2"/>
        <v>0.22720628091456499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19.830801199999996</v>
      </c>
      <c r="M14" s="10">
        <f t="shared" si="1"/>
        <v>1.6691988000000038</v>
      </c>
      <c r="N14" s="19">
        <f t="shared" si="2"/>
        <v>2.7862246339214525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4.278895000000011</v>
      </c>
      <c r="M15" s="10">
        <f t="shared" si="1"/>
        <v>1.221104999999989</v>
      </c>
      <c r="N15" s="19">
        <f t="shared" si="2"/>
        <v>1.4910974210249732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22.325059799999991</v>
      </c>
      <c r="M16" s="10">
        <f t="shared" si="1"/>
        <v>5.1749402000000089</v>
      </c>
      <c r="N16" s="19">
        <f t="shared" si="2"/>
        <v>26.780006073576132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3.5117847999999938</v>
      </c>
      <c r="M17" s="10">
        <f t="shared" si="1"/>
        <v>-0.51178479999999382</v>
      </c>
      <c r="N17" s="19">
        <f t="shared" si="2"/>
        <v>0.26192368151103368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18.522364399999994</v>
      </c>
      <c r="M18" s="10">
        <f t="shared" si="1"/>
        <v>-4.3223643999999943</v>
      </c>
      <c r="N18" s="19">
        <f t="shared" si="2"/>
        <v>18.68283400638731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15.446984900000004</v>
      </c>
      <c r="M19" s="10">
        <f t="shared" si="1"/>
        <v>1.1530150999999975</v>
      </c>
      <c r="N19" s="19">
        <f t="shared" si="2"/>
        <v>1.3294438208280042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-1.8978321000000022</v>
      </c>
      <c r="M20" s="10">
        <f t="shared" si="1"/>
        <v>3.2978321000000022</v>
      </c>
      <c r="N20" s="19">
        <f t="shared" si="2"/>
        <v>10.875696559790423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12.129445100000002</v>
      </c>
      <c r="M21" s="10">
        <f t="shared" si="1"/>
        <v>-2.9294451000000024</v>
      </c>
      <c r="N21" s="19">
        <f t="shared" si="2"/>
        <v>8.5816485939140232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6.8783973999999972</v>
      </c>
      <c r="M22" s="10">
        <f t="shared" si="1"/>
        <v>-0.87839739999999722</v>
      </c>
      <c r="N22" s="19">
        <f t="shared" si="2"/>
        <v>0.77158199232675506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16.690846699999994</v>
      </c>
      <c r="M23" s="10">
        <f t="shared" si="1"/>
        <v>-1.1908466999999945</v>
      </c>
      <c r="N23" s="19">
        <f t="shared" si="2"/>
        <v>1.4181158629008768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10.206529499999991</v>
      </c>
      <c r="M24" s="10">
        <f t="shared" si="1"/>
        <v>0.39347050000000827</v>
      </c>
      <c r="N24" s="19">
        <f t="shared" si="2"/>
        <v>0.15481903437025651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5.0169715999999909</v>
      </c>
      <c r="M25" s="10">
        <f t="shared" si="1"/>
        <v>-0.21697159999999105</v>
      </c>
      <c r="N25" s="19">
        <f t="shared" si="2"/>
        <v>4.7076675206556118E-2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20.123772300000006</v>
      </c>
      <c r="M26" s="10">
        <f t="shared" si="1"/>
        <v>1.0762276999999933</v>
      </c>
      <c r="N26" s="19">
        <f t="shared" si="2"/>
        <v>1.1582660622472756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8.3355741999999999</v>
      </c>
      <c r="M27" s="10">
        <f t="shared" si="1"/>
        <v>-6.0355742000000001</v>
      </c>
      <c r="N27" s="19">
        <f t="shared" si="2"/>
        <v>36.428155923705638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3.281947299999997</v>
      </c>
      <c r="M28" s="10">
        <f t="shared" si="1"/>
        <v>0.71805270000000299</v>
      </c>
      <c r="N28" s="19">
        <f t="shared" si="2"/>
        <v>0.51559967997729428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13.417845</v>
      </c>
      <c r="M29" s="10">
        <f t="shared" si="1"/>
        <v>-1.8178450000000002</v>
      </c>
      <c r="N29" s="19">
        <f t="shared" si="2"/>
        <v>3.3045604440250007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24.800847499999996</v>
      </c>
      <c r="M30" s="10">
        <f t="shared" si="1"/>
        <v>-0.60084749999999687</v>
      </c>
      <c r="N30" s="19">
        <f t="shared" si="2"/>
        <v>0.36101771825624623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13.605656</v>
      </c>
      <c r="M31" s="10">
        <f t="shared" si="1"/>
        <v>0.29434400000000061</v>
      </c>
      <c r="N31" s="19">
        <f t="shared" si="2"/>
        <v>8.6638390336000362E-2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7.2456378999999966</v>
      </c>
      <c r="M32" s="10">
        <f t="shared" si="1"/>
        <v>-4.8456378999999963</v>
      </c>
      <c r="N32" s="19">
        <f t="shared" si="2"/>
        <v>23.480206657916373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3.0145923999999873</v>
      </c>
      <c r="M33" s="10">
        <f t="shared" si="1"/>
        <v>-1.0145923999999873</v>
      </c>
      <c r="N33" s="19">
        <f t="shared" si="2"/>
        <v>1.0293977381377342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8.475446199999995</v>
      </c>
      <c r="M34" s="10">
        <f t="shared" si="1"/>
        <v>-5.3754461999999954</v>
      </c>
      <c r="N34" s="19">
        <f t="shared" si="2"/>
        <v>28.89542184909439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23.558958100000002</v>
      </c>
      <c r="M35" s="10">
        <f t="shared" si="1"/>
        <v>-1.1589581000000031</v>
      </c>
      <c r="N35" s="19">
        <f t="shared" si="2"/>
        <v>1.3431838775556171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20.749543999999993</v>
      </c>
      <c r="M36" s="10">
        <f t="shared" si="1"/>
        <v>1.4504560000000062</v>
      </c>
      <c r="N36" s="19">
        <f t="shared" si="2"/>
        <v>2.1038226079360181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17.398382999999995</v>
      </c>
      <c r="M37" s="10">
        <f t="shared" si="1"/>
        <v>0.60161700000000451</v>
      </c>
      <c r="N37" s="19">
        <f t="shared" si="2"/>
        <v>0.36194301468900542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9.7855687999999983</v>
      </c>
      <c r="M38" s="10">
        <f t="shared" si="1"/>
        <v>-7.2855687999999983</v>
      </c>
      <c r="N38" s="19">
        <f t="shared" si="2"/>
        <v>53.079512739533413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10.842858399999997</v>
      </c>
      <c r="M39" s="10">
        <f t="shared" si="1"/>
        <v>-0.24285839999999759</v>
      </c>
      <c r="N39" s="19">
        <f t="shared" si="2"/>
        <v>5.8980202450558829E-2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9.0529603999999892</v>
      </c>
      <c r="M40" s="10">
        <f t="shared" si="1"/>
        <v>-5.2960399999989249E-2</v>
      </c>
      <c r="N40" s="19">
        <f t="shared" si="2"/>
        <v>2.8048039681588615E-3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6.1392699999998968E-2</v>
      </c>
      <c r="M41" s="10">
        <f t="shared" si="1"/>
        <v>4.0386073000000007</v>
      </c>
      <c r="N41" s="19">
        <f t="shared" si="2"/>
        <v>16.310348923613297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4.1544962000000005</v>
      </c>
      <c r="M42" s="10">
        <f t="shared" si="1"/>
        <v>-5.4496200000000883E-2</v>
      </c>
      <c r="N42" s="19">
        <f t="shared" si="2"/>
        <v>2.9698358144400962E-3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10.151681399999996</v>
      </c>
      <c r="M43" s="10">
        <f t="shared" si="1"/>
        <v>0.4483186000000039</v>
      </c>
      <c r="N43" s="19">
        <f t="shared" si="2"/>
        <v>0.2009895671059635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6.9748320999999969</v>
      </c>
      <c r="M44" s="10">
        <f t="shared" si="1"/>
        <v>0.52516790000000313</v>
      </c>
      <c r="N44" s="19">
        <f t="shared" si="2"/>
        <v>0.27580132319041328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-1.8880966000000043</v>
      </c>
      <c r="M45" s="10">
        <f t="shared" si="1"/>
        <v>3.0880966000000045</v>
      </c>
      <c r="N45" s="19">
        <f t="shared" si="2"/>
        <v>9.5363406109315871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2.1087441999999967</v>
      </c>
      <c r="M46" s="10">
        <f t="shared" si="1"/>
        <v>-8.7441999999966491E-3</v>
      </c>
      <c r="N46" s="19">
        <f t="shared" si="2"/>
        <v>7.6461033639941403E-5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20.454795200000014</v>
      </c>
      <c r="M47" s="10">
        <f t="shared" si="1"/>
        <v>-0.3547952000000123</v>
      </c>
      <c r="N47" s="19">
        <f t="shared" si="2"/>
        <v>0.12587963394304874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12.079730900000003</v>
      </c>
      <c r="M48" s="10">
        <f t="shared" si="1"/>
        <v>-2.6797309000000027</v>
      </c>
      <c r="N48" s="19">
        <f t="shared" si="2"/>
        <v>7.1809576964148247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9.8126304000000033</v>
      </c>
      <c r="M49" s="10">
        <f t="shared" si="1"/>
        <v>-0.5126304000000026</v>
      </c>
      <c r="N49" s="19">
        <f t="shared" si="2"/>
        <v>0.26278992700416265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-0.28716060000000709</v>
      </c>
      <c r="M50" s="10">
        <f t="shared" si="1"/>
        <v>1.687160600000007</v>
      </c>
      <c r="N50" s="19">
        <f t="shared" si="2"/>
        <v>2.8465108901923837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12.425035300000005</v>
      </c>
      <c r="M51" s="10">
        <f t="shared" si="1"/>
        <v>1.0749646999999953</v>
      </c>
      <c r="N51" s="19">
        <f t="shared" si="2"/>
        <v>1.1555491062460799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13.654282000000002</v>
      </c>
      <c r="M52" s="10">
        <f t="shared" si="1"/>
        <v>0.54571799999999726</v>
      </c>
      <c r="N52" s="19">
        <f t="shared" si="2"/>
        <v>0.29780813552399699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17.754520499999991</v>
      </c>
      <c r="M53" s="10">
        <f t="shared" si="1"/>
        <v>-1.8545204999999907</v>
      </c>
      <c r="N53" s="19">
        <f t="shared" si="2"/>
        <v>3.4392462849202157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9.4722865000000045</v>
      </c>
      <c r="M54" s="10">
        <f t="shared" si="1"/>
        <v>0.2277134999999948</v>
      </c>
      <c r="N54" s="19">
        <f t="shared" si="2"/>
        <v>5.1853438082247627E-2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22.905712100000006</v>
      </c>
      <c r="M55" s="10">
        <f t="shared" si="1"/>
        <v>4.4942878999999927</v>
      </c>
      <c r="N55" s="19">
        <f t="shared" si="2"/>
        <v>20.198623728086343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6.8626561000000059</v>
      </c>
      <c r="M56" s="10">
        <f t="shared" si="1"/>
        <v>1.1373438999999941</v>
      </c>
      <c r="N56" s="19">
        <f t="shared" si="2"/>
        <v>1.2935511468671965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16.667325600000002</v>
      </c>
      <c r="M57" s="10">
        <f t="shared" si="1"/>
        <v>-1.067325600000002</v>
      </c>
      <c r="N57" s="19">
        <f t="shared" si="2"/>
        <v>1.1391839364153642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23.245424400000001</v>
      </c>
      <c r="M58" s="10">
        <f t="shared" si="1"/>
        <v>-4.0454244000000017</v>
      </c>
      <c r="N58" s="19">
        <f t="shared" si="2"/>
        <v>16.365458576115373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2.2683513000000133</v>
      </c>
      <c r="M59" s="10">
        <f t="shared" si="1"/>
        <v>3.0316486999999865</v>
      </c>
      <c r="N59" s="19">
        <f t="shared" si="2"/>
        <v>9.1908938402116078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24.996989100000008</v>
      </c>
      <c r="M60" s="10">
        <f t="shared" si="1"/>
        <v>0.90301089999999107</v>
      </c>
      <c r="N60" s="19">
        <f t="shared" si="2"/>
        <v>0.81542868551879388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22.671189099999999</v>
      </c>
      <c r="M61" s="10">
        <f t="shared" si="1"/>
        <v>3.7288108999999992</v>
      </c>
      <c r="N61" s="19">
        <f t="shared" si="2"/>
        <v>13.904030727958803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9.0758873999999992</v>
      </c>
      <c r="M62" s="10">
        <f t="shared" si="1"/>
        <v>-0.57588739999999916</v>
      </c>
      <c r="N62" s="19">
        <f t="shared" si="2"/>
        <v>0.33164629747875901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-4.6964211999999979</v>
      </c>
      <c r="M63" s="10">
        <f t="shared" si="1"/>
        <v>5.2964211999999975</v>
      </c>
      <c r="N63" s="19">
        <f t="shared" si="2"/>
        <v>28.052077527809413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20.899661200000004</v>
      </c>
      <c r="M64" s="10">
        <f t="shared" si="1"/>
        <v>1.6003387999999958</v>
      </c>
      <c r="N64" s="19">
        <f t="shared" si="2"/>
        <v>2.5610842747854266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10.040201600000003</v>
      </c>
      <c r="M65" s="10">
        <f t="shared" si="1"/>
        <v>-1.1402016000000028</v>
      </c>
      <c r="N65" s="19">
        <f t="shared" si="2"/>
        <v>1.3000596886425664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15.719783099999994</v>
      </c>
      <c r="M66" s="10">
        <f t="shared" si="1"/>
        <v>-0.81978309999999333</v>
      </c>
      <c r="N66" s="19">
        <f t="shared" si="2"/>
        <v>0.67204433104559902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5.3785768999999899</v>
      </c>
      <c r="M67" s="10">
        <f t="shared" si="1"/>
        <v>-3.2785768999999898</v>
      </c>
      <c r="N67" s="19">
        <f t="shared" si="2"/>
        <v>10.749066489213543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7.2521447000000094</v>
      </c>
      <c r="M68" s="10">
        <f t="shared" si="1"/>
        <v>-0.15214470000000979</v>
      </c>
      <c r="N68" s="19">
        <f t="shared" si="2"/>
        <v>2.314800973809298E-2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33.330222799999994</v>
      </c>
      <c r="M69" s="10">
        <f t="shared" si="1"/>
        <v>16.469777200000003</v>
      </c>
      <c r="N69" s="19">
        <f t="shared" si="2"/>
        <v>271.25356101763992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15.549422199999988</v>
      </c>
      <c r="M70" s="10">
        <f t="shared" si="1"/>
        <v>-3.7494221999999873</v>
      </c>
      <c r="N70" s="19">
        <f t="shared" si="2"/>
        <v>14.058166833852745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9.7806014999999995</v>
      </c>
      <c r="M71" s="10">
        <f t="shared" si="1"/>
        <v>-1.5806015000000002</v>
      </c>
      <c r="N71" s="19">
        <f t="shared" si="2"/>
        <v>2.4983011018022507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6.467721399999995</v>
      </c>
      <c r="M72" s="10">
        <f t="shared" si="1"/>
        <v>-1.2677213999999948</v>
      </c>
      <c r="N72" s="19">
        <f t="shared" si="2"/>
        <v>1.6071175480179467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$B$4*B73+$B$5*B73^2+$C$4*D73+$D$4*E73+$E$4*F73+$E$5*F73^2+$F$4*G73+$F$5*G73^2+$G$4*H73+$H$4*I73+$I$4*J73+$J$4</f>
        <v>22.831389999999999</v>
      </c>
      <c r="M73" s="10">
        <f t="shared" ref="M73:M136" si="4">K73-L73</f>
        <v>-4.2313899999999975</v>
      </c>
      <c r="N73" s="19">
        <f t="shared" ref="N73:N136" si="5">POWER(M73, 2)</f>
        <v>17.90466133209998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21.009009400000011</v>
      </c>
      <c r="M74" s="10">
        <f t="shared" si="4"/>
        <v>2.29099059999999</v>
      </c>
      <c r="N74" s="19">
        <f t="shared" si="5"/>
        <v>5.2486379292883143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19.681323399999997</v>
      </c>
      <c r="M75" s="10">
        <f t="shared" si="4"/>
        <v>-0.48132339999999729</v>
      </c>
      <c r="N75" s="19">
        <f t="shared" si="5"/>
        <v>0.23167221538755739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12.0699047</v>
      </c>
      <c r="M76" s="10">
        <f t="shared" si="4"/>
        <v>-3.0699047000000004</v>
      </c>
      <c r="N76" s="19">
        <f t="shared" si="5"/>
        <v>9.4243148670820922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4.3831268999999953</v>
      </c>
      <c r="M77" s="10">
        <f t="shared" si="4"/>
        <v>0.21687310000000437</v>
      </c>
      <c r="N77" s="19">
        <f t="shared" si="5"/>
        <v>4.7033941503611898E-2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0.36602450000000175</v>
      </c>
      <c r="M78" s="10">
        <f t="shared" si="4"/>
        <v>3.7339754999999979</v>
      </c>
      <c r="N78" s="19">
        <f t="shared" si="5"/>
        <v>13.942573034600235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9.1606674999999953</v>
      </c>
      <c r="M79" s="10">
        <f t="shared" si="4"/>
        <v>-0.76066749999999494</v>
      </c>
      <c r="N79" s="19">
        <f t="shared" si="5"/>
        <v>0.57861504555624232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4.5233357000000005</v>
      </c>
      <c r="M80" s="10">
        <f t="shared" si="4"/>
        <v>-0.82333570000000034</v>
      </c>
      <c r="N80" s="19">
        <f t="shared" si="5"/>
        <v>0.67788167489449058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-2.1110921000000022</v>
      </c>
      <c r="M81" s="10">
        <f t="shared" si="4"/>
        <v>6.0110921000000026</v>
      </c>
      <c r="N81" s="19">
        <f t="shared" si="5"/>
        <v>36.133228234682441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9.3245757999999981</v>
      </c>
      <c r="M82" s="10">
        <f t="shared" si="4"/>
        <v>1.0754242000000023</v>
      </c>
      <c r="N82" s="19">
        <f t="shared" si="5"/>
        <v>1.1565372099456448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11.785224899999998</v>
      </c>
      <c r="M83" s="10">
        <f t="shared" si="4"/>
        <v>-1.1852248999999979</v>
      </c>
      <c r="N83" s="19">
        <f t="shared" si="5"/>
        <v>1.404758063580005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13.347815799999999</v>
      </c>
      <c r="M84" s="10">
        <f t="shared" si="4"/>
        <v>-4.1478158000000001</v>
      </c>
      <c r="N84" s="19">
        <f t="shared" si="5"/>
        <v>17.204375910729642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22.508641899999986</v>
      </c>
      <c r="M85" s="10">
        <f t="shared" si="4"/>
        <v>3.4913581000000136</v>
      </c>
      <c r="N85" s="19">
        <f t="shared" si="5"/>
        <v>12.189581382435705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2.7346026999999893</v>
      </c>
      <c r="M86" s="10">
        <f t="shared" si="4"/>
        <v>1.7653973000000107</v>
      </c>
      <c r="N86" s="19">
        <f t="shared" si="5"/>
        <v>3.1166276268473276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13.250972900000001</v>
      </c>
      <c r="M87" s="10">
        <f t="shared" si="4"/>
        <v>-5.0972900000001431E-2</v>
      </c>
      <c r="N87" s="19">
        <f t="shared" si="5"/>
        <v>2.5982365344101458E-3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5.2677269999999989</v>
      </c>
      <c r="M88" s="10">
        <f t="shared" si="4"/>
        <v>-1.0677269999999988</v>
      </c>
      <c r="N88" s="19">
        <f t="shared" si="5"/>
        <v>1.1400409465289973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-1.6071581000000066</v>
      </c>
      <c r="M89" s="10">
        <f t="shared" si="4"/>
        <v>3.7071581000000067</v>
      </c>
      <c r="N89" s="19">
        <f t="shared" si="5"/>
        <v>13.74302117839566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15.098130699999995</v>
      </c>
      <c r="M90" s="10">
        <f t="shared" si="4"/>
        <v>-1.6981306999999948</v>
      </c>
      <c r="N90" s="19">
        <f t="shared" si="5"/>
        <v>2.883647874282472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17.393571299999991</v>
      </c>
      <c r="M91" s="10">
        <f t="shared" si="4"/>
        <v>-2.3935712999999907</v>
      </c>
      <c r="N91" s="19">
        <f t="shared" si="5"/>
        <v>5.7291835681836458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22.809725900000004</v>
      </c>
      <c r="M92" s="10">
        <f t="shared" si="4"/>
        <v>-1.1097259000000044</v>
      </c>
      <c r="N92" s="19">
        <f t="shared" si="5"/>
        <v>1.2314915731308198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15.319637700000001</v>
      </c>
      <c r="M93" s="10">
        <f t="shared" si="4"/>
        <v>-0.91963770000000089</v>
      </c>
      <c r="N93" s="19">
        <f t="shared" si="5"/>
        <v>0.8457334992612916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12.247671699999996</v>
      </c>
      <c r="M94" s="10">
        <f t="shared" si="4"/>
        <v>5.6523283000000024</v>
      </c>
      <c r="N94" s="19">
        <f t="shared" si="5"/>
        <v>31.948815210980918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11.873955899999993</v>
      </c>
      <c r="M95" s="10">
        <f t="shared" si="4"/>
        <v>-1.3739558999999932</v>
      </c>
      <c r="N95" s="19">
        <f t="shared" si="5"/>
        <v>1.8877548151447914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16.855254800000008</v>
      </c>
      <c r="M96" s="10">
        <f t="shared" si="4"/>
        <v>-2.9552548000000076</v>
      </c>
      <c r="N96" s="19">
        <f t="shared" si="5"/>
        <v>8.7335309329230846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10.163138700000003</v>
      </c>
      <c r="M97" s="10">
        <f t="shared" si="4"/>
        <v>1.2368612999999975</v>
      </c>
      <c r="N97" s="19">
        <f t="shared" si="5"/>
        <v>1.5298258754376839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3.5331368999999917</v>
      </c>
      <c r="M98" s="10">
        <f t="shared" si="4"/>
        <v>-0.63313689999999179</v>
      </c>
      <c r="N98" s="19">
        <f t="shared" si="5"/>
        <v>0.40086233414159961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11.685546500000004</v>
      </c>
      <c r="M99" s="10">
        <f t="shared" si="4"/>
        <v>-0.48554650000000521</v>
      </c>
      <c r="N99" s="19">
        <f t="shared" si="5"/>
        <v>0.23575540366225506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8.9278456999999936</v>
      </c>
      <c r="M100" s="10">
        <f t="shared" si="4"/>
        <v>5.9721543000000068</v>
      </c>
      <c r="N100" s="19">
        <f t="shared" si="5"/>
        <v>35.66662698300857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6.5380369999999992</v>
      </c>
      <c r="M101" s="10">
        <f t="shared" si="4"/>
        <v>-2.2380369999999994</v>
      </c>
      <c r="N101" s="19">
        <f t="shared" si="5"/>
        <v>5.0088096133689977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18.287343399999997</v>
      </c>
      <c r="M102" s="10">
        <f t="shared" si="4"/>
        <v>-0.38734339999999889</v>
      </c>
      <c r="N102" s="19">
        <f t="shared" si="5"/>
        <v>0.15003490952355913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32.499954199999998</v>
      </c>
      <c r="M103" s="10">
        <f t="shared" si="4"/>
        <v>-2.2999541999999984</v>
      </c>
      <c r="N103" s="19">
        <f t="shared" si="5"/>
        <v>5.2897893220976329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9.1446123999999998</v>
      </c>
      <c r="M104" s="10">
        <f t="shared" si="4"/>
        <v>-0.64461239999999975</v>
      </c>
      <c r="N104" s="19">
        <f t="shared" si="5"/>
        <v>0.41552514623375969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12.689822899999994</v>
      </c>
      <c r="M105" s="10">
        <f t="shared" si="4"/>
        <v>0.51017710000000527</v>
      </c>
      <c r="N105" s="19">
        <f t="shared" si="5"/>
        <v>0.26028067336441535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2.4261779000000026</v>
      </c>
      <c r="M106" s="10">
        <f t="shared" si="4"/>
        <v>-1.8261779000000025</v>
      </c>
      <c r="N106" s="19">
        <f t="shared" si="5"/>
        <v>3.334925722448419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14.116243099999991</v>
      </c>
      <c r="M107" s="10">
        <f t="shared" si="4"/>
        <v>-2.1162430999999913</v>
      </c>
      <c r="N107" s="19">
        <f t="shared" si="5"/>
        <v>4.4784848582975734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22.519471899999999</v>
      </c>
      <c r="M108" s="10">
        <f t="shared" si="4"/>
        <v>1.1805281000000001</v>
      </c>
      <c r="N108" s="19">
        <f t="shared" si="5"/>
        <v>1.3936465948896102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0.33417159999999591</v>
      </c>
      <c r="M109" s="10">
        <f t="shared" si="4"/>
        <v>0.16582840000000409</v>
      </c>
      <c r="N109" s="19">
        <f t="shared" si="5"/>
        <v>2.7499058246561358E-2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23.934918199999991</v>
      </c>
      <c r="M110" s="10">
        <f t="shared" si="4"/>
        <v>-2.1349181999999907</v>
      </c>
      <c r="N110" s="19">
        <f t="shared" si="5"/>
        <v>4.5578757206912002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24.268218499999989</v>
      </c>
      <c r="M111" s="10">
        <f t="shared" si="4"/>
        <v>3.8317815000000124</v>
      </c>
      <c r="N111" s="19">
        <f t="shared" si="5"/>
        <v>14.682549463742346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1.656869099999998</v>
      </c>
      <c r="M112" s="10">
        <f t="shared" si="4"/>
        <v>0.9431309000000021</v>
      </c>
      <c r="N112" s="19">
        <f t="shared" si="5"/>
        <v>0.88949589453481392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15.747403600000009</v>
      </c>
      <c r="M113" s="10">
        <f t="shared" si="4"/>
        <v>-0.1474036000000094</v>
      </c>
      <c r="N113" s="19">
        <f t="shared" si="5"/>
        <v>2.1727821292962773E-2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-2.0204948000000016</v>
      </c>
      <c r="M114" s="10">
        <f t="shared" si="4"/>
        <v>2.9204948000000015</v>
      </c>
      <c r="N114" s="19">
        <f t="shared" si="5"/>
        <v>8.5292898768270486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5.4464370999999971</v>
      </c>
      <c r="M115" s="10">
        <f t="shared" si="4"/>
        <v>-0.8464370999999975</v>
      </c>
      <c r="N115" s="19">
        <f t="shared" si="5"/>
        <v>0.71645576425640578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17.56565109999999</v>
      </c>
      <c r="M116" s="10">
        <f t="shared" si="4"/>
        <v>-0.76565109999998882</v>
      </c>
      <c r="N116" s="19">
        <f t="shared" si="5"/>
        <v>0.58622160693119285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17.680427899999991</v>
      </c>
      <c r="M117" s="10">
        <f t="shared" si="4"/>
        <v>1.1195721000000098</v>
      </c>
      <c r="N117" s="19">
        <f t="shared" si="5"/>
        <v>1.253441687098432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22.580166099999992</v>
      </c>
      <c r="M118" s="10">
        <f t="shared" si="4"/>
        <v>0.31983390000000611</v>
      </c>
      <c r="N118" s="19">
        <f t="shared" si="5"/>
        <v>0.1022937235892139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16.728587100000006</v>
      </c>
      <c r="M119" s="10">
        <f t="shared" si="4"/>
        <v>-2.3285871000000053</v>
      </c>
      <c r="N119" s="19">
        <f t="shared" si="5"/>
        <v>5.4223178822864346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17.657459499999995</v>
      </c>
      <c r="M120" s="10">
        <f t="shared" si="4"/>
        <v>-1.3574594999999938</v>
      </c>
      <c r="N120" s="19">
        <f t="shared" si="5"/>
        <v>1.8426962941402332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11.388468299999992</v>
      </c>
      <c r="M121" s="10">
        <f t="shared" si="4"/>
        <v>-2.4884682999999921</v>
      </c>
      <c r="N121" s="19">
        <f t="shared" si="5"/>
        <v>6.1924744801048508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19.380822900000005</v>
      </c>
      <c r="M122" s="10">
        <f t="shared" si="4"/>
        <v>-1.0808229000000047</v>
      </c>
      <c r="N122" s="19">
        <f t="shared" si="5"/>
        <v>1.1681781411644201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15.567752799999994</v>
      </c>
      <c r="M123" s="10">
        <f t="shared" si="4"/>
        <v>-0.66775279999999348</v>
      </c>
      <c r="N123" s="19">
        <f t="shared" si="5"/>
        <v>0.44589380190783129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2.1765266000000043</v>
      </c>
      <c r="M124" s="10">
        <f t="shared" si="4"/>
        <v>2.723473399999996</v>
      </c>
      <c r="N124" s="19">
        <f t="shared" si="5"/>
        <v>7.4173073605075386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33.919668999999985</v>
      </c>
      <c r="M125" s="10">
        <f t="shared" si="4"/>
        <v>-1.6196689999999876</v>
      </c>
      <c r="N125" s="19">
        <f t="shared" si="5"/>
        <v>2.6233276695609598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0.22547459999999475</v>
      </c>
      <c r="M126" s="10">
        <f t="shared" si="4"/>
        <v>1.3745254000000053</v>
      </c>
      <c r="N126" s="19">
        <f t="shared" si="5"/>
        <v>1.8893200752451746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19.308296800000008</v>
      </c>
      <c r="M127" s="10">
        <f t="shared" si="4"/>
        <v>-1.7082968000000065</v>
      </c>
      <c r="N127" s="19">
        <f t="shared" si="5"/>
        <v>2.9182779568902624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10.937187099999989</v>
      </c>
      <c r="M128" s="10">
        <f t="shared" si="4"/>
        <v>-2.3371870999999889</v>
      </c>
      <c r="N128" s="19">
        <f t="shared" si="5"/>
        <v>5.4624435404063583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12.273544200000002</v>
      </c>
      <c r="M129" s="10">
        <f t="shared" si="4"/>
        <v>-1.473544200000001</v>
      </c>
      <c r="N129" s="19">
        <f t="shared" si="5"/>
        <v>2.1713325093536429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33.040443000000003</v>
      </c>
      <c r="M130" s="10">
        <f t="shared" si="4"/>
        <v>-1.2404430000000026</v>
      </c>
      <c r="N130" s="19">
        <f t="shared" si="5"/>
        <v>1.5386988362490066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12.236135499999994</v>
      </c>
      <c r="M131" s="10">
        <f t="shared" si="4"/>
        <v>-3.6135499999994991E-2</v>
      </c>
      <c r="N131" s="19">
        <f t="shared" si="5"/>
        <v>1.3057743602496381E-3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18.569992699999997</v>
      </c>
      <c r="M132" s="10">
        <f t="shared" si="4"/>
        <v>-2.6699926999999963</v>
      </c>
      <c r="N132" s="19">
        <f t="shared" si="5"/>
        <v>7.1288610180532705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16.533065000000001</v>
      </c>
      <c r="M133" s="10">
        <f t="shared" si="4"/>
        <v>-0.33306500000000128</v>
      </c>
      <c r="N133" s="19">
        <f t="shared" si="5"/>
        <v>0.11093229422500085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6.547157299999995</v>
      </c>
      <c r="M134" s="10">
        <f t="shared" si="4"/>
        <v>0.85284270000000539</v>
      </c>
      <c r="N134" s="19">
        <f t="shared" si="5"/>
        <v>0.72734067094329924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14.853181599999999</v>
      </c>
      <c r="M135" s="10">
        <f t="shared" si="4"/>
        <v>-1.5531815999999985</v>
      </c>
      <c r="N135" s="19">
        <f t="shared" si="5"/>
        <v>2.4123730825785552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0.33538740000000189</v>
      </c>
      <c r="M136" s="10">
        <f t="shared" si="4"/>
        <v>-3.5387400000001901E-2</v>
      </c>
      <c r="N136" s="19">
        <f t="shared" si="5"/>
        <v>1.2522680787601344E-3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$B$4*B137+$B$5*B137^2+$C$4*D137+$D$4*E137+$E$4*F137+$E$5*F137^2+$F$4*G137+$F$5*G137^2+$G$4*H137+$H$4*I137+$I$4*J137+$J$4</f>
        <v>10.214717699999991</v>
      </c>
      <c r="M137" s="10">
        <f t="shared" ref="M137:M200" si="7">K137-L137</f>
        <v>-2.3147176999999903</v>
      </c>
      <c r="N137" s="19">
        <f t="shared" ref="N137:N200" si="8">POWER(M137, 2)</f>
        <v>5.357918030693245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5.8303383999999987</v>
      </c>
      <c r="M138" s="10">
        <f t="shared" si="7"/>
        <v>-0.8303383999999987</v>
      </c>
      <c r="N138" s="19">
        <f t="shared" si="8"/>
        <v>0.68946185851455788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3.7916219999999932</v>
      </c>
      <c r="M139" s="10">
        <f t="shared" si="7"/>
        <v>-0.29162199999999316</v>
      </c>
      <c r="N139" s="19">
        <f t="shared" si="8"/>
        <v>8.5043390883996012E-2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17.131591199999999</v>
      </c>
      <c r="M140" s="10">
        <f t="shared" si="7"/>
        <v>4.2684087999999996</v>
      </c>
      <c r="N140" s="19">
        <f t="shared" si="8"/>
        <v>18.219313683917438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3.399037799999995</v>
      </c>
      <c r="M141" s="10">
        <f t="shared" si="7"/>
        <v>-0.19903779999999482</v>
      </c>
      <c r="N141" s="19">
        <f t="shared" si="8"/>
        <v>3.9616045828837938E-2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34.650948399999997</v>
      </c>
      <c r="M142" s="10">
        <f t="shared" si="7"/>
        <v>-0.85094840000000005</v>
      </c>
      <c r="N142" s="19">
        <f t="shared" si="8"/>
        <v>0.72411317946256004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17.839999300000002</v>
      </c>
      <c r="M143" s="10">
        <f t="shared" si="7"/>
        <v>12.260000699999999</v>
      </c>
      <c r="N143" s="19">
        <f t="shared" si="8"/>
        <v>150.30761716400048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20.475886199999998</v>
      </c>
      <c r="M144" s="10">
        <f t="shared" si="7"/>
        <v>-1.6758861999999972</v>
      </c>
      <c r="N144" s="19">
        <f t="shared" si="8"/>
        <v>2.8085945553504308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-1.0123027000000047</v>
      </c>
      <c r="M145" s="10">
        <f t="shared" si="7"/>
        <v>1.1123027000000048</v>
      </c>
      <c r="N145" s="19">
        <f t="shared" si="8"/>
        <v>1.2372172964273005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13.771343699999996</v>
      </c>
      <c r="M146" s="10">
        <f t="shared" si="7"/>
        <v>-0.57134369999999635</v>
      </c>
      <c r="N146" s="19">
        <f t="shared" si="8"/>
        <v>0.3264336235296858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8.654193600000001</v>
      </c>
      <c r="M147" s="10">
        <f t="shared" si="7"/>
        <v>-1.4541936000000009</v>
      </c>
      <c r="N147" s="19">
        <f t="shared" si="8"/>
        <v>2.1146790262809625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22.935661600000003</v>
      </c>
      <c r="M148" s="10">
        <f t="shared" si="7"/>
        <v>4.0643383999999969</v>
      </c>
      <c r="N148" s="19">
        <f t="shared" si="8"/>
        <v>16.518846629714535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30.120708700000002</v>
      </c>
      <c r="M149" s="10">
        <f t="shared" si="7"/>
        <v>1.6792912999999992</v>
      </c>
      <c r="N149" s="19">
        <f t="shared" si="8"/>
        <v>2.820019270255687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16.212903999999991</v>
      </c>
      <c r="M150" s="10">
        <f t="shared" si="7"/>
        <v>-1.4129039999999904</v>
      </c>
      <c r="N150" s="19">
        <f t="shared" si="8"/>
        <v>1.9962977132159729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6.7212427000000048</v>
      </c>
      <c r="M151" s="10">
        <f t="shared" si="7"/>
        <v>-3.3212427000000049</v>
      </c>
      <c r="N151" s="19">
        <f t="shared" si="8"/>
        <v>11.030653072303322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4.4178681999999974</v>
      </c>
      <c r="M152" s="10">
        <f t="shared" si="7"/>
        <v>1.0821318000000026</v>
      </c>
      <c r="N152" s="19">
        <f t="shared" si="8"/>
        <v>1.1710092325712458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23.12939359999999</v>
      </c>
      <c r="M153" s="10">
        <f t="shared" si="7"/>
        <v>-2.9293935999999903</v>
      </c>
      <c r="N153" s="19">
        <f t="shared" si="8"/>
        <v>8.5813468637209027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13.721872499999996</v>
      </c>
      <c r="M154" s="10">
        <f t="shared" si="7"/>
        <v>-1.5218724999999971</v>
      </c>
      <c r="N154" s="19">
        <f t="shared" si="8"/>
        <v>2.316095906256241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14.780891699999991</v>
      </c>
      <c r="M155" s="10">
        <f t="shared" si="7"/>
        <v>-2.7808916999999909</v>
      </c>
      <c r="N155" s="19">
        <f t="shared" si="8"/>
        <v>7.7333586471288394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10.894237399999994</v>
      </c>
      <c r="M156" s="10">
        <f t="shared" si="7"/>
        <v>-2.3942373999999944</v>
      </c>
      <c r="N156" s="19">
        <f t="shared" si="8"/>
        <v>5.7323727275587331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8.1857214000000003</v>
      </c>
      <c r="M157" s="10">
        <f t="shared" si="7"/>
        <v>-0.48572140000000008</v>
      </c>
      <c r="N157" s="19">
        <f t="shared" si="8"/>
        <v>0.23592527841796007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-1.7163230000000027</v>
      </c>
      <c r="M158" s="10">
        <f t="shared" si="7"/>
        <v>3.4163230000000029</v>
      </c>
      <c r="N158" s="19">
        <f t="shared" si="8"/>
        <v>11.671262840329019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4.5596661999999917</v>
      </c>
      <c r="M159" s="10">
        <f t="shared" si="7"/>
        <v>4.0333800000007969E-2</v>
      </c>
      <c r="N159" s="19">
        <f t="shared" si="8"/>
        <v>1.6268154224406428E-3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3.5615393999999991</v>
      </c>
      <c r="M160" s="10">
        <f t="shared" si="7"/>
        <v>-1.361539399999999</v>
      </c>
      <c r="N160" s="19">
        <f t="shared" si="8"/>
        <v>1.8537895377523572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8.4580603999999973</v>
      </c>
      <c r="M161" s="10">
        <f t="shared" si="7"/>
        <v>-2.4580603999999973</v>
      </c>
      <c r="N161" s="19">
        <f t="shared" si="8"/>
        <v>6.0420609300481463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11.877046899999995</v>
      </c>
      <c r="M162" s="10">
        <f t="shared" si="7"/>
        <v>-1.1770468999999952</v>
      </c>
      <c r="N162" s="19">
        <f t="shared" si="8"/>
        <v>1.3854394047995988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2.4312639999999988</v>
      </c>
      <c r="M163" s="10">
        <f t="shared" si="7"/>
        <v>0.66873600000000133</v>
      </c>
      <c r="N163" s="19">
        <f t="shared" si="8"/>
        <v>0.44720783769600175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7.9363598000000017</v>
      </c>
      <c r="M164" s="10">
        <f t="shared" si="7"/>
        <v>2.4636401999999986</v>
      </c>
      <c r="N164" s="19">
        <f t="shared" si="8"/>
        <v>6.069523035056033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30.801272199999993</v>
      </c>
      <c r="M165" s="10">
        <f t="shared" si="7"/>
        <v>0.69872780000000745</v>
      </c>
      <c r="N165" s="19">
        <f t="shared" si="8"/>
        <v>0.48822053849285041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-2.5557239000000003</v>
      </c>
      <c r="M166" s="10">
        <f t="shared" si="7"/>
        <v>5.1557238999999999</v>
      </c>
      <c r="N166" s="19">
        <f t="shared" si="8"/>
        <v>26.58148893303121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25.240948500000002</v>
      </c>
      <c r="M167" s="10">
        <f t="shared" si="7"/>
        <v>-0.74094850000000179</v>
      </c>
      <c r="N167" s="19">
        <f t="shared" si="8"/>
        <v>0.54900467965225264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12.824800500000004</v>
      </c>
      <c r="M168" s="10">
        <f t="shared" si="7"/>
        <v>-0.62480050000000453</v>
      </c>
      <c r="N168" s="19">
        <f t="shared" si="8"/>
        <v>0.39037566480025565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5.0684660000000044</v>
      </c>
      <c r="M169" s="10">
        <f t="shared" si="7"/>
        <v>-0.76846600000000453</v>
      </c>
      <c r="N169" s="19">
        <f t="shared" si="8"/>
        <v>0.59053999315600691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11.7039768</v>
      </c>
      <c r="M170" s="10">
        <f t="shared" si="7"/>
        <v>-0.10397679999999987</v>
      </c>
      <c r="N170" s="19">
        <f t="shared" si="8"/>
        <v>1.0811174938239973E-2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5.9427477000000017</v>
      </c>
      <c r="M171" s="10">
        <f t="shared" si="7"/>
        <v>2.1572522999999979</v>
      </c>
      <c r="N171" s="19">
        <f t="shared" si="8"/>
        <v>4.6537374858552809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7.5437966999999979</v>
      </c>
      <c r="M172" s="10">
        <f t="shared" si="7"/>
        <v>-2.4437966999999983</v>
      </c>
      <c r="N172" s="19">
        <f t="shared" si="8"/>
        <v>5.9721423109308818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20.546678700000008</v>
      </c>
      <c r="M173" s="10">
        <f t="shared" si="7"/>
        <v>-0.1466787000000096</v>
      </c>
      <c r="N173" s="19">
        <f t="shared" si="8"/>
        <v>2.1514641033692817E-2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4.9160849999999989</v>
      </c>
      <c r="M174" s="10">
        <f t="shared" si="7"/>
        <v>3.0839150000000011</v>
      </c>
      <c r="N174" s="19">
        <f t="shared" si="8"/>
        <v>9.5105317272250058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20.696328199999989</v>
      </c>
      <c r="M175" s="10">
        <f t="shared" si="7"/>
        <v>1.4036718000000121</v>
      </c>
      <c r="N175" s="19">
        <f t="shared" si="8"/>
        <v>1.9702945221152741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1.4945934999999935</v>
      </c>
      <c r="M176" s="10">
        <f t="shared" si="7"/>
        <v>-1.2945934999999935</v>
      </c>
      <c r="N176" s="19">
        <f t="shared" si="8"/>
        <v>1.6759723302422331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13.587587500000001</v>
      </c>
      <c r="M177" s="10">
        <f t="shared" si="7"/>
        <v>-0.58758750000000148</v>
      </c>
      <c r="N177" s="19">
        <f t="shared" si="8"/>
        <v>0.34525907015625174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16.377052800000008</v>
      </c>
      <c r="M178" s="10">
        <f t="shared" si="7"/>
        <v>1.722947199999993</v>
      </c>
      <c r="N178" s="19">
        <f t="shared" si="8"/>
        <v>2.968547053987816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13.00766389999999</v>
      </c>
      <c r="M179" s="10">
        <f t="shared" si="7"/>
        <v>-2.3076638999999908</v>
      </c>
      <c r="N179" s="19">
        <f t="shared" si="8"/>
        <v>5.3253126753631674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29.662516499999995</v>
      </c>
      <c r="M180" s="10">
        <f t="shared" si="7"/>
        <v>-0.16251649999999529</v>
      </c>
      <c r="N180" s="19">
        <f t="shared" si="8"/>
        <v>2.6411612772248468E-2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1.6173217999999991</v>
      </c>
      <c r="M181" s="10">
        <f t="shared" si="7"/>
        <v>-1.0173217999999991</v>
      </c>
      <c r="N181" s="19">
        <f t="shared" si="8"/>
        <v>1.034943644755238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27.330006500000003</v>
      </c>
      <c r="M182" s="10">
        <f t="shared" si="7"/>
        <v>-2.6300065000000039</v>
      </c>
      <c r="N182" s="19">
        <f t="shared" si="8"/>
        <v>6.9169341900422703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13.570227299999999</v>
      </c>
      <c r="M183" s="10">
        <f t="shared" si="7"/>
        <v>-0.97022729999999946</v>
      </c>
      <c r="N183" s="19">
        <f t="shared" si="8"/>
        <v>0.94134101366528899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2.6789976999999929</v>
      </c>
      <c r="M184" s="10">
        <f t="shared" si="7"/>
        <v>-7.8997699999992843E-2</v>
      </c>
      <c r="N184" s="19">
        <f t="shared" si="8"/>
        <v>6.2406366052888693E-3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20.192788699999994</v>
      </c>
      <c r="M185" s="10">
        <f t="shared" si="7"/>
        <v>-1.1927886999999942</v>
      </c>
      <c r="N185" s="19">
        <f t="shared" si="8"/>
        <v>1.4227448828476761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13.80565099999999</v>
      </c>
      <c r="M186" s="10">
        <f t="shared" si="7"/>
        <v>-1.6056509999999911</v>
      </c>
      <c r="N186" s="19">
        <f t="shared" si="8"/>
        <v>2.5781151338009711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14.226580199999994</v>
      </c>
      <c r="M187" s="10">
        <f t="shared" si="7"/>
        <v>-0.72658019999999368</v>
      </c>
      <c r="N187" s="19">
        <f t="shared" si="8"/>
        <v>0.52791878703203077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10.189494999999997</v>
      </c>
      <c r="M188" s="10">
        <f t="shared" si="7"/>
        <v>-1.489494999999998</v>
      </c>
      <c r="N188" s="19">
        <f t="shared" si="8"/>
        <v>2.2185953550249939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7.6181291999999914</v>
      </c>
      <c r="M189" s="10">
        <f t="shared" si="7"/>
        <v>-2.5181291999999917</v>
      </c>
      <c r="N189" s="19">
        <f t="shared" si="8"/>
        <v>6.3409746678925982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4.1233941999999999</v>
      </c>
      <c r="M190" s="10">
        <f t="shared" si="7"/>
        <v>-0.42339419999999972</v>
      </c>
      <c r="N190" s="19">
        <f t="shared" si="8"/>
        <v>0.17926264859363977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22.667073299999991</v>
      </c>
      <c r="M191" s="10">
        <f t="shared" si="7"/>
        <v>-0.96707329999999203</v>
      </c>
      <c r="N191" s="19">
        <f t="shared" si="8"/>
        <v>0.9352307675728746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13.820407400000004</v>
      </c>
      <c r="M192" s="10">
        <f t="shared" si="7"/>
        <v>0.27959259999999553</v>
      </c>
      <c r="N192" s="19">
        <f t="shared" si="8"/>
        <v>7.8172021974757505E-2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15.571130500000002</v>
      </c>
      <c r="M193" s="10">
        <f t="shared" si="7"/>
        <v>-1.9711305000000028</v>
      </c>
      <c r="N193" s="19">
        <f t="shared" si="8"/>
        <v>3.885355448030261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7.2239348999999962</v>
      </c>
      <c r="M194" s="10">
        <f t="shared" si="7"/>
        <v>-1.1239348999999965</v>
      </c>
      <c r="N194" s="19">
        <f t="shared" si="8"/>
        <v>1.2632296594380021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27.442532599999989</v>
      </c>
      <c r="M195" s="10">
        <f t="shared" si="7"/>
        <v>2.3574674000000115</v>
      </c>
      <c r="N195" s="19">
        <f t="shared" si="8"/>
        <v>5.5576525420628142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15.613011100000005</v>
      </c>
      <c r="M196" s="10">
        <f t="shared" si="7"/>
        <v>-1.2130111000000046</v>
      </c>
      <c r="N196" s="19">
        <f t="shared" si="8"/>
        <v>1.471395928723221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19.781323</v>
      </c>
      <c r="M197" s="10">
        <f t="shared" si="7"/>
        <v>1.5186770000000003</v>
      </c>
      <c r="N197" s="19">
        <f t="shared" si="8"/>
        <v>2.3063798303290008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1.5319007000000049</v>
      </c>
      <c r="M198" s="10">
        <f t="shared" si="7"/>
        <v>-1.0319007000000049</v>
      </c>
      <c r="N198" s="19">
        <f t="shared" si="8"/>
        <v>1.0648190546605001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3.705342099999994</v>
      </c>
      <c r="M199" s="10">
        <f t="shared" si="7"/>
        <v>-0.90534209999999415</v>
      </c>
      <c r="N199" s="19">
        <f t="shared" si="8"/>
        <v>0.81964431803239945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13.432904999999998</v>
      </c>
      <c r="M200" s="10">
        <f t="shared" si="7"/>
        <v>-3.3329049999999985</v>
      </c>
      <c r="N200" s="19">
        <f t="shared" si="8"/>
        <v>11.10825573902499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$B$4*B201+$B$5*B201^2+$C$4*D201+$D$4*E201+$E$4*F201+$E$5*F201^2+$F$4*G201+$F$5*G201^2+$G$4*H201+$H$4*I201+$I$4*J201+$J$4</f>
        <v>10.068238199999989</v>
      </c>
      <c r="M201" s="10">
        <f t="shared" ref="M201:M213" si="10">K201-L201</f>
        <v>0.53176180000001061</v>
      </c>
      <c r="N201" s="19">
        <f t="shared" ref="N201:N213" si="11">POWER(M201, 2)</f>
        <v>0.28277061193925129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4.4400564999999936</v>
      </c>
      <c r="M202" s="10">
        <f t="shared" si="10"/>
        <v>-0.74005649999999346</v>
      </c>
      <c r="N202" s="19">
        <f t="shared" si="11"/>
        <v>0.54768362319224029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8.9456044999999946</v>
      </c>
      <c r="M203" s="10">
        <f t="shared" si="10"/>
        <v>-1.0456044999999943</v>
      </c>
      <c r="N203" s="19">
        <f t="shared" si="11"/>
        <v>1.0932887704202381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6.717823199999998</v>
      </c>
      <c r="M204" s="10">
        <f t="shared" si="10"/>
        <v>-0.217823199999998</v>
      </c>
      <c r="N204" s="19">
        <f t="shared" si="11"/>
        <v>4.7446946458239124E-2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19.328873800000007</v>
      </c>
      <c r="M205" s="10">
        <f t="shared" si="10"/>
        <v>-3.128873800000008</v>
      </c>
      <c r="N205" s="19">
        <f t="shared" si="11"/>
        <v>9.7898512563264894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9.0795231999999917</v>
      </c>
      <c r="M206" s="10">
        <f t="shared" si="10"/>
        <v>-0.67952319999999133</v>
      </c>
      <c r="N206" s="19">
        <f t="shared" si="11"/>
        <v>0.4617517793382282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19.918785899999989</v>
      </c>
      <c r="M207" s="10">
        <f t="shared" si="10"/>
        <v>-0.51878589999999036</v>
      </c>
      <c r="N207" s="19">
        <f t="shared" si="11"/>
        <v>0.26913881003880002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-5.5792494000000037</v>
      </c>
      <c r="M208" s="10">
        <f t="shared" si="10"/>
        <v>5.8792494000000035</v>
      </c>
      <c r="N208" s="19">
        <f t="shared" si="11"/>
        <v>34.565573507400401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11.426264399999999</v>
      </c>
      <c r="M209" s="10">
        <f t="shared" si="10"/>
        <v>2.0737356000000009</v>
      </c>
      <c r="N209" s="19">
        <f t="shared" si="11"/>
        <v>4.3003793387073639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5.9197905999999989</v>
      </c>
      <c r="M210" s="10">
        <f t="shared" si="10"/>
        <v>1.3802094000000009</v>
      </c>
      <c r="N210" s="19">
        <f t="shared" si="11"/>
        <v>1.9049779878483626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15.445831999999996</v>
      </c>
      <c r="M211" s="10">
        <f t="shared" si="10"/>
        <v>-2.3458319999999961</v>
      </c>
      <c r="N211" s="19">
        <f t="shared" si="11"/>
        <v>5.5029277722239822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10.547578800000004</v>
      </c>
      <c r="M212" s="10">
        <f t="shared" si="10"/>
        <v>-1.247578800000003</v>
      </c>
      <c r="N212" s="19">
        <f t="shared" si="11"/>
        <v>1.5564528622094473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-1.6429042000000038</v>
      </c>
      <c r="M213" s="10">
        <f t="shared" si="10"/>
        <v>4.1429042000000038</v>
      </c>
      <c r="N213" s="19">
        <f t="shared" si="11"/>
        <v>17.163655210377673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1748.1478508876075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8.4861546159592596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2.9131005159381749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1.370802E-2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-0.880938</v>
      </c>
      <c r="C4" s="19">
        <v>0.59510949999999996</v>
      </c>
      <c r="D4" s="19">
        <v>-1.0557164000000001</v>
      </c>
      <c r="E4" s="19">
        <v>-0.12421210000000001</v>
      </c>
      <c r="F4" s="19">
        <v>3.0173599999999998E-2</v>
      </c>
      <c r="G4" s="19">
        <v>7.9256004999999998</v>
      </c>
      <c r="H4" s="19">
        <v>5.7716928999999997</v>
      </c>
      <c r="I4" s="19">
        <v>4.6354388000000002</v>
      </c>
      <c r="J4" s="19">
        <v>78.627059599999995</v>
      </c>
      <c r="K4" s="17"/>
      <c r="L4" s="17"/>
      <c r="M4" s="17"/>
      <c r="N4" s="17"/>
    </row>
    <row r="5" spans="1:14" x14ac:dyDescent="0.2">
      <c r="A5" s="18" t="s">
        <v>52</v>
      </c>
      <c r="B5" s="19">
        <v>1.3121499999999999E-2</v>
      </c>
      <c r="C5" s="19" t="s">
        <v>61</v>
      </c>
      <c r="D5" s="19">
        <v>4.2941000000000003E-3</v>
      </c>
      <c r="E5" s="19" t="s">
        <v>61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$B$4*B8+$B$5*B8^2+$C$4*D8+$D$4*E8+$D$5*E8^2+$E$4*F8+$F$4*G8+$G$4*H8+$H$4*I8+$I$4*J8+$J$4</f>
        <v>25.998779000000006</v>
      </c>
      <c r="M8" s="10">
        <f>K8-L8</f>
        <v>6.6012209999999953</v>
      </c>
      <c r="N8" s="19">
        <f>POWER(M8, 2)</f>
        <v>43.576118690840936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$B$4*B9+$B$5*B9^2+$C$4*D9+$D$4*E9+$D$5*E9^2+$E$4*F9+$F$4*G9+$G$4*H9+$H$4*I9+$I$4*J9+$J$4</f>
        <v>34.873683300000003</v>
      </c>
      <c r="M9" s="10">
        <f t="shared" ref="M9:M72" si="1">K9-L9</f>
        <v>15.626316699999997</v>
      </c>
      <c r="N9" s="19">
        <f t="shared" ref="N9:N72" si="2">POWER(M9, 2)</f>
        <v>244.18177360869879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23.248194799999979</v>
      </c>
      <c r="M10" s="10">
        <f t="shared" si="1"/>
        <v>-4.9481947999999782</v>
      </c>
      <c r="N10" s="19">
        <f t="shared" si="2"/>
        <v>24.484631778746824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4.4571263999999786</v>
      </c>
      <c r="M11" s="10">
        <f t="shared" si="1"/>
        <v>0.84287360000002121</v>
      </c>
      <c r="N11" s="19">
        <f t="shared" si="2"/>
        <v>0.71043590557699576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8.7967462999999668</v>
      </c>
      <c r="M12" s="10">
        <f t="shared" si="1"/>
        <v>-0.59674629999996753</v>
      </c>
      <c r="N12" s="19">
        <f t="shared" si="2"/>
        <v>0.35610614656365125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9.7520286999999968</v>
      </c>
      <c r="M13" s="10">
        <f t="shared" si="1"/>
        <v>1.3479713000000029</v>
      </c>
      <c r="N13" s="19">
        <f t="shared" si="2"/>
        <v>1.8170266256236978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19.268480699999991</v>
      </c>
      <c r="M14" s="10">
        <f t="shared" si="1"/>
        <v>2.2315193000000093</v>
      </c>
      <c r="N14" s="19">
        <f t="shared" si="2"/>
        <v>4.9796783862725311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4.2594710999999847</v>
      </c>
      <c r="M15" s="10">
        <f t="shared" si="1"/>
        <v>1.2405289000000153</v>
      </c>
      <c r="N15" s="19">
        <f t="shared" si="2"/>
        <v>1.5389119517352479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21.354479899999994</v>
      </c>
      <c r="M16" s="10">
        <f t="shared" si="1"/>
        <v>6.1455201000000059</v>
      </c>
      <c r="N16" s="19">
        <f t="shared" si="2"/>
        <v>37.767417299504082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2.7641958999999758</v>
      </c>
      <c r="M17" s="10">
        <f t="shared" si="1"/>
        <v>0.23580410000002416</v>
      </c>
      <c r="N17" s="19">
        <f t="shared" si="2"/>
        <v>5.5603573576821393E-2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20.914299599999985</v>
      </c>
      <c r="M18" s="10">
        <f t="shared" si="1"/>
        <v>-6.7142995999999862</v>
      </c>
      <c r="N18" s="19">
        <f t="shared" si="2"/>
        <v>45.081819118559977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15.257426699999996</v>
      </c>
      <c r="M19" s="10">
        <f t="shared" si="1"/>
        <v>1.3425733000000051</v>
      </c>
      <c r="N19" s="19">
        <f t="shared" si="2"/>
        <v>1.8025030658729035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-1.6171328000000074</v>
      </c>
      <c r="M20" s="10">
        <f t="shared" si="1"/>
        <v>3.0171328000000073</v>
      </c>
      <c r="N20" s="19">
        <f t="shared" si="2"/>
        <v>9.1030903328358832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9.8872145999999788</v>
      </c>
      <c r="M21" s="10">
        <f t="shared" si="1"/>
        <v>-0.68721459999997947</v>
      </c>
      <c r="N21" s="19">
        <f t="shared" si="2"/>
        <v>0.47226390645313177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5.821568099999979</v>
      </c>
      <c r="M22" s="10">
        <f t="shared" si="1"/>
        <v>0.17843190000002096</v>
      </c>
      <c r="N22" s="19">
        <f t="shared" si="2"/>
        <v>3.1837942937617478E-2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18.413577499999974</v>
      </c>
      <c r="M23" s="10">
        <f t="shared" si="1"/>
        <v>-2.913577499999974</v>
      </c>
      <c r="N23" s="19">
        <f t="shared" si="2"/>
        <v>8.4889338485060986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10.174847799999966</v>
      </c>
      <c r="M24" s="10">
        <f t="shared" si="1"/>
        <v>0.42515220000003318</v>
      </c>
      <c r="N24" s="19">
        <f t="shared" si="2"/>
        <v>0.18075439316486822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3.3400730999999695</v>
      </c>
      <c r="M25" s="10">
        <f t="shared" si="1"/>
        <v>1.4599269000000303</v>
      </c>
      <c r="N25" s="19">
        <f t="shared" si="2"/>
        <v>2.1313865533436984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19.801969800000002</v>
      </c>
      <c r="M26" s="10">
        <f t="shared" si="1"/>
        <v>1.3980301999999973</v>
      </c>
      <c r="N26" s="19">
        <f t="shared" si="2"/>
        <v>1.9544884401120326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6.5374279999999914</v>
      </c>
      <c r="M27" s="10">
        <f t="shared" si="1"/>
        <v>-4.2374279999999915</v>
      </c>
      <c r="N27" s="19">
        <f t="shared" si="2"/>
        <v>17.955796055183928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6.4449328999999693</v>
      </c>
      <c r="M28" s="10">
        <f t="shared" si="1"/>
        <v>-2.4449328999999693</v>
      </c>
      <c r="N28" s="19">
        <f t="shared" si="2"/>
        <v>5.9776968855022599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13.298117299999973</v>
      </c>
      <c r="M29" s="10">
        <f t="shared" si="1"/>
        <v>-1.6981172999999732</v>
      </c>
      <c r="N29" s="19">
        <f t="shared" si="2"/>
        <v>2.883602364559199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24.626091100000004</v>
      </c>
      <c r="M30" s="10">
        <f t="shared" si="1"/>
        <v>-0.42609110000000427</v>
      </c>
      <c r="N30" s="19">
        <f t="shared" si="2"/>
        <v>0.18155362549921364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11.151752800000011</v>
      </c>
      <c r="M31" s="10">
        <f t="shared" si="1"/>
        <v>2.7482471999999891</v>
      </c>
      <c r="N31" s="19">
        <f t="shared" si="2"/>
        <v>7.5528626723077803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5.118402500000002</v>
      </c>
      <c r="M32" s="10">
        <f t="shared" si="1"/>
        <v>-2.7184025000000021</v>
      </c>
      <c r="N32" s="19">
        <f t="shared" si="2"/>
        <v>7.3897121520062612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1.622470100000001</v>
      </c>
      <c r="M33" s="10">
        <f t="shared" si="1"/>
        <v>0.37752989999999897</v>
      </c>
      <c r="N33" s="19">
        <f t="shared" si="2"/>
        <v>0.14252882539400921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8.5132310999999987</v>
      </c>
      <c r="M34" s="10">
        <f t="shared" si="1"/>
        <v>-5.4132310999999991</v>
      </c>
      <c r="N34" s="19">
        <f t="shared" si="2"/>
        <v>29.303070942007199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22.741364000000004</v>
      </c>
      <c r="M35" s="10">
        <f t="shared" si="1"/>
        <v>-0.34136400000000577</v>
      </c>
      <c r="N35" s="19">
        <f t="shared" si="2"/>
        <v>0.11652938049600395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20.428498899999987</v>
      </c>
      <c r="M36" s="10">
        <f t="shared" si="1"/>
        <v>1.7715011000000125</v>
      </c>
      <c r="N36" s="19">
        <f t="shared" si="2"/>
        <v>3.1382161473012542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16.301853600000001</v>
      </c>
      <c r="M37" s="10">
        <f t="shared" si="1"/>
        <v>1.6981463999999988</v>
      </c>
      <c r="N37" s="19">
        <f t="shared" si="2"/>
        <v>2.8837011958329559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8.5917575999999798</v>
      </c>
      <c r="M38" s="10">
        <f t="shared" si="1"/>
        <v>-6.0917575999999798</v>
      </c>
      <c r="N38" s="19">
        <f t="shared" si="2"/>
        <v>37.109510657157514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11.492968899999994</v>
      </c>
      <c r="M39" s="10">
        <f t="shared" si="1"/>
        <v>-0.89296889999999429</v>
      </c>
      <c r="N39" s="19">
        <f t="shared" si="2"/>
        <v>0.79739345636719983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9.9228249999999889</v>
      </c>
      <c r="M40" s="10">
        <f t="shared" si="1"/>
        <v>-0.9228249999999889</v>
      </c>
      <c r="N40" s="19">
        <f t="shared" si="2"/>
        <v>0.8516059806249795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3.3229335999999847</v>
      </c>
      <c r="M41" s="10">
        <f t="shared" si="1"/>
        <v>0.77706640000001492</v>
      </c>
      <c r="N41" s="19">
        <f t="shared" si="2"/>
        <v>0.60383219000898314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4.15682529999998</v>
      </c>
      <c r="M42" s="10">
        <f t="shared" si="1"/>
        <v>-5.6825299999980317E-2</v>
      </c>
      <c r="N42" s="19">
        <f t="shared" si="2"/>
        <v>3.2291147200877628E-3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10.347405800000004</v>
      </c>
      <c r="M43" s="10">
        <f t="shared" si="1"/>
        <v>0.25259419999999544</v>
      </c>
      <c r="N43" s="19">
        <f t="shared" si="2"/>
        <v>6.3803829873637696E-2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8.2007919999999785</v>
      </c>
      <c r="M44" s="10">
        <f t="shared" si="1"/>
        <v>-0.70079199999997854</v>
      </c>
      <c r="N44" s="19">
        <f t="shared" si="2"/>
        <v>0.49110942726396994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-1.9074161000000203</v>
      </c>
      <c r="M45" s="10">
        <f t="shared" si="1"/>
        <v>3.1074161000000204</v>
      </c>
      <c r="N45" s="19">
        <f t="shared" si="2"/>
        <v>9.6560348185393376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0.86937090000000694</v>
      </c>
      <c r="M46" s="10">
        <f t="shared" si="1"/>
        <v>1.2306290999999931</v>
      </c>
      <c r="N46" s="19">
        <f t="shared" si="2"/>
        <v>1.5144479817667931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17.866402299999997</v>
      </c>
      <c r="M47" s="10">
        <f t="shared" si="1"/>
        <v>2.2335977000000042</v>
      </c>
      <c r="N47" s="19">
        <f t="shared" si="2"/>
        <v>4.9889586854453087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11.692880700000003</v>
      </c>
      <c r="M48" s="10">
        <f t="shared" si="1"/>
        <v>-2.2928807000000031</v>
      </c>
      <c r="N48" s="19">
        <f t="shared" si="2"/>
        <v>5.257301904432504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9.2216013999999831</v>
      </c>
      <c r="M49" s="10">
        <f t="shared" si="1"/>
        <v>7.8398600000017638E-2</v>
      </c>
      <c r="N49" s="19">
        <f t="shared" si="2"/>
        <v>6.1463404819627658E-3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2.4139300000000077</v>
      </c>
      <c r="M50" s="10">
        <f t="shared" si="1"/>
        <v>-1.0139300000000078</v>
      </c>
      <c r="N50" s="19">
        <f t="shared" si="2"/>
        <v>1.0280540449000157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12.247944799999999</v>
      </c>
      <c r="M51" s="10">
        <f t="shared" si="1"/>
        <v>1.2520552000000009</v>
      </c>
      <c r="N51" s="19">
        <f t="shared" si="2"/>
        <v>1.5676422238470422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12.375084200000003</v>
      </c>
      <c r="M52" s="10">
        <f t="shared" si="1"/>
        <v>1.8249157999999959</v>
      </c>
      <c r="N52" s="19">
        <f t="shared" si="2"/>
        <v>3.3303176770896248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16.180342999999986</v>
      </c>
      <c r="M53" s="10">
        <f t="shared" si="1"/>
        <v>-0.28034299999998602</v>
      </c>
      <c r="N53" s="19">
        <f t="shared" si="2"/>
        <v>7.8592197648992168E-2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10.669244099999986</v>
      </c>
      <c r="M54" s="10">
        <f t="shared" si="1"/>
        <v>-0.96924409999998673</v>
      </c>
      <c r="N54" s="19">
        <f t="shared" si="2"/>
        <v>0.93943412538478432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20.450344900000033</v>
      </c>
      <c r="M55" s="10">
        <f t="shared" si="1"/>
        <v>6.9496550999999656</v>
      </c>
      <c r="N55" s="19">
        <f t="shared" si="2"/>
        <v>48.297706008955529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7.2532094000000029</v>
      </c>
      <c r="M56" s="10">
        <f t="shared" si="1"/>
        <v>0.74679059999999708</v>
      </c>
      <c r="N56" s="19">
        <f t="shared" si="2"/>
        <v>0.55769620024835564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14.965043199999997</v>
      </c>
      <c r="M57" s="10">
        <f t="shared" si="1"/>
        <v>0.63495680000000299</v>
      </c>
      <c r="N57" s="19">
        <f t="shared" si="2"/>
        <v>0.40317013786624378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24.535484499999981</v>
      </c>
      <c r="M58" s="10">
        <f t="shared" si="1"/>
        <v>-5.335484499999982</v>
      </c>
      <c r="N58" s="19">
        <f t="shared" si="2"/>
        <v>28.467394849740057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2.3780992000000083</v>
      </c>
      <c r="M59" s="10">
        <f t="shared" si="1"/>
        <v>2.9219007999999915</v>
      </c>
      <c r="N59" s="19">
        <f t="shared" si="2"/>
        <v>8.5375042850405904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22.974177599999969</v>
      </c>
      <c r="M60" s="10">
        <f t="shared" si="1"/>
        <v>2.9258224000000297</v>
      </c>
      <c r="N60" s="19">
        <f t="shared" si="2"/>
        <v>8.5604367163419344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21.35576189999999</v>
      </c>
      <c r="M61" s="10">
        <f t="shared" si="1"/>
        <v>5.0442381000000083</v>
      </c>
      <c r="N61" s="19">
        <f t="shared" si="2"/>
        <v>25.444338009491695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9.6834694999999726</v>
      </c>
      <c r="M62" s="10">
        <f t="shared" si="1"/>
        <v>-1.1834694999999726</v>
      </c>
      <c r="N62" s="19">
        <f t="shared" si="2"/>
        <v>1.4006000574301853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-4.7571327000000281</v>
      </c>
      <c r="M63" s="10">
        <f t="shared" si="1"/>
        <v>5.3571327000000277</v>
      </c>
      <c r="N63" s="19">
        <f t="shared" si="2"/>
        <v>28.698870765409588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20.305116800000015</v>
      </c>
      <c r="M64" s="10">
        <f t="shared" si="1"/>
        <v>2.1948831999999854</v>
      </c>
      <c r="N64" s="19">
        <f t="shared" si="2"/>
        <v>4.8175122616421762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9.4498590000000036</v>
      </c>
      <c r="M65" s="10">
        <f t="shared" si="1"/>
        <v>-0.54985900000000321</v>
      </c>
      <c r="N65" s="19">
        <f t="shared" si="2"/>
        <v>0.30234491988100354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14.578130900000019</v>
      </c>
      <c r="M66" s="10">
        <f t="shared" si="1"/>
        <v>0.32186909999998115</v>
      </c>
      <c r="N66" s="19">
        <f t="shared" si="2"/>
        <v>0.10359971753479787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8.3342899000000017</v>
      </c>
      <c r="M67" s="10">
        <f t="shared" si="1"/>
        <v>-6.234289900000002</v>
      </c>
      <c r="N67" s="19">
        <f t="shared" si="2"/>
        <v>38.866370557242035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8.3334627999999782</v>
      </c>
      <c r="M68" s="10">
        <f t="shared" si="1"/>
        <v>-1.2334627999999785</v>
      </c>
      <c r="N68" s="19">
        <f t="shared" si="2"/>
        <v>1.5214304789837871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39.637041499999981</v>
      </c>
      <c r="M69" s="10">
        <f t="shared" si="1"/>
        <v>10.162958500000016</v>
      </c>
      <c r="N69" s="19">
        <f t="shared" si="2"/>
        <v>103.28572547272258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15.539703199999984</v>
      </c>
      <c r="M70" s="10">
        <f t="shared" si="1"/>
        <v>-3.7397031999999832</v>
      </c>
      <c r="N70" s="19">
        <f t="shared" si="2"/>
        <v>13.985380024090114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9.0042811</v>
      </c>
      <c r="M71" s="10">
        <f t="shared" si="1"/>
        <v>-0.80428110000000075</v>
      </c>
      <c r="N71" s="19">
        <f t="shared" si="2"/>
        <v>0.64686808781721117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4.8340512999999987</v>
      </c>
      <c r="M72" s="10">
        <f t="shared" si="1"/>
        <v>0.36594870000000146</v>
      </c>
      <c r="N72" s="19">
        <f t="shared" si="2"/>
        <v>0.13391845103169106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$B$4*B73+$B$5*B73^2+$C$4*D73+$D$4*E73+$D$5*E73^2+$E$4*F73+$F$4*G73+$G$4*H73+$H$4*I73+$I$4*J73+$J$4</f>
        <v>23.550647399999981</v>
      </c>
      <c r="M73" s="10">
        <f t="shared" ref="M73:M136" si="4">K73-L73</f>
        <v>-4.9506473999999798</v>
      </c>
      <c r="N73" s="19">
        <f t="shared" ref="N73:N136" si="5">POWER(M73, 2)</f>
        <v>24.50890967912656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18.666326999999988</v>
      </c>
      <c r="M74" s="10">
        <f t="shared" si="4"/>
        <v>4.6336730000000124</v>
      </c>
      <c r="N74" s="19">
        <f t="shared" si="5"/>
        <v>21.470925470929114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19.297720699999964</v>
      </c>
      <c r="M75" s="10">
        <f t="shared" si="4"/>
        <v>-9.7720699999964467E-2</v>
      </c>
      <c r="N75" s="19">
        <f t="shared" si="5"/>
        <v>9.5493352084830545E-3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12.488103299999977</v>
      </c>
      <c r="M76" s="10">
        <f t="shared" si="4"/>
        <v>-3.4881032999999775</v>
      </c>
      <c r="N76" s="19">
        <f t="shared" si="5"/>
        <v>12.166864631470732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3.7919702000000086</v>
      </c>
      <c r="M77" s="10">
        <f t="shared" si="4"/>
        <v>0.80802979999999103</v>
      </c>
      <c r="N77" s="19">
        <f t="shared" si="5"/>
        <v>0.65291215768802546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0.41296899999998971</v>
      </c>
      <c r="M78" s="10">
        <f t="shared" si="4"/>
        <v>3.6870310000000099</v>
      </c>
      <c r="N78" s="19">
        <f t="shared" si="5"/>
        <v>13.594197594961074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9.2136821999999796</v>
      </c>
      <c r="M79" s="10">
        <f t="shared" si="4"/>
        <v>-0.81368219999997926</v>
      </c>
      <c r="N79" s="19">
        <f t="shared" si="5"/>
        <v>0.66207872259680622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5.5382079000000033</v>
      </c>
      <c r="M80" s="10">
        <f t="shared" si="4"/>
        <v>-1.8382079000000031</v>
      </c>
      <c r="N80" s="19">
        <f t="shared" si="5"/>
        <v>3.3790082836224213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-1.3059064000000262</v>
      </c>
      <c r="M81" s="10">
        <f t="shared" si="4"/>
        <v>5.2059064000000266</v>
      </c>
      <c r="N81" s="19">
        <f t="shared" si="5"/>
        <v>27.101461445561238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11.109204299999988</v>
      </c>
      <c r="M82" s="10">
        <f t="shared" si="4"/>
        <v>-0.70920429999998724</v>
      </c>
      <c r="N82" s="19">
        <f t="shared" si="5"/>
        <v>0.5029707391384719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11.648446500000006</v>
      </c>
      <c r="M83" s="10">
        <f t="shared" si="4"/>
        <v>-1.0484465000000061</v>
      </c>
      <c r="N83" s="19">
        <f t="shared" si="5"/>
        <v>1.0992400633622628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10.667743699999988</v>
      </c>
      <c r="M84" s="10">
        <f t="shared" si="4"/>
        <v>-1.4677436999999891</v>
      </c>
      <c r="N84" s="19">
        <f t="shared" si="5"/>
        <v>2.1542715688896581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20.784176499999973</v>
      </c>
      <c r="M85" s="10">
        <f t="shared" si="4"/>
        <v>5.2158235000000275</v>
      </c>
      <c r="N85" s="19">
        <f t="shared" si="5"/>
        <v>27.204814783152536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1.9104467000000085</v>
      </c>
      <c r="M86" s="10">
        <f t="shared" si="4"/>
        <v>2.5895532999999915</v>
      </c>
      <c r="N86" s="19">
        <f t="shared" si="5"/>
        <v>6.7057862935408457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13.037619599999999</v>
      </c>
      <c r="M87" s="10">
        <f t="shared" si="4"/>
        <v>0.16238039999999998</v>
      </c>
      <c r="N87" s="19">
        <f t="shared" si="5"/>
        <v>2.6367394304159995E-2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5.0286230999999901</v>
      </c>
      <c r="M88" s="10">
        <f t="shared" si="4"/>
        <v>-0.82862309999998995</v>
      </c>
      <c r="N88" s="19">
        <f t="shared" si="5"/>
        <v>0.68661624185359338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-2.8865650999999986</v>
      </c>
      <c r="M89" s="10">
        <f t="shared" si="4"/>
        <v>4.9865650999999982</v>
      </c>
      <c r="N89" s="19">
        <f t="shared" si="5"/>
        <v>24.865831496537993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14.462011500000003</v>
      </c>
      <c r="M90" s="10">
        <f t="shared" si="4"/>
        <v>-1.0620115000000023</v>
      </c>
      <c r="N90" s="19">
        <f t="shared" si="5"/>
        <v>1.1278684261322549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18.054329499999994</v>
      </c>
      <c r="M91" s="10">
        <f t="shared" si="4"/>
        <v>-3.0543294999999944</v>
      </c>
      <c r="N91" s="19">
        <f t="shared" si="5"/>
        <v>9.3289286945702159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21.605098399999996</v>
      </c>
      <c r="M92" s="10">
        <f t="shared" si="4"/>
        <v>9.4901600000003583E-2</v>
      </c>
      <c r="N92" s="19">
        <f t="shared" si="5"/>
        <v>9.00631368256068E-3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14.379593400000005</v>
      </c>
      <c r="M93" s="10">
        <f t="shared" si="4"/>
        <v>2.0406599999995834E-2</v>
      </c>
      <c r="N93" s="19">
        <f t="shared" si="5"/>
        <v>4.1642932355982998E-4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16.500001399999981</v>
      </c>
      <c r="M94" s="10">
        <f t="shared" si="4"/>
        <v>1.3999986000000177</v>
      </c>
      <c r="N94" s="19">
        <f t="shared" si="5"/>
        <v>1.9599960800020098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10.644162699999995</v>
      </c>
      <c r="M95" s="10">
        <f t="shared" si="4"/>
        <v>-0.14416269999999543</v>
      </c>
      <c r="N95" s="19">
        <f t="shared" si="5"/>
        <v>2.0782884071288681E-2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15.936027100000004</v>
      </c>
      <c r="M96" s="10">
        <f t="shared" si="4"/>
        <v>-2.0360271000000036</v>
      </c>
      <c r="N96" s="19">
        <f t="shared" si="5"/>
        <v>4.1454063519344251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11.590751499999982</v>
      </c>
      <c r="M97" s="10">
        <f t="shared" si="4"/>
        <v>-0.19075149999998153</v>
      </c>
      <c r="N97" s="19">
        <f t="shared" si="5"/>
        <v>3.6386134752242956E-2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2.8910004999999899</v>
      </c>
      <c r="M98" s="10">
        <f t="shared" si="4"/>
        <v>8.9995000000100411E-3</v>
      </c>
      <c r="N98" s="19">
        <f t="shared" si="5"/>
        <v>8.0991000250180733E-5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9.742369399999987</v>
      </c>
      <c r="M99" s="10">
        <f t="shared" si="4"/>
        <v>1.4576306000000123</v>
      </c>
      <c r="N99" s="19">
        <f t="shared" si="5"/>
        <v>2.1246869660563958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14.7253355</v>
      </c>
      <c r="M100" s="10">
        <f t="shared" si="4"/>
        <v>0.17466450000000044</v>
      </c>
      <c r="N100" s="19">
        <f t="shared" si="5"/>
        <v>3.0507687560250154E-2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4.4736043000000052</v>
      </c>
      <c r="M101" s="10">
        <f t="shared" si="4"/>
        <v>-0.17360430000000537</v>
      </c>
      <c r="N101" s="19">
        <f t="shared" si="5"/>
        <v>3.0138452978491867E-2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16.489327399999979</v>
      </c>
      <c r="M102" s="10">
        <f t="shared" si="4"/>
        <v>1.4106726000000194</v>
      </c>
      <c r="N102" s="19">
        <f t="shared" si="5"/>
        <v>1.9899971843908146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31.526558999999992</v>
      </c>
      <c r="M103" s="10">
        <f t="shared" si="4"/>
        <v>-1.3265589999999925</v>
      </c>
      <c r="N103" s="19">
        <f t="shared" si="5"/>
        <v>1.75975878048098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9.9760657000000066</v>
      </c>
      <c r="M104" s="10">
        <f t="shared" si="4"/>
        <v>-1.4760657000000066</v>
      </c>
      <c r="N104" s="19">
        <f t="shared" si="5"/>
        <v>2.1787699507165095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11.473678899999982</v>
      </c>
      <c r="M105" s="10">
        <f t="shared" si="4"/>
        <v>1.7263211000000176</v>
      </c>
      <c r="N105" s="19">
        <f t="shared" si="5"/>
        <v>2.9801845403052707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1.7809026999999844</v>
      </c>
      <c r="M106" s="10">
        <f t="shared" si="4"/>
        <v>-1.1809026999999843</v>
      </c>
      <c r="N106" s="19">
        <f t="shared" si="5"/>
        <v>1.394531186867253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11.733963900000006</v>
      </c>
      <c r="M107" s="10">
        <f t="shared" si="4"/>
        <v>0.26603609999999378</v>
      </c>
      <c r="N107" s="19">
        <f t="shared" si="5"/>
        <v>7.0775206503206692E-2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25.560736899999981</v>
      </c>
      <c r="M108" s="10">
        <f t="shared" si="4"/>
        <v>-1.8607368999999814</v>
      </c>
      <c r="N108" s="19">
        <f t="shared" si="5"/>
        <v>3.4623418110215405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-1.3735851000000281</v>
      </c>
      <c r="M109" s="10">
        <f t="shared" si="4"/>
        <v>1.8735851000000281</v>
      </c>
      <c r="N109" s="19">
        <f t="shared" si="5"/>
        <v>3.5103211269421153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23.776849299999995</v>
      </c>
      <c r="M110" s="10">
        <f t="shared" si="4"/>
        <v>-1.9768492999999943</v>
      </c>
      <c r="N110" s="19">
        <f t="shared" si="5"/>
        <v>3.9079331549104674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25.849103899999982</v>
      </c>
      <c r="M111" s="10">
        <f t="shared" si="4"/>
        <v>2.2508961000000198</v>
      </c>
      <c r="N111" s="19">
        <f t="shared" si="5"/>
        <v>5.0665332529952991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3.2747459999999791</v>
      </c>
      <c r="M112" s="10">
        <f t="shared" si="4"/>
        <v>-0.67474599999997897</v>
      </c>
      <c r="N112" s="19">
        <f t="shared" si="5"/>
        <v>0.45528216451597164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18.29556369999996</v>
      </c>
      <c r="M113" s="10">
        <f t="shared" si="4"/>
        <v>-2.6955636999999601</v>
      </c>
      <c r="N113" s="19">
        <f t="shared" si="5"/>
        <v>7.2660636607574753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-1.4834497000000084</v>
      </c>
      <c r="M114" s="10">
        <f t="shared" si="4"/>
        <v>2.3834497000000083</v>
      </c>
      <c r="N114" s="19">
        <f t="shared" si="5"/>
        <v>5.6808324724301293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5.2599044999999762</v>
      </c>
      <c r="M115" s="10">
        <f t="shared" si="4"/>
        <v>-0.65990449999997658</v>
      </c>
      <c r="N115" s="19">
        <f t="shared" si="5"/>
        <v>0.43547394912021908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17.829451699999986</v>
      </c>
      <c r="M116" s="10">
        <f t="shared" si="4"/>
        <v>-1.029451699999985</v>
      </c>
      <c r="N116" s="19">
        <f t="shared" si="5"/>
        <v>1.0597708026328592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20.4480243</v>
      </c>
      <c r="M117" s="10">
        <f t="shared" si="4"/>
        <v>-1.6480242999999994</v>
      </c>
      <c r="N117" s="19">
        <f t="shared" si="5"/>
        <v>2.715984093390488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21.992483099999987</v>
      </c>
      <c r="M118" s="10">
        <f t="shared" si="4"/>
        <v>0.90751690000001162</v>
      </c>
      <c r="N118" s="19">
        <f t="shared" si="5"/>
        <v>0.82358692378563103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17.525696999999973</v>
      </c>
      <c r="M119" s="10">
        <f t="shared" si="4"/>
        <v>-3.1256969999999722</v>
      </c>
      <c r="N119" s="19">
        <f t="shared" si="5"/>
        <v>9.7699817358088268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18.092447799999995</v>
      </c>
      <c r="M120" s="10">
        <f t="shared" si="4"/>
        <v>-1.7924477999999944</v>
      </c>
      <c r="N120" s="19">
        <f t="shared" si="5"/>
        <v>3.2128691157248199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11.136164300000004</v>
      </c>
      <c r="M121" s="10">
        <f t="shared" si="4"/>
        <v>-2.236164300000004</v>
      </c>
      <c r="N121" s="19">
        <f t="shared" si="5"/>
        <v>5.0004307765945075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19.487214699999988</v>
      </c>
      <c r="M122" s="10">
        <f t="shared" si="4"/>
        <v>-1.1872146999999877</v>
      </c>
      <c r="N122" s="19">
        <f t="shared" si="5"/>
        <v>1.409478743896061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16.362499699999987</v>
      </c>
      <c r="M123" s="10">
        <f t="shared" si="4"/>
        <v>-1.4624996999999862</v>
      </c>
      <c r="N123" s="19">
        <f t="shared" si="5"/>
        <v>2.1389053725000498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4.8909631999999874</v>
      </c>
      <c r="M124" s="10">
        <f t="shared" si="4"/>
        <v>9.0368000000129456E-3</v>
      </c>
      <c r="N124" s="19">
        <f t="shared" si="5"/>
        <v>8.166375424023397E-5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34.087940099999983</v>
      </c>
      <c r="M125" s="10">
        <f t="shared" si="4"/>
        <v>-1.7879400999999859</v>
      </c>
      <c r="N125" s="19">
        <f t="shared" si="5"/>
        <v>3.1967298011879599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-1.4209651000000179</v>
      </c>
      <c r="M126" s="10">
        <f t="shared" si="4"/>
        <v>3.0209651000000179</v>
      </c>
      <c r="N126" s="19">
        <f t="shared" si="5"/>
        <v>9.126230135418119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16.956353399999969</v>
      </c>
      <c r="M127" s="10">
        <f t="shared" si="4"/>
        <v>0.64364660000003227</v>
      </c>
      <c r="N127" s="19">
        <f t="shared" si="5"/>
        <v>0.41428094569160151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7.8859949999999941</v>
      </c>
      <c r="M128" s="10">
        <f t="shared" si="4"/>
        <v>0.71400500000000555</v>
      </c>
      <c r="N128" s="19">
        <f t="shared" si="5"/>
        <v>0.50980314002500793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11.429551399999994</v>
      </c>
      <c r="M129" s="10">
        <f t="shared" si="4"/>
        <v>-0.62955139999999332</v>
      </c>
      <c r="N129" s="19">
        <f t="shared" si="5"/>
        <v>0.39633496524195161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32.515006899999982</v>
      </c>
      <c r="M130" s="10">
        <f t="shared" si="4"/>
        <v>-0.71500689999998102</v>
      </c>
      <c r="N130" s="19">
        <f t="shared" si="5"/>
        <v>0.51123486704758281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11.866815099999982</v>
      </c>
      <c r="M131" s="10">
        <f t="shared" si="4"/>
        <v>0.33318490000001688</v>
      </c>
      <c r="N131" s="19">
        <f t="shared" si="5"/>
        <v>0.11101217758802125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17.371891600000012</v>
      </c>
      <c r="M132" s="10">
        <f t="shared" si="4"/>
        <v>-1.4718916000000117</v>
      </c>
      <c r="N132" s="19">
        <f t="shared" si="5"/>
        <v>2.1664648821505947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17.285660599999972</v>
      </c>
      <c r="M133" s="10">
        <f t="shared" si="4"/>
        <v>-1.0856605999999722</v>
      </c>
      <c r="N133" s="19">
        <f t="shared" si="5"/>
        <v>1.1786589383922996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7.1750681999999983</v>
      </c>
      <c r="M134" s="10">
        <f t="shared" si="4"/>
        <v>0.22493180000000201</v>
      </c>
      <c r="N134" s="19">
        <f t="shared" si="5"/>
        <v>5.0594314651240903E-2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14.294235999999984</v>
      </c>
      <c r="M135" s="10">
        <f t="shared" si="4"/>
        <v>-0.99423599999998302</v>
      </c>
      <c r="N135" s="19">
        <f t="shared" si="5"/>
        <v>0.98850522369596627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0.89694989999998143</v>
      </c>
      <c r="M136" s="10">
        <f t="shared" si="4"/>
        <v>-0.59694989999998138</v>
      </c>
      <c r="N136" s="19">
        <f t="shared" si="5"/>
        <v>0.35634918310998775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$B$4*B137+$B$5*B137^2+$C$4*D137+$D$4*E137+$D$5*E137^2+$E$4*F137+$F$4*G137+$G$4*H137+$H$4*I137+$I$4*J137+$J$4</f>
        <v>7.6949275999999855</v>
      </c>
      <c r="M137" s="10">
        <f t="shared" ref="M137:M200" si="7">K137-L137</f>
        <v>0.20507240000001481</v>
      </c>
      <c r="N137" s="19">
        <f t="shared" ref="N137:N200" si="8">POWER(M137, 2)</f>
        <v>4.2054689241766072E-2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5.3369873000000041</v>
      </c>
      <c r="M138" s="10">
        <f t="shared" si="7"/>
        <v>-0.3369873000000041</v>
      </c>
      <c r="N138" s="19">
        <f t="shared" si="8"/>
        <v>0.11356044036129276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3.5875191000000086</v>
      </c>
      <c r="M139" s="10">
        <f t="shared" si="7"/>
        <v>-8.7519100000008621E-2</v>
      </c>
      <c r="N139" s="19">
        <f t="shared" si="8"/>
        <v>7.6595928648115087E-3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21.943414000000018</v>
      </c>
      <c r="M140" s="10">
        <f t="shared" si="7"/>
        <v>-0.54341400000001983</v>
      </c>
      <c r="N140" s="19">
        <f t="shared" si="8"/>
        <v>0.29529877539602156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2.5429268999999692</v>
      </c>
      <c r="M141" s="10">
        <f t="shared" si="7"/>
        <v>0.65707310000003094</v>
      </c>
      <c r="N141" s="19">
        <f t="shared" si="8"/>
        <v>0.43174505874365066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33.920426699999993</v>
      </c>
      <c r="M142" s="10">
        <f t="shared" si="7"/>
        <v>-0.12042669999999589</v>
      </c>
      <c r="N142" s="19">
        <f t="shared" si="8"/>
        <v>1.450259007288901E-2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29.980045199999999</v>
      </c>
      <c r="M143" s="10">
        <f t="shared" si="7"/>
        <v>0.11995480000000214</v>
      </c>
      <c r="N143" s="19">
        <f t="shared" si="8"/>
        <v>1.4389154043040513E-2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19.347522499999982</v>
      </c>
      <c r="M144" s="10">
        <f t="shared" si="7"/>
        <v>-0.5475224999999817</v>
      </c>
      <c r="N144" s="19">
        <f t="shared" si="8"/>
        <v>0.29978088800622998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-2.3620271000000201</v>
      </c>
      <c r="M145" s="10">
        <f t="shared" si="7"/>
        <v>2.4620271000000202</v>
      </c>
      <c r="N145" s="19">
        <f t="shared" si="8"/>
        <v>6.06157744113451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14.500448099999986</v>
      </c>
      <c r="M146" s="10">
        <f t="shared" si="7"/>
        <v>-1.3004480999999863</v>
      </c>
      <c r="N146" s="19">
        <f t="shared" si="8"/>
        <v>1.6911652607935745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7.1578453999999709</v>
      </c>
      <c r="M147" s="10">
        <f t="shared" si="7"/>
        <v>4.2154600000029241E-2</v>
      </c>
      <c r="N147" s="19">
        <f t="shared" si="8"/>
        <v>1.7770103011624653E-3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27.82905899999998</v>
      </c>
      <c r="M148" s="10">
        <f t="shared" si="7"/>
        <v>-0.82905899999997956</v>
      </c>
      <c r="N148" s="19">
        <f t="shared" si="8"/>
        <v>0.68733882548096614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30.780772699999986</v>
      </c>
      <c r="M149" s="10">
        <f t="shared" si="7"/>
        <v>1.0192273000000149</v>
      </c>
      <c r="N149" s="19">
        <f t="shared" si="8"/>
        <v>1.0388242890653205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16.898919200000009</v>
      </c>
      <c r="M150" s="10">
        <f t="shared" si="7"/>
        <v>-2.0989192000000081</v>
      </c>
      <c r="N150" s="19">
        <f t="shared" si="8"/>
        <v>4.4054618081286741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9.9135694999999942</v>
      </c>
      <c r="M151" s="10">
        <f t="shared" si="7"/>
        <v>-6.5135694999999938</v>
      </c>
      <c r="N151" s="19">
        <f t="shared" si="8"/>
        <v>42.426587631330172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6.020629999999997</v>
      </c>
      <c r="M152" s="10">
        <f t="shared" si="7"/>
        <v>-0.52062999999999704</v>
      </c>
      <c r="N152" s="19">
        <f t="shared" si="8"/>
        <v>0.27105559689999692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22.558251399999982</v>
      </c>
      <c r="M153" s="10">
        <f t="shared" si="7"/>
        <v>-2.3582513999999826</v>
      </c>
      <c r="N153" s="19">
        <f t="shared" si="8"/>
        <v>5.5613496656018775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12.202963299999993</v>
      </c>
      <c r="M154" s="10">
        <f t="shared" si="7"/>
        <v>-2.9632999999940068E-3</v>
      </c>
      <c r="N154" s="19">
        <f t="shared" si="8"/>
        <v>8.7811468899644807E-6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12.19251220000001</v>
      </c>
      <c r="M155" s="10">
        <f t="shared" si="7"/>
        <v>-0.19251220000001013</v>
      </c>
      <c r="N155" s="19">
        <f t="shared" si="8"/>
        <v>3.7060947148843899E-2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8.8774369000000064</v>
      </c>
      <c r="M156" s="10">
        <f t="shared" si="7"/>
        <v>-0.3774369000000064</v>
      </c>
      <c r="N156" s="19">
        <f t="shared" si="8"/>
        <v>0.14245861348161484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7.7996866000000011</v>
      </c>
      <c r="M157" s="10">
        <f t="shared" si="7"/>
        <v>-9.9686600000000958E-2</v>
      </c>
      <c r="N157" s="19">
        <f t="shared" si="8"/>
        <v>9.9374182195601912E-3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-3.3383923000000095</v>
      </c>
      <c r="M158" s="10">
        <f t="shared" si="7"/>
        <v>5.0383923000000097</v>
      </c>
      <c r="N158" s="19">
        <f t="shared" si="8"/>
        <v>25.385396968699389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5.2741566999999776</v>
      </c>
      <c r="M159" s="10">
        <f t="shared" si="7"/>
        <v>-0.67415669999997796</v>
      </c>
      <c r="N159" s="19">
        <f t="shared" si="8"/>
        <v>0.4544872561548603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4.3360426999999646</v>
      </c>
      <c r="M160" s="10">
        <f t="shared" si="7"/>
        <v>-2.1360426999999644</v>
      </c>
      <c r="N160" s="19">
        <f t="shared" si="8"/>
        <v>4.5626784162231377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7.8978349000000065</v>
      </c>
      <c r="M161" s="10">
        <f t="shared" si="7"/>
        <v>-1.8978349000000065</v>
      </c>
      <c r="N161" s="19">
        <f t="shared" si="8"/>
        <v>3.6017773076580348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12.020305799999988</v>
      </c>
      <c r="M162" s="10">
        <f t="shared" si="7"/>
        <v>-1.3203057999999892</v>
      </c>
      <c r="N162" s="19">
        <f t="shared" si="8"/>
        <v>1.7432074055136115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3.0781873999999902</v>
      </c>
      <c r="M163" s="10">
        <f t="shared" si="7"/>
        <v>2.1812600000009841E-2</v>
      </c>
      <c r="N163" s="19">
        <f t="shared" si="8"/>
        <v>4.7578951876042932E-4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9.4511627999999774</v>
      </c>
      <c r="M164" s="10">
        <f t="shared" si="7"/>
        <v>0.94883720000002292</v>
      </c>
      <c r="N164" s="19">
        <f t="shared" si="8"/>
        <v>0.90029203210388353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30.007729099999978</v>
      </c>
      <c r="M165" s="10">
        <f t="shared" si="7"/>
        <v>1.4922709000000225</v>
      </c>
      <c r="N165" s="19">
        <f t="shared" si="8"/>
        <v>2.2268724389868773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0.34338160000000073</v>
      </c>
      <c r="M166" s="10">
        <f t="shared" si="7"/>
        <v>2.2566183999999994</v>
      </c>
      <c r="N166" s="19">
        <f t="shared" si="8"/>
        <v>5.0923266032185568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23.532113599999981</v>
      </c>
      <c r="M167" s="10">
        <f t="shared" si="7"/>
        <v>0.96788640000001891</v>
      </c>
      <c r="N167" s="19">
        <f t="shared" si="8"/>
        <v>0.93680408330499665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11.527251300000003</v>
      </c>
      <c r="M168" s="10">
        <f t="shared" si="7"/>
        <v>0.67274869999999609</v>
      </c>
      <c r="N168" s="19">
        <f t="shared" si="8"/>
        <v>0.45259081335168472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4.4902409999999833</v>
      </c>
      <c r="M169" s="10">
        <f t="shared" si="7"/>
        <v>-0.19024099999998345</v>
      </c>
      <c r="N169" s="19">
        <f t="shared" si="8"/>
        <v>3.6191638080993703E-2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11.216288799999987</v>
      </c>
      <c r="M170" s="10">
        <f t="shared" si="7"/>
        <v>0.38371120000001291</v>
      </c>
      <c r="N170" s="19">
        <f t="shared" si="8"/>
        <v>0.14723428500544991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7.3942182999999773</v>
      </c>
      <c r="M171" s="10">
        <f t="shared" si="7"/>
        <v>0.70578170000002238</v>
      </c>
      <c r="N171" s="19">
        <f t="shared" si="8"/>
        <v>0.49812780805492157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5.3595506000000057</v>
      </c>
      <c r="M172" s="10">
        <f t="shared" si="7"/>
        <v>-0.25955060000000607</v>
      </c>
      <c r="N172" s="19">
        <f t="shared" si="8"/>
        <v>6.7366513960363153E-2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20.714615499999979</v>
      </c>
      <c r="M173" s="10">
        <f t="shared" si="7"/>
        <v>-0.31461549999998084</v>
      </c>
      <c r="N173" s="19">
        <f t="shared" si="8"/>
        <v>9.8982912840237941E-2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9.0232742999999829</v>
      </c>
      <c r="M174" s="10">
        <f t="shared" si="7"/>
        <v>-1.0232742999999829</v>
      </c>
      <c r="N174" s="19">
        <f t="shared" si="8"/>
        <v>1.0470902930404549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20.55526769999998</v>
      </c>
      <c r="M175" s="10">
        <f t="shared" si="7"/>
        <v>1.544732300000021</v>
      </c>
      <c r="N175" s="19">
        <f t="shared" si="8"/>
        <v>2.3861978786633551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1.1315383000000026</v>
      </c>
      <c r="M176" s="10">
        <f t="shared" si="7"/>
        <v>-0.93153830000000259</v>
      </c>
      <c r="N176" s="19">
        <f t="shared" si="8"/>
        <v>0.86776360436689481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13.743061099999991</v>
      </c>
      <c r="M177" s="10">
        <f t="shared" si="7"/>
        <v>-0.74306109999999137</v>
      </c>
      <c r="N177" s="19">
        <f t="shared" si="8"/>
        <v>0.55213979833319715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18.687765699999993</v>
      </c>
      <c r="M178" s="10">
        <f t="shared" si="7"/>
        <v>-0.5877656999999914</v>
      </c>
      <c r="N178" s="19">
        <f t="shared" si="8"/>
        <v>0.34546851809647988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11.688520499999981</v>
      </c>
      <c r="M179" s="10">
        <f t="shared" si="7"/>
        <v>-0.98852049999998215</v>
      </c>
      <c r="N179" s="19">
        <f t="shared" si="8"/>
        <v>0.9771727789202147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28.5993146</v>
      </c>
      <c r="M180" s="10">
        <f t="shared" si="7"/>
        <v>0.90068540000000041</v>
      </c>
      <c r="N180" s="19">
        <f t="shared" si="8"/>
        <v>0.81123418977316075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3.074037199999978</v>
      </c>
      <c r="M181" s="10">
        <f t="shared" si="7"/>
        <v>-2.474037199999978</v>
      </c>
      <c r="N181" s="19">
        <f t="shared" si="8"/>
        <v>6.120860066983731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26.510938299999964</v>
      </c>
      <c r="M182" s="10">
        <f t="shared" si="7"/>
        <v>-1.8109382999999646</v>
      </c>
      <c r="N182" s="19">
        <f t="shared" si="8"/>
        <v>3.2794975264067618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11.403499599999989</v>
      </c>
      <c r="M183" s="10">
        <f t="shared" si="7"/>
        <v>1.1965004000000103</v>
      </c>
      <c r="N183" s="19">
        <f t="shared" si="8"/>
        <v>1.4316132072001848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2.2428821999999826</v>
      </c>
      <c r="M184" s="10">
        <f t="shared" si="7"/>
        <v>0.35711780000001747</v>
      </c>
      <c r="N184" s="19">
        <f t="shared" si="8"/>
        <v>0.12753312307685247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21.428941599999995</v>
      </c>
      <c r="M185" s="10">
        <f t="shared" si="7"/>
        <v>-2.4289415999999946</v>
      </c>
      <c r="N185" s="19">
        <f t="shared" si="8"/>
        <v>5.8997572962105336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14.009454299999973</v>
      </c>
      <c r="M186" s="10">
        <f t="shared" si="7"/>
        <v>-1.8094542999999739</v>
      </c>
      <c r="N186" s="19">
        <f t="shared" si="8"/>
        <v>3.2741248637883955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13.561606699999999</v>
      </c>
      <c r="M187" s="10">
        <f t="shared" si="7"/>
        <v>-6.1606699999998682E-2</v>
      </c>
      <c r="N187" s="19">
        <f t="shared" si="8"/>
        <v>3.7953854848898376E-3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8.1541245999999887</v>
      </c>
      <c r="M188" s="10">
        <f t="shared" si="7"/>
        <v>0.54587540000001056</v>
      </c>
      <c r="N188" s="19">
        <f t="shared" si="8"/>
        <v>0.29797995232517155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6.0436619999999692</v>
      </c>
      <c r="M189" s="10">
        <f t="shared" si="7"/>
        <v>-0.94366199999996958</v>
      </c>
      <c r="N189" s="19">
        <f t="shared" si="8"/>
        <v>0.89049797024394262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4.6948962000000023</v>
      </c>
      <c r="M190" s="10">
        <f t="shared" si="7"/>
        <v>-0.99489620000000212</v>
      </c>
      <c r="N190" s="19">
        <f t="shared" si="8"/>
        <v>0.98981844877444425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22.445297599999996</v>
      </c>
      <c r="M191" s="10">
        <f t="shared" si="7"/>
        <v>-0.74529759999999712</v>
      </c>
      <c r="N191" s="19">
        <f t="shared" si="8"/>
        <v>0.55546851256575569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13.736172899999985</v>
      </c>
      <c r="M192" s="10">
        <f t="shared" si="7"/>
        <v>0.36382710000001417</v>
      </c>
      <c r="N192" s="19">
        <f t="shared" si="8"/>
        <v>0.13237015869442031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15.071024099999988</v>
      </c>
      <c r="M193" s="10">
        <f t="shared" si="7"/>
        <v>-1.4710240999999886</v>
      </c>
      <c r="N193" s="19">
        <f t="shared" si="8"/>
        <v>2.1639119027807765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7.2643190000000146</v>
      </c>
      <c r="M194" s="10">
        <f t="shared" si="7"/>
        <v>-1.164319000000015</v>
      </c>
      <c r="N194" s="19">
        <f t="shared" si="8"/>
        <v>1.3556387337610349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29.098198199999985</v>
      </c>
      <c r="M195" s="10">
        <f t="shared" si="7"/>
        <v>0.70180180000001613</v>
      </c>
      <c r="N195" s="19">
        <f t="shared" si="8"/>
        <v>0.49252576648326263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15.454630899999998</v>
      </c>
      <c r="M196" s="10">
        <f t="shared" si="7"/>
        <v>-1.0546308999999976</v>
      </c>
      <c r="N196" s="19">
        <f t="shared" si="8"/>
        <v>1.1122463352348049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21.546820399999987</v>
      </c>
      <c r="M197" s="10">
        <f t="shared" si="7"/>
        <v>-0.24682039999998651</v>
      </c>
      <c r="N197" s="19">
        <f t="shared" si="8"/>
        <v>6.0920309856153342E-2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0.82128419999997959</v>
      </c>
      <c r="M198" s="10">
        <f t="shared" si="7"/>
        <v>-0.32128419999997959</v>
      </c>
      <c r="N198" s="19">
        <f t="shared" si="8"/>
        <v>0.10322353716962689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4.1631083000000046</v>
      </c>
      <c r="M199" s="10">
        <f t="shared" si="7"/>
        <v>-1.3631083000000048</v>
      </c>
      <c r="N199" s="19">
        <f t="shared" si="8"/>
        <v>1.8580642375289032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10.487412399999997</v>
      </c>
      <c r="M200" s="10">
        <f t="shared" si="7"/>
        <v>-0.38741239999999699</v>
      </c>
      <c r="N200" s="19">
        <f t="shared" si="8"/>
        <v>0.15008836767375766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$B$4*B201+$B$5*B201^2+$C$4*D201+$D$4*E201+$D$5*E201^2+$E$4*F201+$F$4*G201+$G$4*H201+$H$4*I201+$I$4*J201+$J$4</f>
        <v>13.152874800000006</v>
      </c>
      <c r="M201" s="10">
        <f t="shared" ref="M201:M213" si="10">K201-L201</f>
        <v>-2.5528748000000068</v>
      </c>
      <c r="N201" s="19">
        <f t="shared" ref="N201:N213" si="11">POWER(M201, 2)</f>
        <v>6.5171697444750745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3.7278413000000086</v>
      </c>
      <c r="M202" s="10">
        <f t="shared" si="10"/>
        <v>-2.7841300000008395E-2</v>
      </c>
      <c r="N202" s="19">
        <f t="shared" si="11"/>
        <v>7.7513798569046747E-4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7.9414926000000037</v>
      </c>
      <c r="M203" s="10">
        <f t="shared" si="10"/>
        <v>-4.1492600000003321E-2</v>
      </c>
      <c r="N203" s="19">
        <f t="shared" si="11"/>
        <v>1.7216358547602756E-3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6.9703718999999751</v>
      </c>
      <c r="M204" s="10">
        <f t="shared" si="10"/>
        <v>-0.47037189999997508</v>
      </c>
      <c r="N204" s="19">
        <f t="shared" si="11"/>
        <v>0.22124972430958656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16.480713199999954</v>
      </c>
      <c r="M205" s="10">
        <f t="shared" si="10"/>
        <v>-0.28071319999995481</v>
      </c>
      <c r="N205" s="19">
        <f t="shared" si="11"/>
        <v>7.8799900654214633E-2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9.0955989999999645</v>
      </c>
      <c r="M206" s="10">
        <f t="shared" si="10"/>
        <v>-0.69559899999996411</v>
      </c>
      <c r="N206" s="19">
        <f t="shared" si="11"/>
        <v>0.48385796880095006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20.020679700000002</v>
      </c>
      <c r="M207" s="10">
        <f t="shared" si="10"/>
        <v>-0.62067970000000372</v>
      </c>
      <c r="N207" s="19">
        <f t="shared" si="11"/>
        <v>0.38524328999209462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-3.7458282999999994</v>
      </c>
      <c r="M208" s="10">
        <f t="shared" si="10"/>
        <v>4.0458282999999993</v>
      </c>
      <c r="N208" s="19">
        <f t="shared" si="11"/>
        <v>16.368726633080882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15.084289000000005</v>
      </c>
      <c r="M209" s="10">
        <f t="shared" si="10"/>
        <v>-1.5842890000000054</v>
      </c>
      <c r="N209" s="19">
        <f t="shared" si="11"/>
        <v>2.5099716355210169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6.096057899999991</v>
      </c>
      <c r="M210" s="10">
        <f t="shared" si="10"/>
        <v>1.2039421000000088</v>
      </c>
      <c r="N210" s="19">
        <f t="shared" si="11"/>
        <v>1.4494765801524312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15.408226899999981</v>
      </c>
      <c r="M211" s="10">
        <f t="shared" si="10"/>
        <v>-2.3082268999999815</v>
      </c>
      <c r="N211" s="19">
        <f t="shared" si="11"/>
        <v>5.3279114218835248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12.346602699999991</v>
      </c>
      <c r="M212" s="10">
        <f t="shared" si="10"/>
        <v>-3.0466026999999904</v>
      </c>
      <c r="N212" s="19">
        <f t="shared" si="11"/>
        <v>9.2817880116472313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-1.3735787000000101</v>
      </c>
      <c r="M213" s="10">
        <f t="shared" si="10"/>
        <v>3.8735787000000101</v>
      </c>
      <c r="N213" s="19">
        <f t="shared" si="11"/>
        <v>15.004611945093769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1364.1371441733172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6.622024971715132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2.5733295497691571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9.3813899999999999E-3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-0.97454010000000002</v>
      </c>
      <c r="C4" s="19">
        <v>0.54170510000000005</v>
      </c>
      <c r="D4" s="19">
        <v>-1.0317164000000001</v>
      </c>
      <c r="E4" s="19">
        <v>-0.1255666</v>
      </c>
      <c r="F4" s="19">
        <v>0.1823302</v>
      </c>
      <c r="G4" s="19">
        <v>8.0146259999999998</v>
      </c>
      <c r="H4" s="19">
        <v>5.8518248000000002</v>
      </c>
      <c r="I4" s="19">
        <v>4.7119257000000001</v>
      </c>
      <c r="J4" s="19">
        <v>62.0422552</v>
      </c>
      <c r="K4" s="17"/>
      <c r="L4" s="17"/>
      <c r="M4" s="17"/>
      <c r="N4" s="17"/>
    </row>
    <row r="5" spans="1:14" x14ac:dyDescent="0.2">
      <c r="A5" s="18" t="s">
        <v>52</v>
      </c>
      <c r="B5" s="19">
        <v>1.39493E-2</v>
      </c>
      <c r="C5" s="19" t="s">
        <v>61</v>
      </c>
      <c r="D5" s="19">
        <v>4.2053000000000004E-3</v>
      </c>
      <c r="E5" s="19" t="s">
        <v>61</v>
      </c>
      <c r="F5" s="19">
        <v>-3.191E-4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$B$4*B8+$B$5*B8^2+$C$4*D8+$D$4*E8+$D$5*E8^2+$E$4*F8+$F$4*G8+$F$5*G8^2+$G$4*H8+$H$4*I8+$I$4*J8+$J$4</f>
        <v>26.659057699999998</v>
      </c>
      <c r="M8" s="10">
        <f>K8-L8</f>
        <v>5.9409423000000032</v>
      </c>
      <c r="N8" s="19">
        <f>POWER(M8, 2)</f>
        <v>35.294795411929329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$B$4*B9+$B$5*B9^2+$C$4*D9+$D$4*E9+$D$5*E9^2+$E$4*F9+$F$4*G9+$F$5*G9^2+$G$4*H9+$H$4*I9+$I$4*J9+$J$4</f>
        <v>34.817787299999971</v>
      </c>
      <c r="M9" s="10">
        <f t="shared" ref="M9:M72" si="1">K9-L9</f>
        <v>15.682212700000029</v>
      </c>
      <c r="N9" s="19">
        <f t="shared" ref="N9:N72" si="2">POWER(M9, 2)</f>
        <v>245.93179516804221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23.791221799999981</v>
      </c>
      <c r="M10" s="10">
        <f t="shared" si="1"/>
        <v>-5.4912217999999804</v>
      </c>
      <c r="N10" s="19">
        <f t="shared" si="2"/>
        <v>30.153516856795026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4.9060200999999992</v>
      </c>
      <c r="M11" s="10">
        <f t="shared" si="1"/>
        <v>0.3939799000000006</v>
      </c>
      <c r="N11" s="19">
        <f t="shared" si="2"/>
        <v>0.15522016160401048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9.2783299999999898</v>
      </c>
      <c r="M12" s="10">
        <f t="shared" si="1"/>
        <v>-1.0783299999999905</v>
      </c>
      <c r="N12" s="19">
        <f t="shared" si="2"/>
        <v>1.1627955888999795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10.143725000000011</v>
      </c>
      <c r="M13" s="10">
        <f t="shared" si="1"/>
        <v>0.95627499999998911</v>
      </c>
      <c r="N13" s="19">
        <f t="shared" si="2"/>
        <v>0.91446187562497916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19.512423500000004</v>
      </c>
      <c r="M14" s="10">
        <f t="shared" si="1"/>
        <v>1.9875764999999959</v>
      </c>
      <c r="N14" s="19">
        <f t="shared" si="2"/>
        <v>3.9504603433522334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4.0016299999999916</v>
      </c>
      <c r="M15" s="10">
        <f t="shared" si="1"/>
        <v>1.4983700000000084</v>
      </c>
      <c r="N15" s="19">
        <f t="shared" si="2"/>
        <v>2.2451126569000253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21.888266600000009</v>
      </c>
      <c r="M16" s="10">
        <f t="shared" si="1"/>
        <v>5.6117333999999914</v>
      </c>
      <c r="N16" s="19">
        <f t="shared" si="2"/>
        <v>31.491551752675463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3.1492052999999913</v>
      </c>
      <c r="M17" s="10">
        <f t="shared" si="1"/>
        <v>-0.14920529999999133</v>
      </c>
      <c r="N17" s="19">
        <f t="shared" si="2"/>
        <v>2.2262221548087411E-2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20.882543200000001</v>
      </c>
      <c r="M18" s="10">
        <f t="shared" si="1"/>
        <v>-6.6825432000000013</v>
      </c>
      <c r="N18" s="19">
        <f t="shared" si="2"/>
        <v>44.656383619866261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14.160530200000011</v>
      </c>
      <c r="M19" s="10">
        <f t="shared" si="1"/>
        <v>2.4394697999999906</v>
      </c>
      <c r="N19" s="19">
        <f t="shared" si="2"/>
        <v>5.9510129051119938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-1.2313245000000421</v>
      </c>
      <c r="M20" s="10">
        <f t="shared" si="1"/>
        <v>2.631324500000042</v>
      </c>
      <c r="N20" s="19">
        <f t="shared" si="2"/>
        <v>6.9238686243004715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10.32671299999997</v>
      </c>
      <c r="M21" s="10">
        <f t="shared" si="1"/>
        <v>-1.1267129999999703</v>
      </c>
      <c r="N21" s="19">
        <f t="shared" si="2"/>
        <v>1.2694821843689332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6.043565700000002</v>
      </c>
      <c r="M22" s="10">
        <f t="shared" si="1"/>
        <v>-4.3565700000002039E-2</v>
      </c>
      <c r="N22" s="19">
        <f t="shared" si="2"/>
        <v>1.8979702164901777E-3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18.69786549999997</v>
      </c>
      <c r="M23" s="10">
        <f t="shared" si="1"/>
        <v>-3.1978654999999705</v>
      </c>
      <c r="N23" s="19">
        <f t="shared" si="2"/>
        <v>10.226343756090062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9.965376599999999</v>
      </c>
      <c r="M24" s="10">
        <f t="shared" si="1"/>
        <v>0.63462340000000061</v>
      </c>
      <c r="N24" s="19">
        <f t="shared" si="2"/>
        <v>0.40274685982756075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3.6885992000000059</v>
      </c>
      <c r="M25" s="10">
        <f t="shared" si="1"/>
        <v>1.111400799999994</v>
      </c>
      <c r="N25" s="19">
        <f t="shared" si="2"/>
        <v>1.2352117382406267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20.08038280000001</v>
      </c>
      <c r="M26" s="10">
        <f t="shared" si="1"/>
        <v>1.1196171999999898</v>
      </c>
      <c r="N26" s="19">
        <f t="shared" si="2"/>
        <v>1.2535426745358171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7.1553611999999731</v>
      </c>
      <c r="M27" s="10">
        <f t="shared" si="1"/>
        <v>-4.8553611999999733</v>
      </c>
      <c r="N27" s="19">
        <f t="shared" si="2"/>
        <v>23.574532382465179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5.4725223999999812</v>
      </c>
      <c r="M28" s="10">
        <f t="shared" si="1"/>
        <v>-1.4725223999999812</v>
      </c>
      <c r="N28" s="19">
        <f t="shared" si="2"/>
        <v>2.1683222185017046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13.707154800000012</v>
      </c>
      <c r="M29" s="10">
        <f t="shared" si="1"/>
        <v>-2.1071548000000124</v>
      </c>
      <c r="N29" s="19">
        <f t="shared" si="2"/>
        <v>4.4401013511630927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23.315019599999985</v>
      </c>
      <c r="M30" s="10">
        <f t="shared" si="1"/>
        <v>0.8849804000000141</v>
      </c>
      <c r="N30" s="19">
        <f t="shared" si="2"/>
        <v>0.78319030838418491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11.636277099999965</v>
      </c>
      <c r="M31" s="10">
        <f t="shared" si="1"/>
        <v>2.263722900000035</v>
      </c>
      <c r="N31" s="19">
        <f t="shared" si="2"/>
        <v>5.1244413679845682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5.7411219000000315</v>
      </c>
      <c r="M32" s="10">
        <f t="shared" si="1"/>
        <v>-3.3411219000000316</v>
      </c>
      <c r="N32" s="19">
        <f t="shared" si="2"/>
        <v>11.163095550659822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2.2060972000000021</v>
      </c>
      <c r="M33" s="10">
        <f t="shared" si="1"/>
        <v>-0.20609720000000209</v>
      </c>
      <c r="N33" s="19">
        <f t="shared" si="2"/>
        <v>4.2476055847840859E-2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8.0227233000000027</v>
      </c>
      <c r="M34" s="10">
        <f t="shared" si="1"/>
        <v>-4.922723300000003</v>
      </c>
      <c r="N34" s="19">
        <f t="shared" si="2"/>
        <v>24.233204688362921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22.8844645</v>
      </c>
      <c r="M35" s="10">
        <f t="shared" si="1"/>
        <v>-0.48446450000000141</v>
      </c>
      <c r="N35" s="19">
        <f t="shared" si="2"/>
        <v>0.23470585176025135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20.932026199999989</v>
      </c>
      <c r="M36" s="10">
        <f t="shared" si="1"/>
        <v>1.2679738000000107</v>
      </c>
      <c r="N36" s="19">
        <f t="shared" si="2"/>
        <v>1.6077575574864671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16.790912299999995</v>
      </c>
      <c r="M37" s="10">
        <f t="shared" si="1"/>
        <v>1.2090877000000049</v>
      </c>
      <c r="N37" s="19">
        <f t="shared" si="2"/>
        <v>1.4618930662913019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8.8720084999999926</v>
      </c>
      <c r="M38" s="10">
        <f t="shared" si="1"/>
        <v>-6.3720084999999926</v>
      </c>
      <c r="N38" s="19">
        <f t="shared" si="2"/>
        <v>40.602492324072159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11.665006299999988</v>
      </c>
      <c r="M39" s="10">
        <f t="shared" si="1"/>
        <v>-1.0650062999999879</v>
      </c>
      <c r="N39" s="19">
        <f t="shared" si="2"/>
        <v>1.1342384190396642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10.29377929999999</v>
      </c>
      <c r="M40" s="10">
        <f t="shared" si="1"/>
        <v>-1.29377929999999</v>
      </c>
      <c r="N40" s="19">
        <f t="shared" si="2"/>
        <v>1.6738648771084641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2.416887999999993</v>
      </c>
      <c r="M41" s="10">
        <f t="shared" si="1"/>
        <v>1.6831120000000066</v>
      </c>
      <c r="N41" s="19">
        <f t="shared" si="2"/>
        <v>2.8328660045440222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4.5987642999999849</v>
      </c>
      <c r="M42" s="10">
        <f t="shared" si="1"/>
        <v>-0.49876429999998528</v>
      </c>
      <c r="N42" s="19">
        <f t="shared" si="2"/>
        <v>0.24876582695447533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10.297515600000004</v>
      </c>
      <c r="M43" s="10">
        <f t="shared" si="1"/>
        <v>0.30248439999999555</v>
      </c>
      <c r="N43" s="19">
        <f t="shared" si="2"/>
        <v>9.1496812243357303E-2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7.4061650000000014</v>
      </c>
      <c r="M44" s="10">
        <f t="shared" si="1"/>
        <v>9.3834999999998558E-2</v>
      </c>
      <c r="N44" s="19">
        <f t="shared" si="2"/>
        <v>8.805007224999729E-3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-2.2708638000000008</v>
      </c>
      <c r="M45" s="10">
        <f t="shared" si="1"/>
        <v>3.4708638000000009</v>
      </c>
      <c r="N45" s="19">
        <f t="shared" si="2"/>
        <v>12.046895518150446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1.3368357000000231</v>
      </c>
      <c r="M46" s="10">
        <f t="shared" si="1"/>
        <v>0.76316429999997704</v>
      </c>
      <c r="N46" s="19">
        <f t="shared" si="2"/>
        <v>0.58241974879445491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18.375659700000007</v>
      </c>
      <c r="M47" s="10">
        <f t="shared" si="1"/>
        <v>1.7243402999999944</v>
      </c>
      <c r="N47" s="19">
        <f t="shared" si="2"/>
        <v>2.9733494702040706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11.967665399999994</v>
      </c>
      <c r="M48" s="10">
        <f t="shared" si="1"/>
        <v>-2.5676653999999939</v>
      </c>
      <c r="N48" s="19">
        <f t="shared" si="2"/>
        <v>6.592905606357129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9.7747962999999913</v>
      </c>
      <c r="M49" s="10">
        <f t="shared" si="1"/>
        <v>-0.47479629999999062</v>
      </c>
      <c r="N49" s="19">
        <f t="shared" si="2"/>
        <v>0.22543152649368109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1.6617799999999932</v>
      </c>
      <c r="M50" s="10">
        <f t="shared" si="1"/>
        <v>-0.26177999999999324</v>
      </c>
      <c r="N50" s="19">
        <f t="shared" si="2"/>
        <v>6.8528768399996456E-2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12.403946600000019</v>
      </c>
      <c r="M51" s="10">
        <f t="shared" si="1"/>
        <v>1.0960533999999811</v>
      </c>
      <c r="N51" s="19">
        <f t="shared" si="2"/>
        <v>1.2013330556515185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12.706781900000003</v>
      </c>
      <c r="M52" s="10">
        <f t="shared" si="1"/>
        <v>1.4932180999999964</v>
      </c>
      <c r="N52" s="19">
        <f t="shared" si="2"/>
        <v>2.2297002941675994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16.596294199999996</v>
      </c>
      <c r="M53" s="10">
        <f t="shared" si="1"/>
        <v>-0.6962941999999952</v>
      </c>
      <c r="N53" s="19">
        <f t="shared" si="2"/>
        <v>0.4848256129536333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10.335307499999985</v>
      </c>
      <c r="M54" s="10">
        <f t="shared" si="1"/>
        <v>-0.63530749999998548</v>
      </c>
      <c r="N54" s="19">
        <f t="shared" si="2"/>
        <v>0.40361561955623154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20.362021299999988</v>
      </c>
      <c r="M55" s="10">
        <f t="shared" si="1"/>
        <v>7.0379787000000107</v>
      </c>
      <c r="N55" s="19">
        <f t="shared" si="2"/>
        <v>49.533144181653839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6.7956735000000137</v>
      </c>
      <c r="M56" s="10">
        <f t="shared" si="1"/>
        <v>1.2043264999999863</v>
      </c>
      <c r="N56" s="19">
        <f t="shared" si="2"/>
        <v>1.450402318602217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15.436939999999986</v>
      </c>
      <c r="M57" s="10">
        <f t="shared" si="1"/>
        <v>0.16306000000001397</v>
      </c>
      <c r="N57" s="19">
        <f t="shared" si="2"/>
        <v>2.6588563600004556E-2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24.949282899999986</v>
      </c>
      <c r="M58" s="10">
        <f t="shared" si="1"/>
        <v>-5.7492828999999865</v>
      </c>
      <c r="N58" s="19">
        <f t="shared" si="2"/>
        <v>33.054253864232258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2.8069105999999806</v>
      </c>
      <c r="M59" s="10">
        <f t="shared" si="1"/>
        <v>2.4930894000000192</v>
      </c>
      <c r="N59" s="19">
        <f t="shared" si="2"/>
        <v>6.2154947563924559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23.542680900000001</v>
      </c>
      <c r="M60" s="10">
        <f t="shared" si="1"/>
        <v>2.357319099999998</v>
      </c>
      <c r="N60" s="19">
        <f t="shared" si="2"/>
        <v>5.5569533392248003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21.671435299999992</v>
      </c>
      <c r="M61" s="10">
        <f t="shared" si="1"/>
        <v>4.7285647000000068</v>
      </c>
      <c r="N61" s="19">
        <f t="shared" si="2"/>
        <v>22.359324122086154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10.072635999999989</v>
      </c>
      <c r="M62" s="10">
        <f t="shared" si="1"/>
        <v>-1.5726359999999886</v>
      </c>
      <c r="N62" s="19">
        <f t="shared" si="2"/>
        <v>2.4731839884959643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-4.8300679000000173</v>
      </c>
      <c r="M63" s="10">
        <f t="shared" si="1"/>
        <v>5.4300679000000169</v>
      </c>
      <c r="N63" s="19">
        <f t="shared" si="2"/>
        <v>29.485637398610592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20.780166700000017</v>
      </c>
      <c r="M64" s="10">
        <f t="shared" si="1"/>
        <v>1.7198332999999835</v>
      </c>
      <c r="N64" s="19">
        <f t="shared" si="2"/>
        <v>2.9578265797888332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9.9820770000000039</v>
      </c>
      <c r="M65" s="10">
        <f t="shared" si="1"/>
        <v>-1.0820770000000035</v>
      </c>
      <c r="N65" s="19">
        <f t="shared" si="2"/>
        <v>1.1708906339290075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14.735427399999999</v>
      </c>
      <c r="M66" s="10">
        <f t="shared" si="1"/>
        <v>0.1645726000000014</v>
      </c>
      <c r="N66" s="19">
        <f t="shared" si="2"/>
        <v>2.7084140670760461E-2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8.5932385999999923</v>
      </c>
      <c r="M67" s="10">
        <f t="shared" si="1"/>
        <v>-6.4932385999999926</v>
      </c>
      <c r="N67" s="19">
        <f t="shared" si="2"/>
        <v>42.162147516529863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6.7249501999999808</v>
      </c>
      <c r="M68" s="10">
        <f t="shared" si="1"/>
        <v>0.37504980000001886</v>
      </c>
      <c r="N68" s="19">
        <f t="shared" si="2"/>
        <v>0.14066235248005415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39.751939699999994</v>
      </c>
      <c r="M69" s="10">
        <f t="shared" si="1"/>
        <v>10.048060300000003</v>
      </c>
      <c r="N69" s="19">
        <f t="shared" si="2"/>
        <v>100.96351579243616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14.639527799999996</v>
      </c>
      <c r="M70" s="10">
        <f t="shared" si="1"/>
        <v>-2.8395277999999955</v>
      </c>
      <c r="N70" s="19">
        <f t="shared" si="2"/>
        <v>8.0629181269728143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9.6179856000000044</v>
      </c>
      <c r="M71" s="10">
        <f t="shared" si="1"/>
        <v>-1.4179856000000051</v>
      </c>
      <c r="N71" s="19">
        <f t="shared" si="2"/>
        <v>2.0106831618073744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5.270572499999993</v>
      </c>
      <c r="M72" s="10">
        <f t="shared" si="1"/>
        <v>-7.0572499999992822E-2</v>
      </c>
      <c r="N72" s="19">
        <f t="shared" si="2"/>
        <v>4.9804777562489867E-3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$B$4*B73+$B$5*B73^2+$C$4*D73+$D$4*E73+$D$5*E73^2+$E$4*F73+$F$4*G73+$F$5*G73^2+$G$4*H73+$H$4*I73+$I$4*J73+$J$4</f>
        <v>22.818634500000009</v>
      </c>
      <c r="M73" s="10">
        <f t="shared" ref="M73:M136" si="4">K73-L73</f>
        <v>-4.2186345000000074</v>
      </c>
      <c r="N73" s="19">
        <f t="shared" ref="N73:N136" si="5">POWER(M73, 2)</f>
        <v>17.796877044590314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19.238357500000021</v>
      </c>
      <c r="M74" s="10">
        <f t="shared" si="4"/>
        <v>4.0616424999999801</v>
      </c>
      <c r="N74" s="19">
        <f t="shared" si="5"/>
        <v>16.496939797806089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19.799562599999994</v>
      </c>
      <c r="M75" s="10">
        <f t="shared" si="4"/>
        <v>-0.59956259999999517</v>
      </c>
      <c r="N75" s="19">
        <f t="shared" si="5"/>
        <v>0.35947531131875421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12.937167099999961</v>
      </c>
      <c r="M76" s="10">
        <f t="shared" si="4"/>
        <v>-3.9371670999999608</v>
      </c>
      <c r="N76" s="19">
        <f t="shared" si="5"/>
        <v>15.501284773322102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3.8235275000000044</v>
      </c>
      <c r="M77" s="10">
        <f t="shared" si="4"/>
        <v>0.77647249999999524</v>
      </c>
      <c r="N77" s="19">
        <f t="shared" si="5"/>
        <v>0.60290954325624257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0.75419169999998559</v>
      </c>
      <c r="M78" s="10">
        <f t="shared" si="4"/>
        <v>3.3458083000000141</v>
      </c>
      <c r="N78" s="19">
        <f t="shared" si="5"/>
        <v>11.194433180348984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9.6901426999999742</v>
      </c>
      <c r="M79" s="10">
        <f t="shared" si="4"/>
        <v>-1.2901426999999739</v>
      </c>
      <c r="N79" s="19">
        <f t="shared" si="5"/>
        <v>1.6644681863632227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5.1681203999999923</v>
      </c>
      <c r="M80" s="10">
        <f t="shared" si="4"/>
        <v>-1.4681203999999921</v>
      </c>
      <c r="N80" s="19">
        <f t="shared" si="5"/>
        <v>2.1553775088961369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-1.7202709000000027</v>
      </c>
      <c r="M81" s="10">
        <f t="shared" si="4"/>
        <v>5.6202709000000031</v>
      </c>
      <c r="N81" s="19">
        <f t="shared" si="5"/>
        <v>31.587444989386846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9.949109899999975</v>
      </c>
      <c r="M82" s="10">
        <f t="shared" si="4"/>
        <v>0.45089010000002538</v>
      </c>
      <c r="N82" s="19">
        <f t="shared" si="5"/>
        <v>0.20330188227803289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10.953446299999989</v>
      </c>
      <c r="M83" s="10">
        <f t="shared" si="4"/>
        <v>-0.35344629999998922</v>
      </c>
      <c r="N83" s="19">
        <f t="shared" si="5"/>
        <v>0.12492428698368238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11.076913999999988</v>
      </c>
      <c r="M84" s="10">
        <f t="shared" si="4"/>
        <v>-1.8769139999999886</v>
      </c>
      <c r="N84" s="19">
        <f t="shared" si="5"/>
        <v>3.5228061633959573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21.207759799999991</v>
      </c>
      <c r="M85" s="10">
        <f t="shared" si="4"/>
        <v>4.7922402000000091</v>
      </c>
      <c r="N85" s="19">
        <f t="shared" si="5"/>
        <v>22.965566134496125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2.3742593999999855</v>
      </c>
      <c r="M86" s="10">
        <f t="shared" si="4"/>
        <v>2.1257406000000145</v>
      </c>
      <c r="N86" s="19">
        <f t="shared" si="5"/>
        <v>4.5187730984884213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13.464213300000004</v>
      </c>
      <c r="M87" s="10">
        <f t="shared" si="4"/>
        <v>-0.26421330000000509</v>
      </c>
      <c r="N87" s="19">
        <f t="shared" si="5"/>
        <v>6.980866789689269E-2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4.6272749999999832</v>
      </c>
      <c r="M88" s="10">
        <f t="shared" si="4"/>
        <v>-0.42727499999998297</v>
      </c>
      <c r="N88" s="19">
        <f t="shared" si="5"/>
        <v>0.18256392562498544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-2.6594934000000165</v>
      </c>
      <c r="M89" s="10">
        <f t="shared" si="4"/>
        <v>4.7594934000000162</v>
      </c>
      <c r="N89" s="19">
        <f t="shared" si="5"/>
        <v>22.652777424643713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14.768740899999997</v>
      </c>
      <c r="M90" s="10">
        <f t="shared" si="4"/>
        <v>-1.368740899999997</v>
      </c>
      <c r="N90" s="19">
        <f t="shared" si="5"/>
        <v>1.8734516513328019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16.470994000000005</v>
      </c>
      <c r="M91" s="10">
        <f t="shared" si="4"/>
        <v>-1.4709940000000046</v>
      </c>
      <c r="N91" s="19">
        <f t="shared" si="5"/>
        <v>2.1638233480360136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22.088500799999984</v>
      </c>
      <c r="M92" s="10">
        <f t="shared" si="4"/>
        <v>-0.38850079999998499</v>
      </c>
      <c r="N92" s="19">
        <f t="shared" si="5"/>
        <v>0.15093287160062835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14.939604799999998</v>
      </c>
      <c r="M93" s="10">
        <f t="shared" si="4"/>
        <v>-0.53960479999999755</v>
      </c>
      <c r="N93" s="19">
        <f t="shared" si="5"/>
        <v>0.29117334018303737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16.868940499999979</v>
      </c>
      <c r="M94" s="10">
        <f t="shared" si="4"/>
        <v>1.0310595000000191</v>
      </c>
      <c r="N94" s="19">
        <f t="shared" si="5"/>
        <v>1.0630836925402893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11.006051099999993</v>
      </c>
      <c r="M95" s="10">
        <f t="shared" si="4"/>
        <v>-0.50605109999999343</v>
      </c>
      <c r="N95" s="19">
        <f t="shared" si="5"/>
        <v>0.25608771581120332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15.857888800000005</v>
      </c>
      <c r="M96" s="10">
        <f t="shared" si="4"/>
        <v>-1.9578888000000045</v>
      </c>
      <c r="N96" s="19">
        <f t="shared" si="5"/>
        <v>3.8333285531654577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12.063145299999995</v>
      </c>
      <c r="M97" s="10">
        <f t="shared" si="4"/>
        <v>-0.66314529999999472</v>
      </c>
      <c r="N97" s="19">
        <f t="shared" si="5"/>
        <v>0.439761688912083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3.3933884000000063</v>
      </c>
      <c r="M98" s="10">
        <f t="shared" si="4"/>
        <v>-0.49338840000000639</v>
      </c>
      <c r="N98" s="19">
        <f t="shared" si="5"/>
        <v>0.24343211325456629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10.046759899999969</v>
      </c>
      <c r="M99" s="10">
        <f t="shared" si="4"/>
        <v>1.1532401000000299</v>
      </c>
      <c r="N99" s="19">
        <f t="shared" si="5"/>
        <v>1.3299627282480788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15.105176300000004</v>
      </c>
      <c r="M100" s="10">
        <f t="shared" si="4"/>
        <v>-0.20517630000000331</v>
      </c>
      <c r="N100" s="19">
        <f t="shared" si="5"/>
        <v>4.2097314081691359E-2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4.6260616000000141</v>
      </c>
      <c r="M101" s="10">
        <f t="shared" si="4"/>
        <v>-0.32606160000001427</v>
      </c>
      <c r="N101" s="19">
        <f t="shared" si="5"/>
        <v>0.10631616699456931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16.869827800000003</v>
      </c>
      <c r="M102" s="10">
        <f t="shared" si="4"/>
        <v>1.0301721999999955</v>
      </c>
      <c r="N102" s="19">
        <f t="shared" si="5"/>
        <v>1.0612547616528307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30.926848899999989</v>
      </c>
      <c r="M103" s="10">
        <f t="shared" si="4"/>
        <v>-0.72684889999998958</v>
      </c>
      <c r="N103" s="19">
        <f t="shared" si="5"/>
        <v>0.52830932343119485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9.7826044000000039</v>
      </c>
      <c r="M104" s="10">
        <f t="shared" si="4"/>
        <v>-1.2826044000000039</v>
      </c>
      <c r="N104" s="19">
        <f t="shared" si="5"/>
        <v>1.6450740468993699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11.566351499999982</v>
      </c>
      <c r="M105" s="10">
        <f t="shared" si="4"/>
        <v>1.6336485000000174</v>
      </c>
      <c r="N105" s="19">
        <f t="shared" si="5"/>
        <v>2.668807421552307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2.2189280000000053</v>
      </c>
      <c r="M106" s="10">
        <f t="shared" si="4"/>
        <v>-1.6189280000000053</v>
      </c>
      <c r="N106" s="19">
        <f t="shared" si="5"/>
        <v>2.6209278691840172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12.132229899999977</v>
      </c>
      <c r="M107" s="10">
        <f t="shared" si="4"/>
        <v>-0.13222989999997736</v>
      </c>
      <c r="N107" s="19">
        <f t="shared" si="5"/>
        <v>1.7484746454004014E-2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25.227346699999991</v>
      </c>
      <c r="M108" s="10">
        <f t="shared" si="4"/>
        <v>-1.5273466999999918</v>
      </c>
      <c r="N108" s="19">
        <f t="shared" si="5"/>
        <v>2.332787942000865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-1.3690286000000071</v>
      </c>
      <c r="M109" s="10">
        <f t="shared" si="4"/>
        <v>1.8690286000000071</v>
      </c>
      <c r="N109" s="19">
        <f t="shared" si="5"/>
        <v>3.4932679076179869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22.791990599999991</v>
      </c>
      <c r="M110" s="10">
        <f t="shared" si="4"/>
        <v>-0.99199059999999051</v>
      </c>
      <c r="N110" s="19">
        <f t="shared" si="5"/>
        <v>0.98404535048834119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26.372264399999985</v>
      </c>
      <c r="M111" s="10">
        <f t="shared" si="4"/>
        <v>1.7277356000000168</v>
      </c>
      <c r="N111" s="19">
        <f t="shared" si="5"/>
        <v>2.9850703035074182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3.737928299999993</v>
      </c>
      <c r="M112" s="10">
        <f t="shared" si="4"/>
        <v>-1.1379282999999929</v>
      </c>
      <c r="N112" s="19">
        <f t="shared" si="5"/>
        <v>1.2948808159408738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17.909405499999984</v>
      </c>
      <c r="M113" s="10">
        <f t="shared" si="4"/>
        <v>-2.3094054999999845</v>
      </c>
      <c r="N113" s="19">
        <f t="shared" si="5"/>
        <v>5.3333537634301784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-1.0053255000000192</v>
      </c>
      <c r="M114" s="10">
        <f t="shared" si="4"/>
        <v>1.9053255000000191</v>
      </c>
      <c r="N114" s="19">
        <f t="shared" si="5"/>
        <v>3.6302652609503228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4.2543542999999744</v>
      </c>
      <c r="M115" s="10">
        <f t="shared" si="4"/>
        <v>0.34564570000002526</v>
      </c>
      <c r="N115" s="19">
        <f t="shared" si="5"/>
        <v>0.11947094992850746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17.254172399999987</v>
      </c>
      <c r="M116" s="10">
        <f t="shared" si="4"/>
        <v>-0.45417239999998671</v>
      </c>
      <c r="N116" s="19">
        <f t="shared" si="5"/>
        <v>0.20627256892174792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20.119444699999967</v>
      </c>
      <c r="M117" s="10">
        <f t="shared" si="4"/>
        <v>-1.3194446999999663</v>
      </c>
      <c r="N117" s="19">
        <f t="shared" si="5"/>
        <v>1.7409343163580011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22.509047699999975</v>
      </c>
      <c r="M118" s="10">
        <f t="shared" si="4"/>
        <v>0.39095230000002346</v>
      </c>
      <c r="N118" s="19">
        <f t="shared" si="5"/>
        <v>0.15284370087530835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16.322351499999996</v>
      </c>
      <c r="M119" s="10">
        <f t="shared" si="4"/>
        <v>-1.922351499999996</v>
      </c>
      <c r="N119" s="19">
        <f t="shared" si="5"/>
        <v>3.6954352895522344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17.546516299999993</v>
      </c>
      <c r="M120" s="10">
        <f t="shared" si="4"/>
        <v>-1.2465162999999926</v>
      </c>
      <c r="N120" s="19">
        <f t="shared" si="5"/>
        <v>1.5538028861656714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10.396166300000012</v>
      </c>
      <c r="M121" s="10">
        <f t="shared" si="4"/>
        <v>-1.4961663000000112</v>
      </c>
      <c r="N121" s="19">
        <f t="shared" si="5"/>
        <v>2.2385135972557233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19.044545199999973</v>
      </c>
      <c r="M122" s="10">
        <f t="shared" si="4"/>
        <v>-0.7445451999999726</v>
      </c>
      <c r="N122" s="19">
        <f t="shared" si="5"/>
        <v>0.55434755484299925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16.367237399999993</v>
      </c>
      <c r="M123" s="10">
        <f t="shared" si="4"/>
        <v>-1.467237399999993</v>
      </c>
      <c r="N123" s="19">
        <f t="shared" si="5"/>
        <v>2.1527855879587396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4.816437999999998</v>
      </c>
      <c r="M124" s="10">
        <f t="shared" si="4"/>
        <v>8.3562000000002357E-2</v>
      </c>
      <c r="N124" s="19">
        <f t="shared" si="5"/>
        <v>6.9826078440003939E-3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33.537666600000001</v>
      </c>
      <c r="M125" s="10">
        <f t="shared" si="4"/>
        <v>-1.2376666000000043</v>
      </c>
      <c r="N125" s="19">
        <f t="shared" si="5"/>
        <v>1.5318186127555706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-1.0481939000000011</v>
      </c>
      <c r="M126" s="10">
        <f t="shared" si="4"/>
        <v>2.6481939000000012</v>
      </c>
      <c r="N126" s="19">
        <f t="shared" si="5"/>
        <v>7.0129309319972162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17.218191099999999</v>
      </c>
      <c r="M127" s="10">
        <f t="shared" si="4"/>
        <v>0.38180890000000289</v>
      </c>
      <c r="N127" s="19">
        <f t="shared" si="5"/>
        <v>0.14577803611921222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8.3203262999999978</v>
      </c>
      <c r="M128" s="10">
        <f t="shared" si="4"/>
        <v>0.2796737000000018</v>
      </c>
      <c r="N128" s="19">
        <f t="shared" si="5"/>
        <v>7.821737847169101E-2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11.481929999999991</v>
      </c>
      <c r="M129" s="10">
        <f t="shared" si="4"/>
        <v>-0.6819299999999906</v>
      </c>
      <c r="N129" s="19">
        <f t="shared" si="5"/>
        <v>0.46502852489998719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32.892460199999967</v>
      </c>
      <c r="M130" s="10">
        <f t="shared" si="4"/>
        <v>-1.0924601999999659</v>
      </c>
      <c r="N130" s="19">
        <f t="shared" si="5"/>
        <v>1.1934692885839655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12.290963499999982</v>
      </c>
      <c r="M131" s="10">
        <f t="shared" si="4"/>
        <v>-9.09634999999831E-2</v>
      </c>
      <c r="N131" s="19">
        <f t="shared" si="5"/>
        <v>8.2743583322469252E-3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17.657582899999987</v>
      </c>
      <c r="M132" s="10">
        <f t="shared" si="4"/>
        <v>-1.7575828999999867</v>
      </c>
      <c r="N132" s="19">
        <f t="shared" si="5"/>
        <v>3.0890976503723633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17.379790799999988</v>
      </c>
      <c r="M133" s="10">
        <f t="shared" si="4"/>
        <v>-1.1797907999999886</v>
      </c>
      <c r="N133" s="19">
        <f t="shared" si="5"/>
        <v>1.391906331764613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7.6003774999999791</v>
      </c>
      <c r="M134" s="10">
        <f t="shared" si="4"/>
        <v>-0.20037749999997878</v>
      </c>
      <c r="N134" s="19">
        <f t="shared" si="5"/>
        <v>4.0151142506241494E-2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13.911299399999983</v>
      </c>
      <c r="M135" s="10">
        <f t="shared" si="4"/>
        <v>-0.61129939999998228</v>
      </c>
      <c r="N135" s="19">
        <f t="shared" si="5"/>
        <v>0.37368695644033834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-0.3937550999999786</v>
      </c>
      <c r="M136" s="10">
        <f t="shared" si="4"/>
        <v>0.69375509999997864</v>
      </c>
      <c r="N136" s="19">
        <f t="shared" si="5"/>
        <v>0.48129613877598038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$B$4*B137+$B$5*B137^2+$C$4*D137+$D$4*E137+$D$5*E137^2+$E$4*F137+$F$4*G137+$F$5*G137^2+$G$4*H137+$H$4*I137+$I$4*J137+$J$4</f>
        <v>8.1716605999999956</v>
      </c>
      <c r="M137" s="10">
        <f t="shared" ref="M137:M200" si="7">K137-L137</f>
        <v>-0.27166059999999526</v>
      </c>
      <c r="N137" s="19">
        <f t="shared" ref="N137:N200" si="8">POWER(M137, 2)</f>
        <v>7.3799481592357427E-2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5.401007899999982</v>
      </c>
      <c r="M138" s="10">
        <f t="shared" si="7"/>
        <v>-0.40100789999998199</v>
      </c>
      <c r="N138" s="19">
        <f t="shared" si="8"/>
        <v>0.16080733586239554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4.1376068999999802</v>
      </c>
      <c r="M139" s="10">
        <f t="shared" si="7"/>
        <v>-0.63760689999998021</v>
      </c>
      <c r="N139" s="19">
        <f t="shared" si="8"/>
        <v>0.40654255892758479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21.949237699999976</v>
      </c>
      <c r="M140" s="10">
        <f t="shared" si="7"/>
        <v>-0.54923769999997774</v>
      </c>
      <c r="N140" s="19">
        <f t="shared" si="8"/>
        <v>0.30166205110126554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3.1154840999999891</v>
      </c>
      <c r="M141" s="10">
        <f t="shared" si="7"/>
        <v>8.4515900000011079E-2</v>
      </c>
      <c r="N141" s="19">
        <f t="shared" si="8"/>
        <v>7.1429373528118728E-3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34.564409899999987</v>
      </c>
      <c r="M142" s="10">
        <f t="shared" si="7"/>
        <v>-0.76440989999998976</v>
      </c>
      <c r="N142" s="19">
        <f t="shared" si="8"/>
        <v>0.5843224952179944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29.555060900000015</v>
      </c>
      <c r="M143" s="10">
        <f t="shared" si="7"/>
        <v>0.54493909999998635</v>
      </c>
      <c r="N143" s="19">
        <f t="shared" si="8"/>
        <v>0.29695862270879514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19.81121289999998</v>
      </c>
      <c r="M144" s="10">
        <f t="shared" si="7"/>
        <v>-1.011212899999979</v>
      </c>
      <c r="N144" s="19">
        <f t="shared" si="8"/>
        <v>1.0225515291263676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-2.4942053000000186</v>
      </c>
      <c r="M145" s="10">
        <f t="shared" si="7"/>
        <v>2.5942053000000187</v>
      </c>
      <c r="N145" s="19">
        <f t="shared" si="8"/>
        <v>6.7299011385481871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13.876934899999988</v>
      </c>
      <c r="M146" s="10">
        <f t="shared" si="7"/>
        <v>-0.67693489999998846</v>
      </c>
      <c r="N146" s="19">
        <f t="shared" si="8"/>
        <v>0.45824085883799437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7.8084204999999827</v>
      </c>
      <c r="M147" s="10">
        <f t="shared" si="7"/>
        <v>-0.60842049999998249</v>
      </c>
      <c r="N147" s="19">
        <f t="shared" si="8"/>
        <v>0.37017550482022871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27.142540999999994</v>
      </c>
      <c r="M148" s="10">
        <f t="shared" si="7"/>
        <v>-0.14254099999999426</v>
      </c>
      <c r="N148" s="19">
        <f t="shared" si="8"/>
        <v>2.0317936680998364E-2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31.360687499999958</v>
      </c>
      <c r="M149" s="10">
        <f t="shared" si="7"/>
        <v>0.43931250000004241</v>
      </c>
      <c r="N149" s="19">
        <f t="shared" si="8"/>
        <v>0.19299547265628725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16.971329999999966</v>
      </c>
      <c r="M150" s="10">
        <f t="shared" si="7"/>
        <v>-2.1713299999999656</v>
      </c>
      <c r="N150" s="19">
        <f t="shared" si="8"/>
        <v>4.7146739688998505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6.6623345000000072</v>
      </c>
      <c r="M151" s="10">
        <f t="shared" si="7"/>
        <v>-3.2623345000000072</v>
      </c>
      <c r="N151" s="19">
        <f t="shared" si="8"/>
        <v>10.642826389890297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6.4097288999999904</v>
      </c>
      <c r="M152" s="10">
        <f t="shared" si="7"/>
        <v>-0.9097288999999904</v>
      </c>
      <c r="N152" s="19">
        <f t="shared" si="8"/>
        <v>0.82760667149519251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21.769215399999986</v>
      </c>
      <c r="M153" s="10">
        <f t="shared" si="7"/>
        <v>-1.5692153999999867</v>
      </c>
      <c r="N153" s="19">
        <f t="shared" si="8"/>
        <v>2.4624369715971182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12.569316900000004</v>
      </c>
      <c r="M154" s="10">
        <f t="shared" si="7"/>
        <v>-0.36931690000000472</v>
      </c>
      <c r="N154" s="19">
        <f t="shared" si="8"/>
        <v>0.13639497262561348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12.326736899999972</v>
      </c>
      <c r="M155" s="10">
        <f t="shared" si="7"/>
        <v>-0.3267368999999718</v>
      </c>
      <c r="N155" s="19">
        <f t="shared" si="8"/>
        <v>0.10675700182159158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9.1825678000000153</v>
      </c>
      <c r="M156" s="10">
        <f t="shared" si="7"/>
        <v>-0.68256780000001527</v>
      </c>
      <c r="N156" s="19">
        <f t="shared" si="8"/>
        <v>0.46589880159686087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8.3440480999999735</v>
      </c>
      <c r="M157" s="10">
        <f t="shared" si="7"/>
        <v>-0.64404809999997337</v>
      </c>
      <c r="N157" s="19">
        <f t="shared" si="8"/>
        <v>0.4147979551135757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-2.907713199999975</v>
      </c>
      <c r="M158" s="10">
        <f t="shared" si="7"/>
        <v>4.6077131999999752</v>
      </c>
      <c r="N158" s="19">
        <f t="shared" si="8"/>
        <v>21.231020933454012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5.6891826000000023</v>
      </c>
      <c r="M159" s="10">
        <f t="shared" si="7"/>
        <v>-1.0891826000000027</v>
      </c>
      <c r="N159" s="19">
        <f t="shared" si="8"/>
        <v>1.1863187361427658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4.109642899999983</v>
      </c>
      <c r="M160" s="10">
        <f t="shared" si="7"/>
        <v>-1.9096428999999828</v>
      </c>
      <c r="N160" s="19">
        <f t="shared" si="8"/>
        <v>3.6467360055203444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7.9975716999999804</v>
      </c>
      <c r="M161" s="10">
        <f t="shared" si="7"/>
        <v>-1.9975716999999804</v>
      </c>
      <c r="N161" s="19">
        <f t="shared" si="8"/>
        <v>3.9902926966408119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11.938751900000014</v>
      </c>
      <c r="M162" s="10">
        <f t="shared" si="7"/>
        <v>-1.2387519000000147</v>
      </c>
      <c r="N162" s="19">
        <f t="shared" si="8"/>
        <v>1.5345062697536465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3.2207130000000035</v>
      </c>
      <c r="M163" s="10">
        <f t="shared" si="7"/>
        <v>-0.1207130000000034</v>
      </c>
      <c r="N163" s="19">
        <f t="shared" si="8"/>
        <v>1.4571628369000821E-2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9.5160048999999987</v>
      </c>
      <c r="M164" s="10">
        <f t="shared" si="7"/>
        <v>0.8839951000000017</v>
      </c>
      <c r="N164" s="19">
        <f t="shared" si="8"/>
        <v>0.78144733682401302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30.473330399999998</v>
      </c>
      <c r="M165" s="10">
        <f t="shared" si="7"/>
        <v>1.0266696000000017</v>
      </c>
      <c r="N165" s="19">
        <f t="shared" si="8"/>
        <v>1.0540504675641635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-1.72691429999999</v>
      </c>
      <c r="M166" s="10">
        <f t="shared" si="7"/>
        <v>4.3269142999999897</v>
      </c>
      <c r="N166" s="19">
        <f t="shared" si="8"/>
        <v>18.722187359544399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23.462585799999985</v>
      </c>
      <c r="M167" s="10">
        <f t="shared" si="7"/>
        <v>1.0374142000000148</v>
      </c>
      <c r="N167" s="19">
        <f t="shared" si="8"/>
        <v>1.0762282223616708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11.332269600000011</v>
      </c>
      <c r="M168" s="10">
        <f t="shared" si="7"/>
        <v>0.86773039999998858</v>
      </c>
      <c r="N168" s="19">
        <f t="shared" si="8"/>
        <v>0.75295604708414021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5.0282455000000112</v>
      </c>
      <c r="M169" s="10">
        <f t="shared" si="7"/>
        <v>-0.72824550000001143</v>
      </c>
      <c r="N169" s="19">
        <f t="shared" si="8"/>
        <v>0.5303415082702666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10.861618399999998</v>
      </c>
      <c r="M170" s="10">
        <f t="shared" si="7"/>
        <v>0.73838160000000208</v>
      </c>
      <c r="N170" s="19">
        <f t="shared" si="8"/>
        <v>0.5452073872185631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8.0195765999999722</v>
      </c>
      <c r="M171" s="10">
        <f t="shared" si="7"/>
        <v>8.0423400000027456E-2</v>
      </c>
      <c r="N171" s="19">
        <f t="shared" si="8"/>
        <v>6.4679232675644164E-3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5.7782233999999946</v>
      </c>
      <c r="M172" s="10">
        <f t="shared" si="7"/>
        <v>-0.67822339999999492</v>
      </c>
      <c r="N172" s="19">
        <f t="shared" si="8"/>
        <v>0.45998698030755314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21.269624399999998</v>
      </c>
      <c r="M173" s="10">
        <f t="shared" si="7"/>
        <v>-0.8696243999999993</v>
      </c>
      <c r="N173" s="19">
        <f t="shared" si="8"/>
        <v>0.7562465970753588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9.3610655999999679</v>
      </c>
      <c r="M174" s="10">
        <f t="shared" si="7"/>
        <v>-1.3610655999999679</v>
      </c>
      <c r="N174" s="19">
        <f t="shared" si="8"/>
        <v>1.8524995675032727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20.807653699999975</v>
      </c>
      <c r="M175" s="10">
        <f t="shared" si="7"/>
        <v>1.2923463000000268</v>
      </c>
      <c r="N175" s="19">
        <f t="shared" si="8"/>
        <v>1.6701589591237593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1.3510496999999901</v>
      </c>
      <c r="M176" s="10">
        <f t="shared" si="7"/>
        <v>-1.1510496999999902</v>
      </c>
      <c r="N176" s="19">
        <f t="shared" si="8"/>
        <v>1.3249154118700674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13.930387899999992</v>
      </c>
      <c r="M177" s="10">
        <f t="shared" si="7"/>
        <v>-0.93038789999999238</v>
      </c>
      <c r="N177" s="19">
        <f t="shared" si="8"/>
        <v>0.86562164446639578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18.796670699999993</v>
      </c>
      <c r="M178" s="10">
        <f t="shared" si="7"/>
        <v>-0.69667069999999143</v>
      </c>
      <c r="N178" s="19">
        <f t="shared" si="8"/>
        <v>0.48535006423847804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11.998732600000004</v>
      </c>
      <c r="M179" s="10">
        <f t="shared" si="7"/>
        <v>-1.2987326000000046</v>
      </c>
      <c r="N179" s="19">
        <f t="shared" si="8"/>
        <v>1.6867063663027719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29.040030799999975</v>
      </c>
      <c r="M180" s="10">
        <f t="shared" si="7"/>
        <v>0.45996920000002461</v>
      </c>
      <c r="N180" s="19">
        <f t="shared" si="8"/>
        <v>0.21157166494866264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2.3173285999999749</v>
      </c>
      <c r="M181" s="10">
        <f t="shared" si="7"/>
        <v>-1.7173285999999748</v>
      </c>
      <c r="N181" s="19">
        <f t="shared" si="8"/>
        <v>2.9492175203778732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27.142257999999977</v>
      </c>
      <c r="M182" s="10">
        <f t="shared" si="7"/>
        <v>-2.4422579999999776</v>
      </c>
      <c r="N182" s="19">
        <f t="shared" si="8"/>
        <v>5.9646241385638907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11.670349000000002</v>
      </c>
      <c r="M183" s="10">
        <f t="shared" si="7"/>
        <v>0.92965099999999801</v>
      </c>
      <c r="N183" s="19">
        <f t="shared" si="8"/>
        <v>0.86425098180099624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2.7181692999999996</v>
      </c>
      <c r="M184" s="10">
        <f t="shared" si="7"/>
        <v>-0.11816929999999948</v>
      </c>
      <c r="N184" s="19">
        <f t="shared" si="8"/>
        <v>1.3963983462489877E-2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20.392372600000009</v>
      </c>
      <c r="M185" s="10">
        <f t="shared" si="7"/>
        <v>-1.3923726000000087</v>
      </c>
      <c r="N185" s="19">
        <f t="shared" si="8"/>
        <v>1.9387014572307844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12.9039395</v>
      </c>
      <c r="M186" s="10">
        <f t="shared" si="7"/>
        <v>-0.70393950000000061</v>
      </c>
      <c r="N186" s="19">
        <f t="shared" si="8"/>
        <v>0.49553081966025087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13.787397800000001</v>
      </c>
      <c r="M187" s="10">
        <f t="shared" si="7"/>
        <v>-0.28739780000000081</v>
      </c>
      <c r="N187" s="19">
        <f t="shared" si="8"/>
        <v>8.2597495444840463E-2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8.5006185999999673</v>
      </c>
      <c r="M188" s="10">
        <f t="shared" si="7"/>
        <v>0.19938140000003202</v>
      </c>
      <c r="N188" s="19">
        <f t="shared" si="8"/>
        <v>3.9752942665972769E-2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6.6823971999999969</v>
      </c>
      <c r="M189" s="10">
        <f t="shared" si="7"/>
        <v>-1.5823971999999973</v>
      </c>
      <c r="N189" s="19">
        <f t="shared" si="8"/>
        <v>2.5039808985678316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4.2558373000000174</v>
      </c>
      <c r="M190" s="10">
        <f t="shared" si="7"/>
        <v>-0.55583730000001719</v>
      </c>
      <c r="N190" s="19">
        <f t="shared" si="8"/>
        <v>0.30895510407130911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22.760362099999995</v>
      </c>
      <c r="M191" s="10">
        <f t="shared" si="7"/>
        <v>-1.0603620999999954</v>
      </c>
      <c r="N191" s="19">
        <f t="shared" si="8"/>
        <v>1.1243677831164003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14.121179599999977</v>
      </c>
      <c r="M192" s="10">
        <f t="shared" si="7"/>
        <v>-2.1179599999976872E-2</v>
      </c>
      <c r="N192" s="19">
        <f t="shared" si="8"/>
        <v>4.4857545615902033E-4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14.048962899999971</v>
      </c>
      <c r="M193" s="10">
        <f t="shared" si="7"/>
        <v>-0.4489628999999713</v>
      </c>
      <c r="N193" s="19">
        <f t="shared" si="8"/>
        <v>0.20156768557638424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7.2856760999999892</v>
      </c>
      <c r="M194" s="10">
        <f t="shared" si="7"/>
        <v>-1.1856760999999896</v>
      </c>
      <c r="N194" s="19">
        <f t="shared" si="8"/>
        <v>1.4058278141111853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29.50765449999998</v>
      </c>
      <c r="M195" s="10">
        <f t="shared" si="7"/>
        <v>0.29234550000002102</v>
      </c>
      <c r="N195" s="19">
        <f t="shared" si="8"/>
        <v>8.5465891370262295E-2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15.885016999999998</v>
      </c>
      <c r="M196" s="10">
        <f t="shared" si="7"/>
        <v>-1.4850169999999974</v>
      </c>
      <c r="N196" s="19">
        <f t="shared" si="8"/>
        <v>2.2052754902889924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20.147419599999985</v>
      </c>
      <c r="M197" s="10">
        <f t="shared" si="7"/>
        <v>1.1525804000000157</v>
      </c>
      <c r="N197" s="19">
        <f t="shared" si="8"/>
        <v>1.3284415784641963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1.2044908000000021</v>
      </c>
      <c r="M198" s="10">
        <f t="shared" si="7"/>
        <v>-0.70449080000000208</v>
      </c>
      <c r="N198" s="19">
        <f t="shared" si="8"/>
        <v>0.49630728728464291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4.0916593999999975</v>
      </c>
      <c r="M199" s="10">
        <f t="shared" si="7"/>
        <v>-1.2916593999999977</v>
      </c>
      <c r="N199" s="19">
        <f t="shared" si="8"/>
        <v>1.6683840056083541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10.565855799999987</v>
      </c>
      <c r="M200" s="10">
        <f t="shared" si="7"/>
        <v>-0.4658557999999875</v>
      </c>
      <c r="N200" s="19">
        <f t="shared" si="8"/>
        <v>0.21702162639362835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2" si="9">$B$4*B201+$B$5*B201^2+$C$4*D201+$D$4*E201+$D$5*E201^2+$E$4*F201+$F$4*G201+$F$5*G201^2+$G$4*H201+$H$4*I201+$I$4*J201+$J$4</f>
        <v>11.541320899999988</v>
      </c>
      <c r="M201" s="10">
        <f t="shared" ref="M201:M213" si="10">K201-L201</f>
        <v>-0.94132089999998847</v>
      </c>
      <c r="N201" s="19">
        <f t="shared" ref="N201:N213" si="11">POWER(M201, 2)</f>
        <v>0.88608503677678829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3.9755184000000128</v>
      </c>
      <c r="M202" s="10">
        <f t="shared" si="10"/>
        <v>-0.2755184000000126</v>
      </c>
      <c r="N202" s="19">
        <f t="shared" si="11"/>
        <v>7.5910388738566939E-2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8.2627379999999988</v>
      </c>
      <c r="M203" s="10">
        <f t="shared" si="10"/>
        <v>-0.36273799999999845</v>
      </c>
      <c r="N203" s="19">
        <f t="shared" si="11"/>
        <v>0.13157885664399888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7.3546962999999863</v>
      </c>
      <c r="M204" s="10">
        <f t="shared" si="10"/>
        <v>-0.85469629999998631</v>
      </c>
      <c r="N204" s="19">
        <f t="shared" si="11"/>
        <v>0.73050576523366662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16.800305299999984</v>
      </c>
      <c r="M205" s="10">
        <f t="shared" si="10"/>
        <v>-0.6003052999999845</v>
      </c>
      <c r="N205" s="19">
        <f t="shared" si="11"/>
        <v>0.36036645320807137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8.2384713000000076</v>
      </c>
      <c r="M206" s="10">
        <f t="shared" si="10"/>
        <v>0.16152869999999275</v>
      </c>
      <c r="N206" s="19">
        <f t="shared" si="11"/>
        <v>2.6091520923687658E-2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19.711991599999983</v>
      </c>
      <c r="M207" s="10">
        <f t="shared" si="10"/>
        <v>-0.31199159999998471</v>
      </c>
      <c r="N207" s="19">
        <f t="shared" si="11"/>
        <v>9.7338758470550457E-2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-5.2418136999999945</v>
      </c>
      <c r="M208" s="10">
        <f t="shared" si="10"/>
        <v>5.5418136999999943</v>
      </c>
      <c r="N208" s="19">
        <f t="shared" si="11"/>
        <v>30.711699085507625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14.264932599999995</v>
      </c>
      <c r="M209" s="10">
        <f t="shared" si="10"/>
        <v>-0.76493259999999452</v>
      </c>
      <c r="N209" s="19">
        <f t="shared" si="11"/>
        <v>0.58512188254275166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6.374928899999972</v>
      </c>
      <c r="M210" s="10">
        <f t="shared" si="10"/>
        <v>0.92507110000002779</v>
      </c>
      <c r="N210" s="19">
        <f t="shared" si="11"/>
        <v>0.85575654005526136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15.306440499999979</v>
      </c>
      <c r="M211" s="10">
        <f t="shared" si="10"/>
        <v>-2.2064404999999798</v>
      </c>
      <c r="N211" s="19">
        <f t="shared" si="11"/>
        <v>4.8683796800401611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9.2335547000000204</v>
      </c>
      <c r="M212" s="10">
        <f t="shared" si="10"/>
        <v>6.6445299999980278E-2</v>
      </c>
      <c r="N212" s="19">
        <f t="shared" si="11"/>
        <v>4.4149778920873793E-3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>$B$4*B213+$B$5*B213^2+$C$4*D213+$D$4*E213+$D$5*E213^2+$E$4*F213+$F$4*G213+$F$5*G213^2+$G$4*H213+$H$4*I213+$I$4*J213+$J$4</f>
        <v>-2.1697599000000025</v>
      </c>
      <c r="M213" s="10">
        <f t="shared" si="10"/>
        <v>4.6697599000000025</v>
      </c>
      <c r="N213" s="19">
        <f t="shared" si="11"/>
        <v>21.806657523648035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1279.1719555866357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6.2095725999351243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2.4919014025308313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9.4003679999999992E-3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-1.0273903</v>
      </c>
      <c r="C4" s="19">
        <v>0.60826979999999997</v>
      </c>
      <c r="D4" s="19">
        <v>-1.0140864000000001</v>
      </c>
      <c r="E4" s="19">
        <v>-0.27310240000000002</v>
      </c>
      <c r="F4" s="19">
        <v>2.9354100000000001E-2</v>
      </c>
      <c r="G4" s="19">
        <v>7.9460249999999997</v>
      </c>
      <c r="H4" s="19">
        <v>5.7324747</v>
      </c>
      <c r="I4" s="19">
        <v>4.6429099999999996</v>
      </c>
      <c r="J4" s="19">
        <v>84.131602799999996</v>
      </c>
      <c r="K4" s="17"/>
      <c r="L4" s="17"/>
      <c r="M4" s="17"/>
      <c r="N4" s="17"/>
    </row>
    <row r="5" spans="1:14" x14ac:dyDescent="0.2">
      <c r="A5" s="18" t="s">
        <v>52</v>
      </c>
      <c r="B5" s="19">
        <v>1.44041E-2</v>
      </c>
      <c r="C5" s="19" t="s">
        <v>61</v>
      </c>
      <c r="D5" s="19">
        <v>4.1377000000000002E-3</v>
      </c>
      <c r="E5" s="19">
        <v>1.2356999999999999E-3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$B$4*B8+$B$5*B8^2+$C$4*D8+$D$4*E8+$D$5*E8^2+$E$4*F8+$E$5*F8^2+$F$4*G8+$G$4*H8+$H$4*I8+$I$4*J8+$J$4</f>
        <v>26.464724599999968</v>
      </c>
      <c r="M8" s="10">
        <f>K8-L8</f>
        <v>6.1352754000000331</v>
      </c>
      <c r="N8" s="19">
        <f>POWER(M8, 2)</f>
        <v>37.64160423384557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$B$4*B9+$B$5*B9^2+$C$4*D9+$D$4*E9+$D$5*E9^2+$E$4*F9+$E$5*F9^2+$F$4*G9+$G$4*H9+$H$4*I9+$I$4*J9+$J$4</f>
        <v>34.505809700000022</v>
      </c>
      <c r="M9" s="10">
        <f t="shared" ref="M9:M72" si="1">K9-L9</f>
        <v>15.994190299999978</v>
      </c>
      <c r="N9" s="19">
        <f t="shared" ref="N9:N72" si="2">POWER(M9, 2)</f>
        <v>255.81412335261339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23.019201800000012</v>
      </c>
      <c r="M10" s="10">
        <f t="shared" si="1"/>
        <v>-4.7192018000000111</v>
      </c>
      <c r="N10" s="19">
        <f t="shared" si="2"/>
        <v>22.270865629123346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4.4150824000000171</v>
      </c>
      <c r="M11" s="10">
        <f t="shared" si="1"/>
        <v>0.88491759999998276</v>
      </c>
      <c r="N11" s="19">
        <f t="shared" si="2"/>
        <v>0.78307915878972945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8.5375694999999894</v>
      </c>
      <c r="M12" s="10">
        <f t="shared" si="1"/>
        <v>-0.33756949999999009</v>
      </c>
      <c r="N12" s="19">
        <f t="shared" si="2"/>
        <v>0.11395316733024331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9.2706397999999837</v>
      </c>
      <c r="M13" s="10">
        <f t="shared" si="1"/>
        <v>1.829360200000016</v>
      </c>
      <c r="N13" s="19">
        <f t="shared" si="2"/>
        <v>3.3465587413440985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18.957270599999987</v>
      </c>
      <c r="M14" s="10">
        <f t="shared" si="1"/>
        <v>2.5427294000000131</v>
      </c>
      <c r="N14" s="19">
        <f t="shared" si="2"/>
        <v>6.4654728016244265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3.8745837999999821</v>
      </c>
      <c r="M15" s="10">
        <f t="shared" si="1"/>
        <v>1.6254162000000179</v>
      </c>
      <c r="N15" s="19">
        <f t="shared" si="2"/>
        <v>2.641977823222498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20.951899400000002</v>
      </c>
      <c r="M16" s="10">
        <f t="shared" si="1"/>
        <v>6.5481005999999979</v>
      </c>
      <c r="N16" s="19">
        <f t="shared" si="2"/>
        <v>42.877621467720331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2.6380919999999861</v>
      </c>
      <c r="M17" s="10">
        <f t="shared" si="1"/>
        <v>0.36190800000001389</v>
      </c>
      <c r="N17" s="19">
        <f t="shared" si="2"/>
        <v>0.13097740046401005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21.449147099999976</v>
      </c>
      <c r="M18" s="10">
        <f t="shared" si="1"/>
        <v>-7.249147099999977</v>
      </c>
      <c r="N18" s="19">
        <f t="shared" si="2"/>
        <v>52.550133677438076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15.492383699999991</v>
      </c>
      <c r="M19" s="10">
        <f t="shared" si="1"/>
        <v>1.1076163000000108</v>
      </c>
      <c r="N19" s="19">
        <f t="shared" si="2"/>
        <v>1.2268138680257139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-1.2210807000000301</v>
      </c>
      <c r="M20" s="10">
        <f t="shared" si="1"/>
        <v>2.62108070000003</v>
      </c>
      <c r="N20" s="19">
        <f t="shared" si="2"/>
        <v>6.8700640359126472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10.524859999999961</v>
      </c>
      <c r="M21" s="10">
        <f t="shared" si="1"/>
        <v>-1.324859999999962</v>
      </c>
      <c r="N21" s="19">
        <f t="shared" si="2"/>
        <v>1.7552540195998991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5.7660939000000013</v>
      </c>
      <c r="M22" s="10">
        <f t="shared" si="1"/>
        <v>0.23390609999999867</v>
      </c>
      <c r="N22" s="19">
        <f t="shared" si="2"/>
        <v>5.4712063617209379E-2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17.851905299999999</v>
      </c>
      <c r="M23" s="10">
        <f t="shared" si="1"/>
        <v>-2.3519052999999985</v>
      </c>
      <c r="N23" s="19">
        <f t="shared" si="2"/>
        <v>5.5314585401680834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9.9369082000000049</v>
      </c>
      <c r="M24" s="10">
        <f t="shared" si="1"/>
        <v>0.66309179999999479</v>
      </c>
      <c r="N24" s="19">
        <f t="shared" si="2"/>
        <v>0.43969073522723306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3.5237847000000073</v>
      </c>
      <c r="M25" s="10">
        <f t="shared" si="1"/>
        <v>1.2762152999999925</v>
      </c>
      <c r="N25" s="19">
        <f t="shared" si="2"/>
        <v>1.6287254919540708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19.30720070000001</v>
      </c>
      <c r="M26" s="10">
        <f t="shared" si="1"/>
        <v>1.8927992999999894</v>
      </c>
      <c r="N26" s="19">
        <f t="shared" si="2"/>
        <v>3.5826891900804498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6.3045567999999861</v>
      </c>
      <c r="M27" s="10">
        <f t="shared" si="1"/>
        <v>-4.0045567999999863</v>
      </c>
      <c r="N27" s="19">
        <f t="shared" si="2"/>
        <v>16.036475164426129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6.2440763999999831</v>
      </c>
      <c r="M28" s="10">
        <f t="shared" si="1"/>
        <v>-2.2440763999999831</v>
      </c>
      <c r="N28" s="19">
        <f t="shared" si="2"/>
        <v>5.0358788890368844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13.4200467</v>
      </c>
      <c r="M29" s="10">
        <f t="shared" si="1"/>
        <v>-1.8200467000000007</v>
      </c>
      <c r="N29" s="19">
        <f t="shared" si="2"/>
        <v>3.3125699901808927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25.211181299999978</v>
      </c>
      <c r="M30" s="10">
        <f t="shared" si="1"/>
        <v>-1.0111812999999792</v>
      </c>
      <c r="N30" s="19">
        <f t="shared" si="2"/>
        <v>1.0224876214696479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11.559105099999996</v>
      </c>
      <c r="M31" s="10">
        <f t="shared" si="1"/>
        <v>2.3408949000000039</v>
      </c>
      <c r="N31" s="19">
        <f t="shared" si="2"/>
        <v>5.4797889328460281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5.4726931000000008</v>
      </c>
      <c r="M32" s="10">
        <f t="shared" si="1"/>
        <v>-3.0726931000000008</v>
      </c>
      <c r="N32" s="19">
        <f t="shared" si="2"/>
        <v>9.4414428867876143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1.4367264999999776</v>
      </c>
      <c r="M33" s="10">
        <f t="shared" si="1"/>
        <v>0.56327350000002241</v>
      </c>
      <c r="N33" s="19">
        <f t="shared" si="2"/>
        <v>0.31727703580227523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9.006118999999984</v>
      </c>
      <c r="M34" s="10">
        <f t="shared" si="1"/>
        <v>-5.9061189999999844</v>
      </c>
      <c r="N34" s="19">
        <f t="shared" si="2"/>
        <v>34.882241642160814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22.107609199999999</v>
      </c>
      <c r="M35" s="10">
        <f t="shared" si="1"/>
        <v>0.29239079999999973</v>
      </c>
      <c r="N35" s="19">
        <f t="shared" si="2"/>
        <v>8.5492379924639844E-2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19.864136099999982</v>
      </c>
      <c r="M36" s="10">
        <f t="shared" si="1"/>
        <v>2.3358639000000174</v>
      </c>
      <c r="N36" s="19">
        <f t="shared" si="2"/>
        <v>5.4562601593232918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16.659061499999979</v>
      </c>
      <c r="M37" s="10">
        <f t="shared" si="1"/>
        <v>1.3409385000000213</v>
      </c>
      <c r="N37" s="19">
        <f t="shared" si="2"/>
        <v>1.7981160607823072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8.5817637999999761</v>
      </c>
      <c r="M38" s="10">
        <f t="shared" si="1"/>
        <v>-6.0817637999999761</v>
      </c>
      <c r="N38" s="19">
        <f t="shared" si="2"/>
        <v>36.987850918990148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11.057774299999977</v>
      </c>
      <c r="M39" s="10">
        <f t="shared" si="1"/>
        <v>-0.45777429999997743</v>
      </c>
      <c r="N39" s="19">
        <f t="shared" si="2"/>
        <v>0.20955730974046935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10.068608099999977</v>
      </c>
      <c r="M40" s="10">
        <f t="shared" si="1"/>
        <v>-1.0686080999999774</v>
      </c>
      <c r="N40" s="19">
        <f t="shared" si="2"/>
        <v>1.1419232713855618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2.8957948999999701</v>
      </c>
      <c r="M41" s="10">
        <f t="shared" si="1"/>
        <v>1.2042051000000296</v>
      </c>
      <c r="N41" s="19">
        <f t="shared" si="2"/>
        <v>1.4501099228660812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3.7295673999999934</v>
      </c>
      <c r="M42" s="10">
        <f t="shared" si="1"/>
        <v>0.37043260000000622</v>
      </c>
      <c r="N42" s="19">
        <f t="shared" si="2"/>
        <v>0.13722031114276462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9.9453321000000017</v>
      </c>
      <c r="M43" s="10">
        <f t="shared" si="1"/>
        <v>0.65466789999999797</v>
      </c>
      <c r="N43" s="19">
        <f t="shared" si="2"/>
        <v>0.42859005929040733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8.1210248999999948</v>
      </c>
      <c r="M44" s="10">
        <f t="shared" si="1"/>
        <v>-0.62102489999999477</v>
      </c>
      <c r="N44" s="19">
        <f t="shared" si="2"/>
        <v>0.38567192642000353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-1.0598657000000173</v>
      </c>
      <c r="M45" s="10">
        <f t="shared" si="1"/>
        <v>2.2598657000000175</v>
      </c>
      <c r="N45" s="19">
        <f t="shared" si="2"/>
        <v>5.1069929820365694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0.62304640000000688</v>
      </c>
      <c r="M46" s="10">
        <f t="shared" si="1"/>
        <v>1.4769535999999932</v>
      </c>
      <c r="N46" s="19">
        <f t="shared" si="2"/>
        <v>2.1813919365529397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18.751394300000001</v>
      </c>
      <c r="M47" s="10">
        <f t="shared" si="1"/>
        <v>1.3486057000000002</v>
      </c>
      <c r="N47" s="19">
        <f t="shared" si="2"/>
        <v>1.8187373340724906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11.221421399999997</v>
      </c>
      <c r="M48" s="10">
        <f t="shared" si="1"/>
        <v>-1.8214213999999966</v>
      </c>
      <c r="N48" s="19">
        <f t="shared" si="2"/>
        <v>3.3175759163779479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8.6595718999999747</v>
      </c>
      <c r="M49" s="10">
        <f t="shared" si="1"/>
        <v>0.64042810000002603</v>
      </c>
      <c r="N49" s="19">
        <f t="shared" si="2"/>
        <v>0.41014815126964332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2.2624344999999693</v>
      </c>
      <c r="M50" s="10">
        <f t="shared" si="1"/>
        <v>-0.86243449999996935</v>
      </c>
      <c r="N50" s="19">
        <f t="shared" si="2"/>
        <v>0.74379326679019708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11.72591869999998</v>
      </c>
      <c r="M51" s="10">
        <f t="shared" si="1"/>
        <v>1.7740813000000202</v>
      </c>
      <c r="N51" s="19">
        <f t="shared" si="2"/>
        <v>3.1473644590097618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13.010230199999995</v>
      </c>
      <c r="M52" s="10">
        <f t="shared" si="1"/>
        <v>1.1897698000000041</v>
      </c>
      <c r="N52" s="19">
        <f t="shared" si="2"/>
        <v>1.4155521769920498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16.542610299999993</v>
      </c>
      <c r="M53" s="10">
        <f t="shared" si="1"/>
        <v>-0.64261029999999231</v>
      </c>
      <c r="N53" s="19">
        <f t="shared" si="2"/>
        <v>0.41294799766608009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10.300557999999995</v>
      </c>
      <c r="M54" s="10">
        <f t="shared" si="1"/>
        <v>-0.60055799999999593</v>
      </c>
      <c r="N54" s="19">
        <f t="shared" si="2"/>
        <v>0.36066991136399512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21.104164299999994</v>
      </c>
      <c r="M55" s="10">
        <f t="shared" si="1"/>
        <v>6.2958357000000049</v>
      </c>
      <c r="N55" s="19">
        <f t="shared" si="2"/>
        <v>39.637547161394551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6.7179592999999898</v>
      </c>
      <c r="M56" s="10">
        <f t="shared" si="1"/>
        <v>1.2820407000000102</v>
      </c>
      <c r="N56" s="19">
        <f t="shared" si="2"/>
        <v>1.6436283564565162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14.930009299999966</v>
      </c>
      <c r="M57" s="10">
        <f t="shared" si="1"/>
        <v>0.66999070000003336</v>
      </c>
      <c r="N57" s="19">
        <f t="shared" si="2"/>
        <v>0.4488875380865347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25.271515299999997</v>
      </c>
      <c r="M58" s="10">
        <f t="shared" si="1"/>
        <v>-6.0715152999999979</v>
      </c>
      <c r="N58" s="19">
        <f t="shared" si="2"/>
        <v>36.863298038134062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2.1932139999999833</v>
      </c>
      <c r="M59" s="10">
        <f t="shared" si="1"/>
        <v>3.1067860000000165</v>
      </c>
      <c r="N59" s="19">
        <f t="shared" si="2"/>
        <v>9.6521192497961028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23.368934300000006</v>
      </c>
      <c r="M60" s="10">
        <f t="shared" si="1"/>
        <v>2.5310656999999921</v>
      </c>
      <c r="N60" s="19">
        <f t="shared" si="2"/>
        <v>6.4062935777164496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21.621833899999977</v>
      </c>
      <c r="M61" s="10">
        <f t="shared" si="1"/>
        <v>4.7781661000000213</v>
      </c>
      <c r="N61" s="19">
        <f t="shared" si="2"/>
        <v>22.830871279189413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9.7835361999999861</v>
      </c>
      <c r="M62" s="10">
        <f t="shared" si="1"/>
        <v>-1.2835361999999861</v>
      </c>
      <c r="N62" s="19">
        <f t="shared" si="2"/>
        <v>1.6474651767104045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-3.6803446000000122</v>
      </c>
      <c r="M63" s="10">
        <f t="shared" si="1"/>
        <v>4.2803446000000118</v>
      </c>
      <c r="N63" s="19">
        <f t="shared" si="2"/>
        <v>18.321349894749261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19.953697299999973</v>
      </c>
      <c r="M64" s="10">
        <f t="shared" si="1"/>
        <v>2.5463027000000267</v>
      </c>
      <c r="N64" s="19">
        <f t="shared" si="2"/>
        <v>6.4836574400274261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9.0664418000000211</v>
      </c>
      <c r="M65" s="10">
        <f t="shared" si="1"/>
        <v>-0.16644180000002073</v>
      </c>
      <c r="N65" s="19">
        <f t="shared" si="2"/>
        <v>2.7702872787246903E-2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15.188823800000009</v>
      </c>
      <c r="M66" s="10">
        <f t="shared" si="1"/>
        <v>-0.28882380000000829</v>
      </c>
      <c r="N66" s="19">
        <f t="shared" si="2"/>
        <v>8.341918744644479E-2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7.8765737000000087</v>
      </c>
      <c r="M67" s="10">
        <f t="shared" si="1"/>
        <v>-5.776573700000009</v>
      </c>
      <c r="N67" s="19">
        <f t="shared" si="2"/>
        <v>33.368803711531797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8.1822478999999788</v>
      </c>
      <c r="M68" s="10">
        <f t="shared" si="1"/>
        <v>-1.0822478999999792</v>
      </c>
      <c r="N68" s="19">
        <f t="shared" si="2"/>
        <v>1.1712605170543648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39.247518800000023</v>
      </c>
      <c r="M69" s="10">
        <f t="shared" si="1"/>
        <v>10.552481199999974</v>
      </c>
      <c r="N69" s="19">
        <f t="shared" si="2"/>
        <v>111.3548594763529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16.164172199999996</v>
      </c>
      <c r="M70" s="10">
        <f t="shared" si="1"/>
        <v>-4.3641721999999952</v>
      </c>
      <c r="N70" s="19">
        <f t="shared" si="2"/>
        <v>19.045998991252798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8.7634472999999673</v>
      </c>
      <c r="M71" s="10">
        <f t="shared" si="1"/>
        <v>-0.56344729999996801</v>
      </c>
      <c r="N71" s="19">
        <f t="shared" si="2"/>
        <v>0.31747285987725393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4.7708288999999979</v>
      </c>
      <c r="M72" s="10">
        <f t="shared" si="1"/>
        <v>0.42917110000000225</v>
      </c>
      <c r="N72" s="19">
        <f t="shared" si="2"/>
        <v>0.18418783307521194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$B$4*B73+$B$5*B73^2+$C$4*D73+$D$4*E73+$D$5*E73^2+$E$4*F73+$E$5*F73^2+$F$4*G73+$G$4*H73+$H$4*I73+$I$4*J73+$J$4</f>
        <v>23.572756899999973</v>
      </c>
      <c r="M73" s="10">
        <f t="shared" ref="M73:M136" si="4">K73-L73</f>
        <v>-4.9727568999999718</v>
      </c>
      <c r="N73" s="19">
        <f t="shared" ref="N73:N136" si="5">POWER(M73, 2)</f>
        <v>24.728311186497329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19.13326769999999</v>
      </c>
      <c r="M74" s="10">
        <f t="shared" si="4"/>
        <v>4.1667323000000103</v>
      </c>
      <c r="N74" s="19">
        <f t="shared" si="5"/>
        <v>17.361658059863377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18.851206200000007</v>
      </c>
      <c r="M75" s="10">
        <f t="shared" si="4"/>
        <v>0.34879379999999216</v>
      </c>
      <c r="N75" s="19">
        <f t="shared" si="5"/>
        <v>0.12165711491843453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12.727672599999991</v>
      </c>
      <c r="M76" s="10">
        <f t="shared" si="4"/>
        <v>-3.7276725999999911</v>
      </c>
      <c r="N76" s="19">
        <f t="shared" si="5"/>
        <v>13.895543012790693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3.399261299999992</v>
      </c>
      <c r="M77" s="10">
        <f t="shared" si="4"/>
        <v>1.2007387000000076</v>
      </c>
      <c r="N77" s="19">
        <f t="shared" si="5"/>
        <v>1.4417734256777082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3.4882900000013706E-2</v>
      </c>
      <c r="M78" s="10">
        <f t="shared" si="4"/>
        <v>4.0651170999999859</v>
      </c>
      <c r="N78" s="19">
        <f t="shared" si="5"/>
        <v>16.525177036712297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9.0744350999999739</v>
      </c>
      <c r="M79" s="10">
        <f t="shared" si="4"/>
        <v>-0.67443509999997353</v>
      </c>
      <c r="N79" s="19">
        <f t="shared" si="5"/>
        <v>0.45486270411197427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5.2729576999999779</v>
      </c>
      <c r="M80" s="10">
        <f t="shared" si="4"/>
        <v>-1.5729576999999777</v>
      </c>
      <c r="N80" s="19">
        <f t="shared" si="5"/>
        <v>2.4741959259892199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-1.3909136000000046</v>
      </c>
      <c r="M81" s="10">
        <f t="shared" si="4"/>
        <v>5.290913600000005</v>
      </c>
      <c r="N81" s="19">
        <f t="shared" si="5"/>
        <v>27.993766722665011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11.585354799999976</v>
      </c>
      <c r="M82" s="10">
        <f t="shared" si="4"/>
        <v>-1.1853547999999758</v>
      </c>
      <c r="N82" s="19">
        <f t="shared" si="5"/>
        <v>1.4050660018829828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11.770009999999985</v>
      </c>
      <c r="M83" s="10">
        <f t="shared" si="4"/>
        <v>-1.1700099999999853</v>
      </c>
      <c r="N83" s="19">
        <f t="shared" si="5"/>
        <v>1.3689234000999657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11.633405399999987</v>
      </c>
      <c r="M84" s="10">
        <f t="shared" si="4"/>
        <v>-2.4334053999999874</v>
      </c>
      <c r="N84" s="19">
        <f t="shared" si="5"/>
        <v>5.9214618407490986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21.250386899999974</v>
      </c>
      <c r="M85" s="10">
        <f t="shared" si="4"/>
        <v>4.7496131000000261</v>
      </c>
      <c r="N85" s="19">
        <f t="shared" si="5"/>
        <v>22.558824599691857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2.5923406999999798</v>
      </c>
      <c r="M86" s="10">
        <f t="shared" si="4"/>
        <v>1.9076593000000202</v>
      </c>
      <c r="N86" s="19">
        <f t="shared" si="5"/>
        <v>3.6391640048765668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12.562333899999985</v>
      </c>
      <c r="M87" s="10">
        <f t="shared" si="4"/>
        <v>0.63766610000001478</v>
      </c>
      <c r="N87" s="19">
        <f t="shared" si="5"/>
        <v>0.40661805508922882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5.4002938999999799</v>
      </c>
      <c r="M88" s="10">
        <f t="shared" si="4"/>
        <v>-1.2002938999999797</v>
      </c>
      <c r="N88" s="19">
        <f t="shared" si="5"/>
        <v>1.4407054463771614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-2.8431741000000272</v>
      </c>
      <c r="M89" s="10">
        <f t="shared" si="4"/>
        <v>4.9431741000000269</v>
      </c>
      <c r="N89" s="19">
        <f t="shared" si="5"/>
        <v>24.434970182911076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14.103402399999993</v>
      </c>
      <c r="M90" s="10">
        <f t="shared" si="4"/>
        <v>-0.70340239999999277</v>
      </c>
      <c r="N90" s="19">
        <f t="shared" si="5"/>
        <v>0.49477493632574981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17.997255099999975</v>
      </c>
      <c r="M91" s="10">
        <f t="shared" si="4"/>
        <v>-2.9972550999999754</v>
      </c>
      <c r="N91" s="19">
        <f t="shared" si="5"/>
        <v>8.9835381344758627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21.566184199999967</v>
      </c>
      <c r="M92" s="10">
        <f t="shared" si="4"/>
        <v>0.13381580000003268</v>
      </c>
      <c r="N92" s="19">
        <f t="shared" si="5"/>
        <v>1.7906668329648746E-2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14.035458099999985</v>
      </c>
      <c r="M93" s="10">
        <f t="shared" si="4"/>
        <v>0.36454190000001496</v>
      </c>
      <c r="N93" s="19">
        <f t="shared" si="5"/>
        <v>0.13289079685562091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16.187512900000002</v>
      </c>
      <c r="M94" s="10">
        <f t="shared" si="4"/>
        <v>1.712487099999997</v>
      </c>
      <c r="N94" s="19">
        <f t="shared" si="5"/>
        <v>2.9326120676663998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10.626360799999986</v>
      </c>
      <c r="M95" s="10">
        <f t="shared" si="4"/>
        <v>-0.12636079999998628</v>
      </c>
      <c r="N95" s="19">
        <f t="shared" si="5"/>
        <v>1.5967051776636532E-2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15.7166572</v>
      </c>
      <c r="M96" s="10">
        <f t="shared" si="4"/>
        <v>-1.8166571999999999</v>
      </c>
      <c r="N96" s="19">
        <f t="shared" si="5"/>
        <v>3.3002433823118396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11.070965099999981</v>
      </c>
      <c r="M97" s="10">
        <f t="shared" si="4"/>
        <v>0.32903490000001945</v>
      </c>
      <c r="N97" s="19">
        <f t="shared" si="5"/>
        <v>0.1082639654180228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2.9559438999999941</v>
      </c>
      <c r="M98" s="10">
        <f t="shared" si="4"/>
        <v>-5.5943899999994162E-2</v>
      </c>
      <c r="N98" s="19">
        <f t="shared" si="5"/>
        <v>3.129719947209347E-3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10.673774299999977</v>
      </c>
      <c r="M99" s="10">
        <f t="shared" si="4"/>
        <v>0.52622570000002256</v>
      </c>
      <c r="N99" s="19">
        <f t="shared" si="5"/>
        <v>0.27691348734051374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14.042416999999972</v>
      </c>
      <c r="M100" s="10">
        <f t="shared" si="4"/>
        <v>0.85758300000002841</v>
      </c>
      <c r="N100" s="19">
        <f t="shared" si="5"/>
        <v>0.7354486018890487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4.9839366000000211</v>
      </c>
      <c r="M101" s="10">
        <f t="shared" si="4"/>
        <v>-0.68393660000002132</v>
      </c>
      <c r="N101" s="19">
        <f t="shared" si="5"/>
        <v>0.46776927281958919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16.875598600000004</v>
      </c>
      <c r="M102" s="10">
        <f t="shared" si="4"/>
        <v>1.024401399999995</v>
      </c>
      <c r="N102" s="19">
        <f t="shared" si="5"/>
        <v>1.0493982283219498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31.593210599999985</v>
      </c>
      <c r="M103" s="10">
        <f t="shared" si="4"/>
        <v>-1.3932105999999855</v>
      </c>
      <c r="N103" s="19">
        <f t="shared" si="5"/>
        <v>1.9410357759523198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9.4898104999999902</v>
      </c>
      <c r="M104" s="10">
        <f t="shared" si="4"/>
        <v>-0.98981049999999016</v>
      </c>
      <c r="N104" s="19">
        <f t="shared" si="5"/>
        <v>0.97972482591023047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12.245318399999988</v>
      </c>
      <c r="M105" s="10">
        <f t="shared" si="4"/>
        <v>0.95468160000001134</v>
      </c>
      <c r="N105" s="19">
        <f t="shared" si="5"/>
        <v>0.91141695737858164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1.3213806999999917</v>
      </c>
      <c r="M106" s="10">
        <f t="shared" si="4"/>
        <v>-0.72138069999999177</v>
      </c>
      <c r="N106" s="19">
        <f t="shared" si="5"/>
        <v>0.52039011433247817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12.505398399999976</v>
      </c>
      <c r="M107" s="10">
        <f t="shared" si="4"/>
        <v>-0.50539839999997582</v>
      </c>
      <c r="N107" s="19">
        <f t="shared" si="5"/>
        <v>0.25542754272253554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25.344439600000001</v>
      </c>
      <c r="M108" s="10">
        <f t="shared" si="4"/>
        <v>-1.6444396000000019</v>
      </c>
      <c r="N108" s="19">
        <f t="shared" si="5"/>
        <v>2.7041815980481663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-0.48210890000000006</v>
      </c>
      <c r="M109" s="10">
        <f t="shared" si="4"/>
        <v>0.98210890000000006</v>
      </c>
      <c r="N109" s="19">
        <f t="shared" si="5"/>
        <v>0.96453789145921009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23.871906099999983</v>
      </c>
      <c r="M110" s="10">
        <f t="shared" si="4"/>
        <v>-2.0719060999999819</v>
      </c>
      <c r="N110" s="19">
        <f t="shared" si="5"/>
        <v>4.2927948872171351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26.190515099999992</v>
      </c>
      <c r="M111" s="10">
        <f t="shared" si="4"/>
        <v>1.9094849000000096</v>
      </c>
      <c r="N111" s="19">
        <f t="shared" si="5"/>
        <v>3.6461325833280465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2.8225968000000137</v>
      </c>
      <c r="M112" s="10">
        <f t="shared" si="4"/>
        <v>-0.22259680000001358</v>
      </c>
      <c r="N112" s="19">
        <f t="shared" si="5"/>
        <v>4.9549335370246049E-2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17.659041299999998</v>
      </c>
      <c r="M113" s="10">
        <f t="shared" si="4"/>
        <v>-2.0590412999999987</v>
      </c>
      <c r="N113" s="19">
        <f t="shared" si="5"/>
        <v>4.2396510751056846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-1.3687664999999924</v>
      </c>
      <c r="M114" s="10">
        <f t="shared" si="4"/>
        <v>2.2687664999999924</v>
      </c>
      <c r="N114" s="19">
        <f t="shared" si="5"/>
        <v>5.147301431522215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5.8681206999999915</v>
      </c>
      <c r="M115" s="10">
        <f t="shared" si="4"/>
        <v>-1.2681206999999919</v>
      </c>
      <c r="N115" s="19">
        <f t="shared" si="5"/>
        <v>1.6081301097684695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18.118358099999995</v>
      </c>
      <c r="M116" s="10">
        <f t="shared" si="4"/>
        <v>-1.318358099999994</v>
      </c>
      <c r="N116" s="19">
        <f t="shared" si="5"/>
        <v>1.7380680798355941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19.746147199999996</v>
      </c>
      <c r="M117" s="10">
        <f t="shared" si="4"/>
        <v>-0.94614719999999508</v>
      </c>
      <c r="N117" s="19">
        <f t="shared" si="5"/>
        <v>0.89519452406783073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21.925745899999988</v>
      </c>
      <c r="M118" s="10">
        <f t="shared" si="4"/>
        <v>0.97425410000001023</v>
      </c>
      <c r="N118" s="19">
        <f t="shared" si="5"/>
        <v>0.94917105136682989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17.305588899999989</v>
      </c>
      <c r="M119" s="10">
        <f t="shared" si="4"/>
        <v>-2.905588899999989</v>
      </c>
      <c r="N119" s="19">
        <f t="shared" si="5"/>
        <v>8.442446855803146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17.620854499999979</v>
      </c>
      <c r="M120" s="10">
        <f t="shared" si="4"/>
        <v>-1.3208544999999781</v>
      </c>
      <c r="N120" s="19">
        <f t="shared" si="5"/>
        <v>1.7446566101701921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11.101809899999978</v>
      </c>
      <c r="M121" s="10">
        <f t="shared" si="4"/>
        <v>-2.2018098999999776</v>
      </c>
      <c r="N121" s="19">
        <f t="shared" si="5"/>
        <v>4.8479668357379113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19.291277899999969</v>
      </c>
      <c r="M122" s="10">
        <f t="shared" si="4"/>
        <v>-0.99127789999996807</v>
      </c>
      <c r="N122" s="19">
        <f t="shared" si="5"/>
        <v>0.9826318750283467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15.88107149999999</v>
      </c>
      <c r="M123" s="10">
        <f t="shared" si="4"/>
        <v>-0.98107149999998988</v>
      </c>
      <c r="N123" s="19">
        <f t="shared" si="5"/>
        <v>0.96250128811223012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5.2527317000000124</v>
      </c>
      <c r="M124" s="10">
        <f t="shared" si="4"/>
        <v>-0.35273170000001208</v>
      </c>
      <c r="N124" s="19">
        <f t="shared" si="5"/>
        <v>0.12441965218489852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33.981592399999982</v>
      </c>
      <c r="M125" s="10">
        <f t="shared" si="4"/>
        <v>-1.6815923999999853</v>
      </c>
      <c r="N125" s="19">
        <f t="shared" si="5"/>
        <v>2.8277529997377107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-1.0431235999999871</v>
      </c>
      <c r="M126" s="10">
        <f t="shared" si="4"/>
        <v>2.6431235999999871</v>
      </c>
      <c r="N126" s="19">
        <f t="shared" si="5"/>
        <v>6.9861023648768921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17.546538300000009</v>
      </c>
      <c r="M127" s="10">
        <f t="shared" si="4"/>
        <v>5.3461699999992618E-2</v>
      </c>
      <c r="N127" s="19">
        <f t="shared" si="5"/>
        <v>2.8581533668892108E-3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8.7910642999999737</v>
      </c>
      <c r="M128" s="10">
        <f t="shared" si="4"/>
        <v>-0.1910642999999741</v>
      </c>
      <c r="N128" s="19">
        <f t="shared" si="5"/>
        <v>3.6505566734480105E-2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11.258492599999997</v>
      </c>
      <c r="M129" s="10">
        <f t="shared" si="4"/>
        <v>-0.45849259999999603</v>
      </c>
      <c r="N129" s="19">
        <f t="shared" si="5"/>
        <v>0.21021546425475637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32.7293533</v>
      </c>
      <c r="M130" s="10">
        <f t="shared" si="4"/>
        <v>-0.92935329999999894</v>
      </c>
      <c r="N130" s="19">
        <f t="shared" si="5"/>
        <v>0.86369755622088806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11.504165199999974</v>
      </c>
      <c r="M131" s="10">
        <f t="shared" si="4"/>
        <v>0.69583480000002496</v>
      </c>
      <c r="N131" s="19">
        <f t="shared" si="5"/>
        <v>0.48418606889107474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16.867056699999992</v>
      </c>
      <c r="M132" s="10">
        <f t="shared" si="4"/>
        <v>-0.96705669999999166</v>
      </c>
      <c r="N132" s="19">
        <f t="shared" si="5"/>
        <v>0.93519866101487392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16.752375000000001</v>
      </c>
      <c r="M133" s="10">
        <f t="shared" si="4"/>
        <v>-0.55237500000000139</v>
      </c>
      <c r="N133" s="19">
        <f t="shared" si="5"/>
        <v>0.30511814062500153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7.3792880999999966</v>
      </c>
      <c r="M134" s="10">
        <f t="shared" si="4"/>
        <v>2.071190000000378E-2</v>
      </c>
      <c r="N134" s="19">
        <f t="shared" si="5"/>
        <v>4.2898280161015657E-4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14.232076300000003</v>
      </c>
      <c r="M135" s="10">
        <f t="shared" si="4"/>
        <v>-0.93207630000000208</v>
      </c>
      <c r="N135" s="19">
        <f t="shared" si="5"/>
        <v>0.86876622902169387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0.67193629999999871</v>
      </c>
      <c r="M136" s="10">
        <f t="shared" si="4"/>
        <v>-0.37193629999999872</v>
      </c>
      <c r="N136" s="19">
        <f t="shared" si="5"/>
        <v>0.13833661125768903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$B$4*B137+$B$5*B137^2+$C$4*D137+$D$4*E137+$D$5*E137^2+$E$4*F137+$E$5*F137^2+$F$4*G137+$G$4*H137+$H$4*I137+$I$4*J137+$J$4</f>
        <v>8.1793736999999993</v>
      </c>
      <c r="M137" s="10">
        <f t="shared" ref="M137:M200" si="7">K137-L137</f>
        <v>-0.27937369999999895</v>
      </c>
      <c r="N137" s="19">
        <f t="shared" ref="N137:N200" si="8">POWER(M137, 2)</f>
        <v>7.804966425168941E-2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5.2392435999999947</v>
      </c>
      <c r="M138" s="10">
        <f t="shared" si="7"/>
        <v>-0.23924359999999467</v>
      </c>
      <c r="N138" s="19">
        <f t="shared" si="8"/>
        <v>5.7237500140957451E-2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3.2895271999999949</v>
      </c>
      <c r="M139" s="10">
        <f t="shared" si="7"/>
        <v>0.21047280000000512</v>
      </c>
      <c r="N139" s="19">
        <f t="shared" si="8"/>
        <v>4.4298799539842157E-2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22.1967851</v>
      </c>
      <c r="M140" s="10">
        <f t="shared" si="7"/>
        <v>-0.79678510000000102</v>
      </c>
      <c r="N140" s="19">
        <f t="shared" si="8"/>
        <v>0.63486649558201158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2.6452823999999993</v>
      </c>
      <c r="M141" s="10">
        <f t="shared" si="7"/>
        <v>0.55471760000000092</v>
      </c>
      <c r="N141" s="19">
        <f t="shared" si="8"/>
        <v>0.30771161574976102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33.955901799999992</v>
      </c>
      <c r="M142" s="10">
        <f t="shared" si="7"/>
        <v>-0.15590179999999521</v>
      </c>
      <c r="N142" s="19">
        <f t="shared" si="8"/>
        <v>2.4305371243238505E-2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30.111598100000002</v>
      </c>
      <c r="M143" s="10">
        <f t="shared" si="7"/>
        <v>-1.15981000000005E-2</v>
      </c>
      <c r="N143" s="19">
        <f t="shared" si="8"/>
        <v>1.3451592361001159E-4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19.223311899999985</v>
      </c>
      <c r="M144" s="10">
        <f t="shared" si="7"/>
        <v>-0.42331189999998386</v>
      </c>
      <c r="N144" s="19">
        <f t="shared" si="8"/>
        <v>0.17919296468159635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-1.899688900000001</v>
      </c>
      <c r="M145" s="10">
        <f t="shared" si="7"/>
        <v>1.9996889000000011</v>
      </c>
      <c r="N145" s="19">
        <f t="shared" si="8"/>
        <v>3.9987556967832143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13.945357799999996</v>
      </c>
      <c r="M146" s="10">
        <f t="shared" si="7"/>
        <v>-0.74535779999999718</v>
      </c>
      <c r="N146" s="19">
        <f t="shared" si="8"/>
        <v>0.55555825002083581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6.9571305000000052</v>
      </c>
      <c r="M147" s="10">
        <f t="shared" si="7"/>
        <v>0.24286949999999496</v>
      </c>
      <c r="N147" s="19">
        <f t="shared" si="8"/>
        <v>5.8985594030247557E-2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27.468672800000014</v>
      </c>
      <c r="M148" s="10">
        <f t="shared" si="7"/>
        <v>-0.46867280000001443</v>
      </c>
      <c r="N148" s="19">
        <f t="shared" si="8"/>
        <v>0.21965419345985354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31.226572100000006</v>
      </c>
      <c r="M149" s="10">
        <f t="shared" si="7"/>
        <v>0.57342789999999511</v>
      </c>
      <c r="N149" s="19">
        <f t="shared" si="8"/>
        <v>0.32881955649840439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16.452254999999994</v>
      </c>
      <c r="M150" s="10">
        <f t="shared" si="7"/>
        <v>-1.6522549999999931</v>
      </c>
      <c r="N150" s="19">
        <f t="shared" si="8"/>
        <v>2.7299465850249773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9.3963832000000025</v>
      </c>
      <c r="M151" s="10">
        <f t="shared" si="7"/>
        <v>-5.9963832000000021</v>
      </c>
      <c r="N151" s="19">
        <f t="shared" si="8"/>
        <v>35.956611481242263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5.6112773999999774</v>
      </c>
      <c r="M152" s="10">
        <f t="shared" si="7"/>
        <v>-0.11127739999997743</v>
      </c>
      <c r="N152" s="19">
        <f t="shared" si="8"/>
        <v>1.2382659750754978E-2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22.079912499999992</v>
      </c>
      <c r="M153" s="10">
        <f t="shared" si="7"/>
        <v>-1.8799124999999925</v>
      </c>
      <c r="N153" s="19">
        <f t="shared" si="8"/>
        <v>3.5340710076562218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12.314609900000022</v>
      </c>
      <c r="M154" s="10">
        <f t="shared" si="7"/>
        <v>-0.11460990000002269</v>
      </c>
      <c r="N154" s="19">
        <f t="shared" si="8"/>
        <v>1.31354291780152E-2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12.596102899999991</v>
      </c>
      <c r="M155" s="10">
        <f t="shared" si="7"/>
        <v>-0.59610289999999111</v>
      </c>
      <c r="N155" s="19">
        <f t="shared" si="8"/>
        <v>0.35533866738839942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9.1271985999999856</v>
      </c>
      <c r="M156" s="10">
        <f t="shared" si="7"/>
        <v>-0.62719859999998562</v>
      </c>
      <c r="N156" s="19">
        <f t="shared" si="8"/>
        <v>0.39337808384194195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7.4621421999999882</v>
      </c>
      <c r="M157" s="10">
        <f t="shared" si="7"/>
        <v>0.237857800000012</v>
      </c>
      <c r="N157" s="19">
        <f t="shared" si="8"/>
        <v>5.6576333020845707E-2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-3.1844204000000076</v>
      </c>
      <c r="M158" s="10">
        <f t="shared" si="7"/>
        <v>4.8844204000000078</v>
      </c>
      <c r="N158" s="19">
        <f t="shared" si="8"/>
        <v>23.857562643936237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4.9457530999999761</v>
      </c>
      <c r="M159" s="10">
        <f t="shared" si="7"/>
        <v>-0.3457530999999765</v>
      </c>
      <c r="N159" s="19">
        <f t="shared" si="8"/>
        <v>0.11954520615959374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3.774809399999981</v>
      </c>
      <c r="M160" s="10">
        <f t="shared" si="7"/>
        <v>-1.5748093999999808</v>
      </c>
      <c r="N160" s="19">
        <f t="shared" si="8"/>
        <v>2.4800246463282996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7.4034058999999957</v>
      </c>
      <c r="M161" s="10">
        <f t="shared" si="7"/>
        <v>-1.4034058999999957</v>
      </c>
      <c r="N161" s="19">
        <f t="shared" si="8"/>
        <v>1.9695481201547977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11.480747599999987</v>
      </c>
      <c r="M162" s="10">
        <f t="shared" si="7"/>
        <v>-0.78074759999998733</v>
      </c>
      <c r="N162" s="19">
        <f t="shared" si="8"/>
        <v>0.60956681490574016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3.3616894999999829</v>
      </c>
      <c r="M163" s="10">
        <f t="shared" si="7"/>
        <v>-0.26168949999998281</v>
      </c>
      <c r="N163" s="19">
        <f t="shared" si="8"/>
        <v>6.8481394410241009E-2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9.551285199999981</v>
      </c>
      <c r="M164" s="10">
        <f t="shared" si="7"/>
        <v>0.84871480000001931</v>
      </c>
      <c r="N164" s="19">
        <f t="shared" si="8"/>
        <v>0.7203168117390728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30.822363999999986</v>
      </c>
      <c r="M165" s="10">
        <f t="shared" si="7"/>
        <v>0.67763600000001389</v>
      </c>
      <c r="N165" s="19">
        <f t="shared" si="8"/>
        <v>0.45919054849601881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-1.5544000000005553E-2</v>
      </c>
      <c r="M166" s="10">
        <f t="shared" si="7"/>
        <v>2.6155440000000056</v>
      </c>
      <c r="N166" s="19">
        <f t="shared" si="8"/>
        <v>6.8410704159360298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24.330311299999991</v>
      </c>
      <c r="M167" s="10">
        <f t="shared" si="7"/>
        <v>0.16968870000000891</v>
      </c>
      <c r="N167" s="19">
        <f t="shared" si="8"/>
        <v>2.8794254907693023E-2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12.106920000000017</v>
      </c>
      <c r="M168" s="10">
        <f t="shared" si="7"/>
        <v>9.3079999999982732E-2</v>
      </c>
      <c r="N168" s="19">
        <f t="shared" si="8"/>
        <v>8.6638863999967848E-3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4.4217962999999969</v>
      </c>
      <c r="M169" s="10">
        <f t="shared" si="7"/>
        <v>-0.12179629999999708</v>
      </c>
      <c r="N169" s="19">
        <f t="shared" si="8"/>
        <v>1.4834338693689289E-2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11.808838600000001</v>
      </c>
      <c r="M170" s="10">
        <f t="shared" si="7"/>
        <v>-0.20883860000000176</v>
      </c>
      <c r="N170" s="19">
        <f t="shared" si="8"/>
        <v>4.3613560849960736E-2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7.1175245999999817</v>
      </c>
      <c r="M171" s="10">
        <f t="shared" si="7"/>
        <v>0.98247540000001798</v>
      </c>
      <c r="N171" s="19">
        <f t="shared" si="8"/>
        <v>0.96525791160519536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5.8181396999999748</v>
      </c>
      <c r="M172" s="10">
        <f t="shared" si="7"/>
        <v>-0.71813969999997518</v>
      </c>
      <c r="N172" s="19">
        <f t="shared" si="8"/>
        <v>0.5157246287160544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20.286643800000007</v>
      </c>
      <c r="M173" s="10">
        <f t="shared" si="7"/>
        <v>0.11335619999999125</v>
      </c>
      <c r="N173" s="19">
        <f t="shared" si="8"/>
        <v>1.2849628078438015E-2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8.2835297000000025</v>
      </c>
      <c r="M174" s="10">
        <f t="shared" si="7"/>
        <v>-0.28352970000000255</v>
      </c>
      <c r="N174" s="19">
        <f t="shared" si="8"/>
        <v>8.0389090782091444E-2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21.252380399999979</v>
      </c>
      <c r="M175" s="10">
        <f t="shared" si="7"/>
        <v>0.8476196000000229</v>
      </c>
      <c r="N175" s="19">
        <f t="shared" si="8"/>
        <v>0.7184589863041988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0.70758729999998593</v>
      </c>
      <c r="M176" s="10">
        <f t="shared" si="7"/>
        <v>-0.50758729999998597</v>
      </c>
      <c r="N176" s="19">
        <f t="shared" si="8"/>
        <v>0.25764486712127577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13.277281599999995</v>
      </c>
      <c r="M177" s="10">
        <f t="shared" si="7"/>
        <v>-0.27728159999999491</v>
      </c>
      <c r="N177" s="19">
        <f t="shared" si="8"/>
        <v>7.6885085698557176E-2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18.047489999999996</v>
      </c>
      <c r="M178" s="10">
        <f t="shared" si="7"/>
        <v>5.2510000000005164E-2</v>
      </c>
      <c r="N178" s="19">
        <f t="shared" si="8"/>
        <v>2.7573001000005424E-3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11.348445800000007</v>
      </c>
      <c r="M179" s="10">
        <f t="shared" si="7"/>
        <v>-0.64844580000000818</v>
      </c>
      <c r="N179" s="19">
        <f t="shared" si="8"/>
        <v>0.42048195553765061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28.60223869999998</v>
      </c>
      <c r="M180" s="10">
        <f t="shared" si="7"/>
        <v>0.89776130000002041</v>
      </c>
      <c r="N180" s="19">
        <f t="shared" si="8"/>
        <v>0.80597535177772661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2.7224475999999953</v>
      </c>
      <c r="M181" s="10">
        <f t="shared" si="7"/>
        <v>-2.1224475999999952</v>
      </c>
      <c r="N181" s="19">
        <f t="shared" si="8"/>
        <v>4.50478381474574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26.123279199999971</v>
      </c>
      <c r="M182" s="10">
        <f t="shared" si="7"/>
        <v>-1.4232791999999712</v>
      </c>
      <c r="N182" s="19">
        <f t="shared" si="8"/>
        <v>2.0257236811525581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12.248198900000006</v>
      </c>
      <c r="M183" s="10">
        <f t="shared" si="7"/>
        <v>0.35180109999999409</v>
      </c>
      <c r="N183" s="19">
        <f t="shared" si="8"/>
        <v>0.12376401396120584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2.1602600999999737</v>
      </c>
      <c r="M184" s="10">
        <f t="shared" si="7"/>
        <v>0.43973990000002638</v>
      </c>
      <c r="N184" s="19">
        <f t="shared" si="8"/>
        <v>0.19337117965203321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20.91211899999999</v>
      </c>
      <c r="M185" s="10">
        <f t="shared" si="7"/>
        <v>-1.9121189999999899</v>
      </c>
      <c r="N185" s="19">
        <f t="shared" si="8"/>
        <v>3.6561990701609615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14.067146699999995</v>
      </c>
      <c r="M186" s="10">
        <f t="shared" si="7"/>
        <v>-1.8671466999999957</v>
      </c>
      <c r="N186" s="19">
        <f t="shared" si="8"/>
        <v>3.4862367993208738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13.448661399999992</v>
      </c>
      <c r="M187" s="10">
        <f t="shared" si="7"/>
        <v>5.1338600000008228E-2</v>
      </c>
      <c r="N187" s="19">
        <f t="shared" si="8"/>
        <v>2.6356518499608449E-3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8.9501740999999839</v>
      </c>
      <c r="M188" s="10">
        <f t="shared" si="7"/>
        <v>-0.25017409999998463</v>
      </c>
      <c r="N188" s="19">
        <f t="shared" si="8"/>
        <v>6.2587080310802318E-2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5.8706267000000025</v>
      </c>
      <c r="M189" s="10">
        <f t="shared" si="7"/>
        <v>-0.77062670000000288</v>
      </c>
      <c r="N189" s="19">
        <f t="shared" si="8"/>
        <v>0.5938655107528944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4.4273787000000056</v>
      </c>
      <c r="M190" s="10">
        <f t="shared" si="7"/>
        <v>-0.72737870000000537</v>
      </c>
      <c r="N190" s="19">
        <f t="shared" si="8"/>
        <v>0.52907977321369781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21.878866299999999</v>
      </c>
      <c r="M191" s="10">
        <f t="shared" si="7"/>
        <v>-0.17886629999999926</v>
      </c>
      <c r="N191" s="19">
        <f t="shared" si="8"/>
        <v>3.1993153275689731E-2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14.639597899999998</v>
      </c>
      <c r="M192" s="10">
        <f t="shared" si="7"/>
        <v>-0.53959789999999863</v>
      </c>
      <c r="N192" s="19">
        <f t="shared" si="8"/>
        <v>0.29116589368440854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15.3224795</v>
      </c>
      <c r="M193" s="10">
        <f t="shared" si="7"/>
        <v>-1.7224795000000004</v>
      </c>
      <c r="N193" s="19">
        <f t="shared" si="8"/>
        <v>2.9669356279202512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6.7240929999999821</v>
      </c>
      <c r="M194" s="10">
        <f t="shared" si="7"/>
        <v>-0.62409299999998247</v>
      </c>
      <c r="N194" s="19">
        <f t="shared" si="8"/>
        <v>0.38949207264897812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29.596473799999991</v>
      </c>
      <c r="M195" s="10">
        <f t="shared" si="7"/>
        <v>0.20352620000000954</v>
      </c>
      <c r="N195" s="19">
        <f t="shared" si="8"/>
        <v>4.1422914086443885E-2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14.838947700000006</v>
      </c>
      <c r="M196" s="10">
        <f t="shared" si="7"/>
        <v>-0.43894770000000527</v>
      </c>
      <c r="N196" s="19">
        <f t="shared" si="8"/>
        <v>0.19267508333529462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22.213839399999976</v>
      </c>
      <c r="M197" s="10">
        <f t="shared" si="7"/>
        <v>-0.91383939999997565</v>
      </c>
      <c r="N197" s="19">
        <f t="shared" si="8"/>
        <v>0.83510244899231545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0.53616669999999544</v>
      </c>
      <c r="M198" s="10">
        <f t="shared" si="7"/>
        <v>-3.6166699999995444E-2</v>
      </c>
      <c r="N198" s="19">
        <f t="shared" si="8"/>
        <v>1.3080301888896704E-3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3.7719662000000085</v>
      </c>
      <c r="M199" s="10">
        <f t="shared" si="7"/>
        <v>-0.97196620000000866</v>
      </c>
      <c r="N199" s="19">
        <f t="shared" si="8"/>
        <v>0.94471829394245688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11.415101000000021</v>
      </c>
      <c r="M200" s="10">
        <f t="shared" si="7"/>
        <v>-1.3151010000000216</v>
      </c>
      <c r="N200" s="19">
        <f t="shared" si="8"/>
        <v>1.7294906402010568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$B$4*B201+$B$5*B201^2+$C$4*D201+$D$4*E201+$D$5*E201^2+$E$4*F201+$E$5*F201^2+$F$4*G201+$G$4*H201+$H$4*I201+$I$4*J201+$J$4</f>
        <v>12.901693699999996</v>
      </c>
      <c r="M201" s="10">
        <f t="shared" ref="M201:M213" si="10">K201-L201</f>
        <v>-2.301693699999996</v>
      </c>
      <c r="N201" s="19">
        <f t="shared" ref="N201:N213" si="11">POWER(M201, 2)</f>
        <v>5.2977938886196716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3.8005302000000114</v>
      </c>
      <c r="M202" s="10">
        <f t="shared" si="10"/>
        <v>-0.10053020000001123</v>
      </c>
      <c r="N202" s="19">
        <f t="shared" si="11"/>
        <v>1.0106321112042257E-2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7.8404408000000103</v>
      </c>
      <c r="M203" s="10">
        <f t="shared" si="10"/>
        <v>5.9559199999990042E-2</v>
      </c>
      <c r="N203" s="19">
        <f t="shared" si="11"/>
        <v>3.5472983046388137E-3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6.4547774000000118</v>
      </c>
      <c r="M204" s="10">
        <f t="shared" si="10"/>
        <v>4.5222599999988233E-2</v>
      </c>
      <c r="N204" s="19">
        <f t="shared" si="11"/>
        <v>2.0450835507589359E-3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17.486189299999992</v>
      </c>
      <c r="M205" s="10">
        <f t="shared" si="10"/>
        <v>-1.2861892999999931</v>
      </c>
      <c r="N205" s="19">
        <f t="shared" si="11"/>
        <v>1.6542829154344723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9.5672956000000084</v>
      </c>
      <c r="M206" s="10">
        <f t="shared" si="10"/>
        <v>-1.1672956000000081</v>
      </c>
      <c r="N206" s="19">
        <f t="shared" si="11"/>
        <v>1.3625790177793788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19.798253099999982</v>
      </c>
      <c r="M207" s="10">
        <f t="shared" si="10"/>
        <v>-0.39825309999998382</v>
      </c>
      <c r="N207" s="19">
        <f t="shared" si="11"/>
        <v>0.15860553165959712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-3.9190509000000304</v>
      </c>
      <c r="M208" s="10">
        <f t="shared" si="10"/>
        <v>4.2190509000000302</v>
      </c>
      <c r="N208" s="19">
        <f t="shared" si="11"/>
        <v>17.800390496791064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15.184883900000003</v>
      </c>
      <c r="M209" s="10">
        <f t="shared" si="10"/>
        <v>-1.6848839000000027</v>
      </c>
      <c r="N209" s="19">
        <f t="shared" si="11"/>
        <v>2.838833756479219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6.6630932999999857</v>
      </c>
      <c r="M210" s="10">
        <f t="shared" si="10"/>
        <v>0.63690670000001415</v>
      </c>
      <c r="N210" s="19">
        <f t="shared" si="11"/>
        <v>0.40565014450490799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15.027228199999982</v>
      </c>
      <c r="M211" s="10">
        <f t="shared" si="10"/>
        <v>-1.9272281999999823</v>
      </c>
      <c r="N211" s="19">
        <f t="shared" si="11"/>
        <v>3.7142085348751719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13.236081000000013</v>
      </c>
      <c r="M212" s="10">
        <f t="shared" si="10"/>
        <v>-3.9360810000000122</v>
      </c>
      <c r="N212" s="19">
        <f t="shared" si="11"/>
        <v>15.492733638561095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-1.5365496000000149</v>
      </c>
      <c r="M213" s="10">
        <f t="shared" si="10"/>
        <v>4.0365496000000149</v>
      </c>
      <c r="N213" s="19">
        <f t="shared" si="11"/>
        <v>16.29373267326028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1322.2904678560315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6.4188857662914147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2.5335520058391174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1.258459E-2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s="20" customFormat="1" x14ac:dyDescent="0.2">
      <c r="A4" s="21" t="s">
        <v>51</v>
      </c>
      <c r="B4" s="19">
        <v>-1.1191198</v>
      </c>
      <c r="C4" s="19">
        <v>0.55499220000000005</v>
      </c>
      <c r="D4" s="19">
        <v>-0.99060630000000005</v>
      </c>
      <c r="E4" s="19">
        <v>-0.27300059999999998</v>
      </c>
      <c r="F4" s="19">
        <v>0.1807926</v>
      </c>
      <c r="G4" s="19">
        <v>8.0344268000000003</v>
      </c>
      <c r="H4" s="19">
        <v>5.8126061</v>
      </c>
      <c r="I4" s="19">
        <v>4.7189591000000002</v>
      </c>
      <c r="J4" s="19">
        <v>67.572337599999997</v>
      </c>
      <c r="K4" s="17"/>
      <c r="L4" s="17"/>
      <c r="M4" s="17"/>
      <c r="N4" s="17"/>
    </row>
    <row r="5" spans="1:14" s="20" customFormat="1" x14ac:dyDescent="0.2">
      <c r="A5" s="18" t="s">
        <v>52</v>
      </c>
      <c r="B5" s="19">
        <v>1.52155E-2</v>
      </c>
      <c r="C5" s="19" t="s">
        <v>61</v>
      </c>
      <c r="D5" s="19">
        <v>4.0507E-3</v>
      </c>
      <c r="E5" s="19">
        <v>1.2236E-3</v>
      </c>
      <c r="F5" s="19">
        <v>-3.1760000000000002E-4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$B$4*B8+$B$5*B8^2+$C$4*D8+$D$4*E8+$D$5*E8^2+$E$4*F8+$E$5*F8^2+$F$4*G8+$F$5*G8^2+$G$4*H8+$H$4*I8+$I$4*J8+$J$4</f>
        <v>27.113079299999988</v>
      </c>
      <c r="M8" s="10">
        <f>K8-L8</f>
        <v>5.4869207000000131</v>
      </c>
      <c r="N8" s="19">
        <f>POWER(M8, 2)</f>
        <v>30.106298768088635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$B$4*B9+$B$5*B9^2+$C$4*D9+$D$4*E9+$D$5*E9^2+$E$4*F9+$E$5*F9^2+$F$4*G9+$F$5*G9^2+$G$4*H9+$H$4*I9+$I$4*J9+$J$4</f>
        <v>34.448166599999979</v>
      </c>
      <c r="M9" s="10">
        <f t="shared" ref="M9:M72" si="1">K9-L9</f>
        <v>16.051833400000021</v>
      </c>
      <c r="N9" s="19">
        <f t="shared" ref="N9:N72" si="2">POWER(M9, 2)</f>
        <v>257.66135550135624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23.558581499999974</v>
      </c>
      <c r="M10" s="10">
        <f t="shared" si="1"/>
        <v>-5.2585814999999734</v>
      </c>
      <c r="N10" s="19">
        <f t="shared" si="2"/>
        <v>27.65267939214197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4.8583048999999718</v>
      </c>
      <c r="M11" s="10">
        <f t="shared" si="1"/>
        <v>0.44169510000002798</v>
      </c>
      <c r="N11" s="19">
        <f t="shared" si="2"/>
        <v>0.19509456136403472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9.0157064999999932</v>
      </c>
      <c r="M12" s="10">
        <f t="shared" si="1"/>
        <v>-0.81570649999999389</v>
      </c>
      <c r="N12" s="19">
        <f t="shared" si="2"/>
        <v>0.66537709414224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9.6610450999999813</v>
      </c>
      <c r="M13" s="10">
        <f t="shared" si="1"/>
        <v>1.4389549000000184</v>
      </c>
      <c r="N13" s="19">
        <f t="shared" si="2"/>
        <v>2.0705912042340628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19.199227999999991</v>
      </c>
      <c r="M14" s="10">
        <f t="shared" si="1"/>
        <v>2.3007720000000091</v>
      </c>
      <c r="N14" s="19">
        <f t="shared" si="2"/>
        <v>5.2935517959840421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3.6177784999999929</v>
      </c>
      <c r="M15" s="10">
        <f t="shared" si="1"/>
        <v>1.8822215000000071</v>
      </c>
      <c r="N15" s="19">
        <f t="shared" si="2"/>
        <v>3.5427577750622765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21.483056900000008</v>
      </c>
      <c r="M16" s="10">
        <f t="shared" si="1"/>
        <v>6.0169430999999918</v>
      </c>
      <c r="N16" s="19">
        <f t="shared" si="2"/>
        <v>36.203604268637513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3.0187408000000033</v>
      </c>
      <c r="M17" s="10">
        <f t="shared" si="1"/>
        <v>-1.8740800000003333E-2</v>
      </c>
      <c r="N17" s="19">
        <f t="shared" si="2"/>
        <v>3.5121758464012491E-4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21.407139699999973</v>
      </c>
      <c r="M18" s="10">
        <f t="shared" si="1"/>
        <v>-7.2071396999999742</v>
      </c>
      <c r="N18" s="19">
        <f t="shared" si="2"/>
        <v>51.942862655315714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14.394528199999982</v>
      </c>
      <c r="M19" s="10">
        <f t="shared" si="1"/>
        <v>2.2054718000000193</v>
      </c>
      <c r="N19" s="19">
        <f t="shared" si="2"/>
        <v>4.8641058605953251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-0.84437440000002084</v>
      </c>
      <c r="M20" s="10">
        <f t="shared" si="1"/>
        <v>2.2443744000000208</v>
      </c>
      <c r="N20" s="19">
        <f t="shared" si="2"/>
        <v>5.037216447375453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10.951928599999988</v>
      </c>
      <c r="M21" s="10">
        <f t="shared" si="1"/>
        <v>-1.7519285999999887</v>
      </c>
      <c r="N21" s="19">
        <f t="shared" si="2"/>
        <v>3.0692538194979204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5.9834590999999904</v>
      </c>
      <c r="M22" s="10">
        <f t="shared" si="1"/>
        <v>1.6540900000009628E-2</v>
      </c>
      <c r="N22" s="19">
        <f t="shared" si="2"/>
        <v>2.7360137281031853E-4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18.137412399999995</v>
      </c>
      <c r="M23" s="10">
        <f t="shared" si="1"/>
        <v>-2.6374123999999952</v>
      </c>
      <c r="N23" s="19">
        <f t="shared" si="2"/>
        <v>6.955944167673735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9.726813199999981</v>
      </c>
      <c r="M24" s="10">
        <f t="shared" si="1"/>
        <v>0.87318680000001869</v>
      </c>
      <c r="N24" s="19">
        <f t="shared" si="2"/>
        <v>0.76245518769427267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3.8648001999999622</v>
      </c>
      <c r="M25" s="10">
        <f t="shared" si="1"/>
        <v>0.93519980000003766</v>
      </c>
      <c r="N25" s="19">
        <f t="shared" si="2"/>
        <v>0.87459866592011049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19.585481099999981</v>
      </c>
      <c r="M26" s="10">
        <f t="shared" si="1"/>
        <v>1.614518900000018</v>
      </c>
      <c r="N26" s="19">
        <f t="shared" si="2"/>
        <v>2.6066712784572679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6.9168486000000016</v>
      </c>
      <c r="M27" s="10">
        <f t="shared" si="1"/>
        <v>-4.6168486000000017</v>
      </c>
      <c r="N27" s="19">
        <f t="shared" si="2"/>
        <v>21.315290995321977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5.2756755999999783</v>
      </c>
      <c r="M28" s="10">
        <f t="shared" si="1"/>
        <v>-1.2756755999999783</v>
      </c>
      <c r="N28" s="19">
        <f t="shared" si="2"/>
        <v>1.6273482364353045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13.822393000000005</v>
      </c>
      <c r="M29" s="10">
        <f t="shared" si="1"/>
        <v>-2.2223930000000056</v>
      </c>
      <c r="N29" s="19">
        <f t="shared" si="2"/>
        <v>4.9390306464490248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23.895633899999964</v>
      </c>
      <c r="M30" s="10">
        <f t="shared" si="1"/>
        <v>0.30436610000003483</v>
      </c>
      <c r="N30" s="19">
        <f t="shared" si="2"/>
        <v>9.2638722829231204E-2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12.033491899999987</v>
      </c>
      <c r="M31" s="10">
        <f t="shared" si="1"/>
        <v>1.8665081000000132</v>
      </c>
      <c r="N31" s="19">
        <f t="shared" si="2"/>
        <v>3.4838524873656591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6.0848728000000065</v>
      </c>
      <c r="M32" s="10">
        <f t="shared" si="1"/>
        <v>-3.6848728000000066</v>
      </c>
      <c r="N32" s="19">
        <f t="shared" si="2"/>
        <v>13.578287552179889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2.0152289999999766</v>
      </c>
      <c r="M33" s="10">
        <f t="shared" si="1"/>
        <v>-1.5228999999976622E-2</v>
      </c>
      <c r="N33" s="19">
        <f t="shared" si="2"/>
        <v>2.3192244099928797E-4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8.5098964000000024</v>
      </c>
      <c r="M34" s="10">
        <f t="shared" si="1"/>
        <v>-5.4098964000000027</v>
      </c>
      <c r="N34" s="19">
        <f t="shared" si="2"/>
        <v>29.266979058732989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22.251043399999986</v>
      </c>
      <c r="M35" s="10">
        <f t="shared" si="1"/>
        <v>0.14895660000001243</v>
      </c>
      <c r="N35" s="19">
        <f t="shared" si="2"/>
        <v>2.2188068683563704E-2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20.366652799999969</v>
      </c>
      <c r="M36" s="10">
        <f t="shared" si="1"/>
        <v>1.8333472000000306</v>
      </c>
      <c r="N36" s="19">
        <f t="shared" si="2"/>
        <v>3.3611619557479524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17.137282099999986</v>
      </c>
      <c r="M37" s="10">
        <f t="shared" si="1"/>
        <v>0.86271790000001403</v>
      </c>
      <c r="N37" s="19">
        <f t="shared" si="2"/>
        <v>0.74428217498043425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8.8568943999999803</v>
      </c>
      <c r="M38" s="10">
        <f t="shared" si="1"/>
        <v>-6.3568943999999803</v>
      </c>
      <c r="N38" s="19">
        <f t="shared" si="2"/>
        <v>40.410106412751112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11.228873099999973</v>
      </c>
      <c r="M39" s="10">
        <f t="shared" si="1"/>
        <v>-0.62887309999997321</v>
      </c>
      <c r="N39" s="19">
        <f t="shared" si="2"/>
        <v>0.39548137590357629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10.432956699999991</v>
      </c>
      <c r="M40" s="10">
        <f t="shared" si="1"/>
        <v>-1.4329566999999912</v>
      </c>
      <c r="N40" s="19">
        <f t="shared" si="2"/>
        <v>2.0533649040748649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1.9956874999999883</v>
      </c>
      <c r="M41" s="10">
        <f t="shared" si="1"/>
        <v>2.1043125000000114</v>
      </c>
      <c r="N41" s="19">
        <f t="shared" si="2"/>
        <v>4.4281310976562978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4.1686669999999992</v>
      </c>
      <c r="M42" s="10">
        <f t="shared" si="1"/>
        <v>-6.8666999999999589E-2</v>
      </c>
      <c r="N42" s="19">
        <f t="shared" si="2"/>
        <v>4.7151568889999438E-3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9.8961749999999995</v>
      </c>
      <c r="M43" s="10">
        <f t="shared" si="1"/>
        <v>0.70382500000000014</v>
      </c>
      <c r="N43" s="19">
        <f t="shared" si="2"/>
        <v>0.49536963062500022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7.3278897000000001</v>
      </c>
      <c r="M44" s="10">
        <f t="shared" si="1"/>
        <v>0.17211029999999994</v>
      </c>
      <c r="N44" s="19">
        <f t="shared" si="2"/>
        <v>2.962195536608998E-2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-1.4340957999999944</v>
      </c>
      <c r="M45" s="10">
        <f t="shared" si="1"/>
        <v>2.6340957999999945</v>
      </c>
      <c r="N45" s="19">
        <f t="shared" si="2"/>
        <v>6.9384606835776115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1.0870041999999955</v>
      </c>
      <c r="M46" s="10">
        <f t="shared" si="1"/>
        <v>1.0129958000000046</v>
      </c>
      <c r="N46" s="19">
        <f t="shared" si="2"/>
        <v>1.0261604908176492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19.245195899999999</v>
      </c>
      <c r="M47" s="10">
        <f t="shared" si="1"/>
        <v>0.85480410000000262</v>
      </c>
      <c r="N47" s="19">
        <f t="shared" si="2"/>
        <v>0.73069004937681448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11.495399199999973</v>
      </c>
      <c r="M48" s="10">
        <f t="shared" si="1"/>
        <v>-2.0953991999999726</v>
      </c>
      <c r="N48" s="19">
        <f t="shared" si="2"/>
        <v>4.3906978073605254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9.2113472999999857</v>
      </c>
      <c r="M49" s="10">
        <f t="shared" si="1"/>
        <v>8.8652700000015017E-2</v>
      </c>
      <c r="N49" s="19">
        <f t="shared" si="2"/>
        <v>7.8593012172926621E-3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1.5126123999999948</v>
      </c>
      <c r="M50" s="10">
        <f t="shared" si="1"/>
        <v>-0.11261239999999484</v>
      </c>
      <c r="N50" s="19">
        <f t="shared" si="2"/>
        <v>1.2681552633758838E-2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11.882211900000001</v>
      </c>
      <c r="M51" s="10">
        <f t="shared" si="1"/>
        <v>1.6177880999999985</v>
      </c>
      <c r="N51" s="19">
        <f t="shared" si="2"/>
        <v>2.6172383365016052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13.330374800000001</v>
      </c>
      <c r="M52" s="10">
        <f t="shared" si="1"/>
        <v>0.86962519999999799</v>
      </c>
      <c r="N52" s="19">
        <f t="shared" si="2"/>
        <v>0.75624798847503649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16.949188099999972</v>
      </c>
      <c r="M53" s="10">
        <f t="shared" si="1"/>
        <v>-1.0491880999999719</v>
      </c>
      <c r="N53" s="19">
        <f t="shared" si="2"/>
        <v>1.100795669181551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9.9688472999999789</v>
      </c>
      <c r="M54" s="10">
        <f t="shared" si="1"/>
        <v>-0.26884729999997958</v>
      </c>
      <c r="N54" s="19">
        <f t="shared" si="2"/>
        <v>7.2278870717279023E-2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21.004567699999981</v>
      </c>
      <c r="M55" s="10">
        <f t="shared" si="1"/>
        <v>6.3954323000000173</v>
      </c>
      <c r="N55" s="19">
        <f t="shared" si="2"/>
        <v>40.901554303883508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6.2640397999999919</v>
      </c>
      <c r="M56" s="10">
        <f t="shared" si="1"/>
        <v>1.7359602000000081</v>
      </c>
      <c r="N56" s="19">
        <f t="shared" si="2"/>
        <v>3.0135578159840679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15.395475699999984</v>
      </c>
      <c r="M57" s="10">
        <f t="shared" si="1"/>
        <v>0.2045243000000152</v>
      </c>
      <c r="N57" s="19">
        <f t="shared" si="2"/>
        <v>4.1830189290496221E-2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25.670292799999984</v>
      </c>
      <c r="M58" s="10">
        <f t="shared" si="1"/>
        <v>-6.4702927999999851</v>
      </c>
      <c r="N58" s="19">
        <f t="shared" si="2"/>
        <v>41.864688917731648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2.6169639999999958</v>
      </c>
      <c r="M59" s="10">
        <f t="shared" si="1"/>
        <v>2.683036000000004</v>
      </c>
      <c r="N59" s="19">
        <f t="shared" si="2"/>
        <v>7.1986821772960212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23.927215999999959</v>
      </c>
      <c r="M60" s="10">
        <f t="shared" si="1"/>
        <v>1.9727840000000398</v>
      </c>
      <c r="N60" s="19">
        <f t="shared" si="2"/>
        <v>3.8918767106561574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21.929741800000016</v>
      </c>
      <c r="M61" s="10">
        <f t="shared" si="1"/>
        <v>4.4702581999999822</v>
      </c>
      <c r="N61" s="19">
        <f t="shared" si="2"/>
        <v>19.983208374667083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10.166380700000005</v>
      </c>
      <c r="M62" s="10">
        <f t="shared" si="1"/>
        <v>-1.6663807000000048</v>
      </c>
      <c r="N62" s="19">
        <f t="shared" si="2"/>
        <v>2.7768246373325063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-3.766611800000021</v>
      </c>
      <c r="M63" s="10">
        <f t="shared" si="1"/>
        <v>4.3666118000000207</v>
      </c>
      <c r="N63" s="19">
        <f t="shared" si="2"/>
        <v>19.067298611899421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20.425851899999984</v>
      </c>
      <c r="M64" s="10">
        <f t="shared" si="1"/>
        <v>2.0741481000000164</v>
      </c>
      <c r="N64" s="19">
        <f t="shared" si="2"/>
        <v>4.3020903407336775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9.595925500000007</v>
      </c>
      <c r="M65" s="10">
        <f t="shared" si="1"/>
        <v>-0.69592550000000664</v>
      </c>
      <c r="N65" s="19">
        <f t="shared" si="2"/>
        <v>0.48431230155025923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15.334020199999976</v>
      </c>
      <c r="M66" s="10">
        <f t="shared" si="1"/>
        <v>-0.43402019999997599</v>
      </c>
      <c r="N66" s="19">
        <f t="shared" si="2"/>
        <v>0.18837353400801915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8.1359622999999814</v>
      </c>
      <c r="M67" s="10">
        <f t="shared" si="1"/>
        <v>-6.0359622999999818</v>
      </c>
      <c r="N67" s="19">
        <f t="shared" si="2"/>
        <v>36.432840887021072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6.5776640999999856</v>
      </c>
      <c r="M68" s="10">
        <f t="shared" si="1"/>
        <v>0.52233590000001406</v>
      </c>
      <c r="N68" s="19">
        <f t="shared" si="2"/>
        <v>0.27283479242882469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39.358965499999989</v>
      </c>
      <c r="M69" s="10">
        <f t="shared" si="1"/>
        <v>10.441034500000008</v>
      </c>
      <c r="N69" s="19">
        <f t="shared" si="2"/>
        <v>109.01520143019042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15.258030899999994</v>
      </c>
      <c r="M70" s="10">
        <f t="shared" si="1"/>
        <v>-3.4580308999999936</v>
      </c>
      <c r="N70" s="19">
        <f t="shared" si="2"/>
        <v>11.957977705354766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9.3723458999999707</v>
      </c>
      <c r="M71" s="10">
        <f t="shared" si="1"/>
        <v>-1.1723458999999714</v>
      </c>
      <c r="N71" s="19">
        <f t="shared" si="2"/>
        <v>1.3743949092467429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5.2015488999999917</v>
      </c>
      <c r="M72" s="10">
        <f t="shared" si="1"/>
        <v>-1.5488999999915265E-3</v>
      </c>
      <c r="N72" s="19">
        <f t="shared" si="2"/>
        <v>2.399091209973751E-6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$B$4*B73+$B$5*B73^2+$C$4*D73+$D$4*E73+$D$5*E73^2+$E$4*F73+$E$5*F73^2+$F$4*G73+$F$5*G73^2+$G$4*H73+$H$4*I73+$I$4*J73+$J$4</f>
        <v>22.839901499999982</v>
      </c>
      <c r="M73" s="10">
        <f t="shared" ref="M73:M136" si="4">K73-L73</f>
        <v>-4.2399014999999807</v>
      </c>
      <c r="N73" s="19">
        <f t="shared" ref="N73:N136" si="5">POWER(M73, 2)</f>
        <v>17.976764729702086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19.694407099999978</v>
      </c>
      <c r="M74" s="10">
        <f t="shared" si="4"/>
        <v>3.6055929000000226</v>
      </c>
      <c r="N74" s="19">
        <f t="shared" si="5"/>
        <v>13.000300160530573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19.351050499999999</v>
      </c>
      <c r="M75" s="10">
        <f t="shared" si="4"/>
        <v>-0.1510505000000002</v>
      </c>
      <c r="N75" s="19">
        <f t="shared" si="5"/>
        <v>2.2816253550250059E-2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13.168806699999969</v>
      </c>
      <c r="M76" s="10">
        <f t="shared" si="4"/>
        <v>-4.1688066999999691</v>
      </c>
      <c r="N76" s="19">
        <f t="shared" si="5"/>
        <v>17.378949301964632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3.4308699999999988</v>
      </c>
      <c r="M77" s="10">
        <f t="shared" si="4"/>
        <v>1.1691300000000009</v>
      </c>
      <c r="N77" s="19">
        <f t="shared" si="5"/>
        <v>1.366864956900002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0.37461859999999092</v>
      </c>
      <c r="M78" s="10">
        <f t="shared" si="4"/>
        <v>3.7253814000000087</v>
      </c>
      <c r="N78" s="19">
        <f t="shared" si="5"/>
        <v>13.878466575466025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9.5464497999999907</v>
      </c>
      <c r="M79" s="10">
        <f t="shared" si="4"/>
        <v>-1.1464497999999903</v>
      </c>
      <c r="N79" s="19">
        <f t="shared" si="5"/>
        <v>1.3143471439200178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4.9043246999999752</v>
      </c>
      <c r="M80" s="10">
        <f t="shared" si="4"/>
        <v>-1.204324699999975</v>
      </c>
      <c r="N80" s="19">
        <f t="shared" si="5"/>
        <v>1.45039798303003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-1.8057109000000082</v>
      </c>
      <c r="M81" s="10">
        <f t="shared" si="4"/>
        <v>5.7057109000000086</v>
      </c>
      <c r="N81" s="19">
        <f t="shared" si="5"/>
        <v>32.55513687437891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10.422328799999988</v>
      </c>
      <c r="M82" s="10">
        <f t="shared" si="4"/>
        <v>-2.2328799999987936E-2</v>
      </c>
      <c r="N82" s="19">
        <f t="shared" si="5"/>
        <v>4.9857530943946127E-4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11.073220099999993</v>
      </c>
      <c r="M83" s="10">
        <f t="shared" si="4"/>
        <v>-0.47322009999999359</v>
      </c>
      <c r="N83" s="19">
        <f t="shared" si="5"/>
        <v>0.22393726304400394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12.02770189999999</v>
      </c>
      <c r="M84" s="10">
        <f t="shared" si="4"/>
        <v>-2.8277018999999903</v>
      </c>
      <c r="N84" s="19">
        <f t="shared" si="5"/>
        <v>7.9958980352635551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21.663833099999998</v>
      </c>
      <c r="M85" s="10">
        <f t="shared" si="4"/>
        <v>4.336166900000002</v>
      </c>
      <c r="N85" s="19">
        <f t="shared" si="5"/>
        <v>18.802343384655629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3.0436976999999814</v>
      </c>
      <c r="M86" s="10">
        <f t="shared" si="4"/>
        <v>1.4563023000000186</v>
      </c>
      <c r="N86" s="19">
        <f t="shared" si="5"/>
        <v>2.120816388985344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12.987613799999998</v>
      </c>
      <c r="M87" s="10">
        <f t="shared" si="4"/>
        <v>0.21238620000000097</v>
      </c>
      <c r="N87" s="19">
        <f t="shared" si="5"/>
        <v>4.5107897950440415E-2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4.9944379999999811</v>
      </c>
      <c r="M88" s="10">
        <f t="shared" si="4"/>
        <v>-0.79443799999998088</v>
      </c>
      <c r="N88" s="19">
        <f t="shared" si="5"/>
        <v>0.63113173584396964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-2.6215373</v>
      </c>
      <c r="M89" s="10">
        <f t="shared" si="4"/>
        <v>4.7215372999999996</v>
      </c>
      <c r="N89" s="19">
        <f t="shared" si="5"/>
        <v>22.292914475291287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14.408254299999967</v>
      </c>
      <c r="M90" s="10">
        <f t="shared" si="4"/>
        <v>-1.0082542999999671</v>
      </c>
      <c r="N90" s="19">
        <f t="shared" si="5"/>
        <v>1.0165767334684237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16.416930499999985</v>
      </c>
      <c r="M91" s="10">
        <f t="shared" si="4"/>
        <v>-1.4169304999999852</v>
      </c>
      <c r="N91" s="19">
        <f t="shared" si="5"/>
        <v>2.0076920418302082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22.043568199999982</v>
      </c>
      <c r="M92" s="10">
        <f t="shared" si="4"/>
        <v>-0.34356819999998223</v>
      </c>
      <c r="N92" s="19">
        <f t="shared" si="5"/>
        <v>0.11803910805122779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14.591914299999999</v>
      </c>
      <c r="M93" s="10">
        <f t="shared" si="4"/>
        <v>-0.19191429999999876</v>
      </c>
      <c r="N93" s="19">
        <f t="shared" si="5"/>
        <v>3.6831098544489523E-2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16.5548328</v>
      </c>
      <c r="M94" s="10">
        <f t="shared" si="4"/>
        <v>1.3451671999999988</v>
      </c>
      <c r="N94" s="19">
        <f t="shared" si="5"/>
        <v>1.8094747959558368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10.982419699999987</v>
      </c>
      <c r="M95" s="10">
        <f t="shared" si="4"/>
        <v>-0.48241969999998702</v>
      </c>
      <c r="N95" s="19">
        <f t="shared" si="5"/>
        <v>0.23272876694807748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15.636453500000002</v>
      </c>
      <c r="M96" s="10">
        <f t="shared" si="4"/>
        <v>-1.7364535000000014</v>
      </c>
      <c r="N96" s="19">
        <f t="shared" si="5"/>
        <v>3.0152707576622548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11.542869999999986</v>
      </c>
      <c r="M97" s="10">
        <f t="shared" si="4"/>
        <v>-0.14286999999998606</v>
      </c>
      <c r="N97" s="19">
        <f t="shared" si="5"/>
        <v>2.0411836899996018E-2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3.4517285000000015</v>
      </c>
      <c r="M98" s="10">
        <f t="shared" si="4"/>
        <v>-0.55172850000000162</v>
      </c>
      <c r="N98" s="19">
        <f t="shared" si="5"/>
        <v>0.30440433771225178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10.964081999999991</v>
      </c>
      <c r="M99" s="10">
        <f t="shared" si="4"/>
        <v>0.23591800000000873</v>
      </c>
      <c r="N99" s="19">
        <f t="shared" si="5"/>
        <v>5.5657302724004119E-2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14.424533499999995</v>
      </c>
      <c r="M100" s="10">
        <f t="shared" si="4"/>
        <v>0.4754665000000049</v>
      </c>
      <c r="N100" s="19">
        <f t="shared" si="5"/>
        <v>0.22606839262225467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5.1272898999999867</v>
      </c>
      <c r="M101" s="10">
        <f t="shared" si="4"/>
        <v>-0.82728989999998692</v>
      </c>
      <c r="N101" s="19">
        <f t="shared" si="5"/>
        <v>0.68440857864198834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17.246119899999975</v>
      </c>
      <c r="M102" s="10">
        <f t="shared" si="4"/>
        <v>0.65388010000002339</v>
      </c>
      <c r="N102" s="19">
        <f t="shared" si="5"/>
        <v>0.42755918517604058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30.991999099999994</v>
      </c>
      <c r="M103" s="10">
        <f t="shared" si="4"/>
        <v>-0.79199909999999463</v>
      </c>
      <c r="N103" s="19">
        <f t="shared" si="5"/>
        <v>0.62726257440080146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9.2979131999999964</v>
      </c>
      <c r="M104" s="10">
        <f t="shared" si="4"/>
        <v>-0.79791319999999644</v>
      </c>
      <c r="N104" s="19">
        <f t="shared" si="5"/>
        <v>0.63666547473423429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12.327043499999995</v>
      </c>
      <c r="M105" s="10">
        <f t="shared" si="4"/>
        <v>0.87295650000000435</v>
      </c>
      <c r="N105" s="19">
        <f t="shared" si="5"/>
        <v>0.76205305089225761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1.757908499999985</v>
      </c>
      <c r="M106" s="10">
        <f t="shared" si="4"/>
        <v>-1.1579084999999849</v>
      </c>
      <c r="N106" s="19">
        <f t="shared" si="5"/>
        <v>1.3407520943722151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12.889813299999986</v>
      </c>
      <c r="M107" s="10">
        <f t="shared" si="4"/>
        <v>-0.88981329999998593</v>
      </c>
      <c r="N107" s="19">
        <f t="shared" si="5"/>
        <v>0.79176770885686498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25.008652999999988</v>
      </c>
      <c r="M108" s="10">
        <f t="shared" si="4"/>
        <v>-1.308652999999989</v>
      </c>
      <c r="N108" s="19">
        <f t="shared" si="5"/>
        <v>1.7125726744089711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-0.49010919999999203</v>
      </c>
      <c r="M109" s="10">
        <f t="shared" si="4"/>
        <v>0.99010919999999203</v>
      </c>
      <c r="N109" s="19">
        <f t="shared" si="5"/>
        <v>0.98031622792462425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22.88641919999997</v>
      </c>
      <c r="M110" s="10">
        <f t="shared" si="4"/>
        <v>-1.0864191999999697</v>
      </c>
      <c r="N110" s="19">
        <f t="shared" si="5"/>
        <v>1.1803066781285743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26.704987299999999</v>
      </c>
      <c r="M111" s="10">
        <f t="shared" si="4"/>
        <v>1.3950127000000023</v>
      </c>
      <c r="N111" s="19">
        <f t="shared" si="5"/>
        <v>1.9460604331612965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3.2848232999999851</v>
      </c>
      <c r="M112" s="10">
        <f t="shared" si="4"/>
        <v>-0.68482329999998504</v>
      </c>
      <c r="N112" s="19">
        <f t="shared" si="5"/>
        <v>0.46898295222286951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17.274812399999995</v>
      </c>
      <c r="M113" s="10">
        <f t="shared" si="4"/>
        <v>-1.6748123999999951</v>
      </c>
      <c r="N113" s="19">
        <f t="shared" si="5"/>
        <v>2.8049965751937433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-0.89766110000002186</v>
      </c>
      <c r="M114" s="10">
        <f t="shared" si="4"/>
        <v>1.7976611000000218</v>
      </c>
      <c r="N114" s="19">
        <f t="shared" si="5"/>
        <v>3.2315854304532885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4.8564151999999723</v>
      </c>
      <c r="M115" s="10">
        <f t="shared" si="4"/>
        <v>-0.25641519999997264</v>
      </c>
      <c r="N115" s="19">
        <f t="shared" si="5"/>
        <v>6.5748754791025973E-2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17.53763290000002</v>
      </c>
      <c r="M116" s="10">
        <f t="shared" si="4"/>
        <v>-0.73763290000001902</v>
      </c>
      <c r="N116" s="19">
        <f t="shared" si="5"/>
        <v>0.54410229516243802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19.420208900000013</v>
      </c>
      <c r="M117" s="10">
        <f t="shared" si="4"/>
        <v>-0.62020890000001216</v>
      </c>
      <c r="N117" s="19">
        <f t="shared" si="5"/>
        <v>0.38465907963922508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22.437046399999971</v>
      </c>
      <c r="M118" s="10">
        <f t="shared" si="4"/>
        <v>0.46295360000002717</v>
      </c>
      <c r="N118" s="19">
        <f t="shared" si="5"/>
        <v>0.21432603575298514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16.105262199999984</v>
      </c>
      <c r="M119" s="10">
        <f t="shared" si="4"/>
        <v>-1.705262199999984</v>
      </c>
      <c r="N119" s="19">
        <f t="shared" si="5"/>
        <v>2.9079191707487855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17.076968999999977</v>
      </c>
      <c r="M120" s="10">
        <f t="shared" si="4"/>
        <v>-0.77696899999997626</v>
      </c>
      <c r="N120" s="19">
        <f t="shared" si="5"/>
        <v>0.60368082696096315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10.361366799999999</v>
      </c>
      <c r="M121" s="10">
        <f t="shared" si="4"/>
        <v>-1.4613667999999986</v>
      </c>
      <c r="N121" s="19">
        <f t="shared" si="5"/>
        <v>2.135592924142236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18.847822299999962</v>
      </c>
      <c r="M122" s="10">
        <f t="shared" si="4"/>
        <v>-0.5478222999999609</v>
      </c>
      <c r="N122" s="19">
        <f t="shared" si="5"/>
        <v>0.30010927237724716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15.886634199999975</v>
      </c>
      <c r="M123" s="10">
        <f t="shared" si="4"/>
        <v>-0.98663419999997437</v>
      </c>
      <c r="N123" s="19">
        <f t="shared" si="5"/>
        <v>0.97344704460958942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5.1726635999999999</v>
      </c>
      <c r="M124" s="10">
        <f t="shared" si="4"/>
        <v>-0.27266359999999956</v>
      </c>
      <c r="N124" s="19">
        <f t="shared" si="5"/>
        <v>7.4345438764959762E-2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33.430576499999994</v>
      </c>
      <c r="M125" s="10">
        <f t="shared" si="4"/>
        <v>-1.1305764999999965</v>
      </c>
      <c r="N125" s="19">
        <f t="shared" si="5"/>
        <v>1.2782032223522422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-0.67996960000002105</v>
      </c>
      <c r="M126" s="10">
        <f t="shared" si="4"/>
        <v>2.2799696000000211</v>
      </c>
      <c r="N126" s="19">
        <f t="shared" si="5"/>
        <v>5.1982613769242567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17.797908299999989</v>
      </c>
      <c r="M127" s="10">
        <f t="shared" si="4"/>
        <v>-0.19790829999998749</v>
      </c>
      <c r="N127" s="19">
        <f t="shared" si="5"/>
        <v>3.9167695208885051E-2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9.2106388000000194</v>
      </c>
      <c r="M128" s="10">
        <f t="shared" si="4"/>
        <v>-0.6106388000000198</v>
      </c>
      <c r="N128" s="19">
        <f t="shared" si="5"/>
        <v>0.3728797440654642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11.308081099999988</v>
      </c>
      <c r="M129" s="10">
        <f t="shared" si="4"/>
        <v>-0.50808109999998763</v>
      </c>
      <c r="N129" s="19">
        <f t="shared" si="5"/>
        <v>0.25814640417719742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33.097226499999984</v>
      </c>
      <c r="M130" s="10">
        <f t="shared" si="4"/>
        <v>-1.297226499999983</v>
      </c>
      <c r="N130" s="19">
        <f t="shared" si="5"/>
        <v>1.6827965923022059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11.925456099999984</v>
      </c>
      <c r="M131" s="10">
        <f t="shared" si="4"/>
        <v>0.27454390000001538</v>
      </c>
      <c r="N131" s="19">
        <f t="shared" si="5"/>
        <v>7.5374353027218441E-2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17.1521045</v>
      </c>
      <c r="M132" s="10">
        <f t="shared" si="4"/>
        <v>-1.2521044999999997</v>
      </c>
      <c r="N132" s="19">
        <f t="shared" si="5"/>
        <v>1.5677656789202494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16.845943300000002</v>
      </c>
      <c r="M133" s="10">
        <f t="shared" si="4"/>
        <v>-0.64594330000000255</v>
      </c>
      <c r="N133" s="19">
        <f t="shared" si="5"/>
        <v>0.41724274681489332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7.797655000000006</v>
      </c>
      <c r="M134" s="10">
        <f t="shared" si="4"/>
        <v>-0.39765500000000564</v>
      </c>
      <c r="N134" s="19">
        <f t="shared" si="5"/>
        <v>0.15812949902500448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13.848248599999977</v>
      </c>
      <c r="M135" s="10">
        <f t="shared" si="4"/>
        <v>-0.54824859999997599</v>
      </c>
      <c r="N135" s="19">
        <f t="shared" si="5"/>
        <v>0.30057652740193369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-0.61543509999998491</v>
      </c>
      <c r="M136" s="10">
        <f t="shared" si="4"/>
        <v>0.91543509999998496</v>
      </c>
      <c r="N136" s="19">
        <f t="shared" si="5"/>
        <v>0.83802142231198251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$B$4*B137+$B$5*B137^2+$C$4*D137+$D$4*E137+$D$5*E137^2+$E$4*F137+$E$5*F137^2+$F$4*G137+$F$5*G137^2+$G$4*H137+$H$4*I137+$I$4*J137+$J$4</f>
        <v>8.6452977000000075</v>
      </c>
      <c r="M137" s="10">
        <f t="shared" ref="M137:M200" si="7">K137-L137</f>
        <v>-0.74529770000000717</v>
      </c>
      <c r="N137" s="19">
        <f t="shared" ref="N137:N200" si="8">POWER(M137, 2)</f>
        <v>0.55546866162530073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5.299913399999987</v>
      </c>
      <c r="M138" s="10">
        <f t="shared" si="7"/>
        <v>-0.29991339999998701</v>
      </c>
      <c r="N138" s="19">
        <f t="shared" si="8"/>
        <v>8.9948047499552208E-2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3.835177399999985</v>
      </c>
      <c r="M139" s="10">
        <f t="shared" si="7"/>
        <v>-0.33517739999998497</v>
      </c>
      <c r="N139" s="19">
        <f t="shared" si="8"/>
        <v>0.11234388947074993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22.193380399999988</v>
      </c>
      <c r="M140" s="10">
        <f t="shared" si="7"/>
        <v>-0.79338039999998955</v>
      </c>
      <c r="N140" s="19">
        <f t="shared" si="8"/>
        <v>0.62945245910414338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3.2106334000000061</v>
      </c>
      <c r="M141" s="10">
        <f t="shared" si="7"/>
        <v>-1.0633400000005899E-2</v>
      </c>
      <c r="N141" s="19">
        <f t="shared" si="8"/>
        <v>1.1306919556012546E-4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34.591400299999982</v>
      </c>
      <c r="M142" s="10">
        <f t="shared" si="7"/>
        <v>-0.79140029999998518</v>
      </c>
      <c r="N142" s="19">
        <f t="shared" si="8"/>
        <v>0.62631443484006655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29.680186599999971</v>
      </c>
      <c r="M143" s="10">
        <f t="shared" si="7"/>
        <v>0.41981340000003087</v>
      </c>
      <c r="N143" s="19">
        <f t="shared" si="8"/>
        <v>0.17624329081958592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19.681698899999986</v>
      </c>
      <c r="M144" s="10">
        <f t="shared" si="7"/>
        <v>-0.88169889999998574</v>
      </c>
      <c r="N144" s="19">
        <f t="shared" si="8"/>
        <v>0.77739295026118482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-2.0394828000000018</v>
      </c>
      <c r="M145" s="10">
        <f t="shared" si="7"/>
        <v>2.1394828000000019</v>
      </c>
      <c r="N145" s="19">
        <f t="shared" si="8"/>
        <v>4.5773866514958481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13.325200299999977</v>
      </c>
      <c r="M146" s="10">
        <f t="shared" si="7"/>
        <v>-0.12520029999997817</v>
      </c>
      <c r="N146" s="19">
        <f t="shared" si="8"/>
        <v>1.5675115120084532E-2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7.602349499999967</v>
      </c>
      <c r="M147" s="10">
        <f t="shared" si="7"/>
        <v>-0.40234949999996683</v>
      </c>
      <c r="N147" s="19">
        <f t="shared" si="8"/>
        <v>0.1618851201502233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26.785472299999974</v>
      </c>
      <c r="M148" s="10">
        <f t="shared" si="7"/>
        <v>0.2145277000000263</v>
      </c>
      <c r="N148" s="19">
        <f t="shared" si="8"/>
        <v>4.6022134067301282E-2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31.794487200000006</v>
      </c>
      <c r="M149" s="10">
        <f t="shared" si="7"/>
        <v>5.5127999999946553E-3</v>
      </c>
      <c r="N149" s="19">
        <f t="shared" si="8"/>
        <v>3.0390963839941072E-5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16.522970400000005</v>
      </c>
      <c r="M150" s="10">
        <f t="shared" si="7"/>
        <v>-1.7229704000000048</v>
      </c>
      <c r="N150" s="19">
        <f t="shared" si="8"/>
        <v>2.9686269992761765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6.1618577999999857</v>
      </c>
      <c r="M151" s="10">
        <f t="shared" si="7"/>
        <v>-2.7618577999999858</v>
      </c>
      <c r="N151" s="19">
        <f t="shared" si="8"/>
        <v>7.6278585074207621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5.999573799999979</v>
      </c>
      <c r="M152" s="10">
        <f t="shared" si="7"/>
        <v>-0.49957379999997897</v>
      </c>
      <c r="N152" s="19">
        <f t="shared" si="8"/>
        <v>0.249573981646419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21.294010299999989</v>
      </c>
      <c r="M153" s="10">
        <f t="shared" si="7"/>
        <v>-1.0940102999999901</v>
      </c>
      <c r="N153" s="19">
        <f t="shared" si="8"/>
        <v>1.1968585365060684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12.673849399999987</v>
      </c>
      <c r="M154" s="10">
        <f t="shared" si="7"/>
        <v>-0.47384939999998821</v>
      </c>
      <c r="N154" s="19">
        <f t="shared" si="8"/>
        <v>0.22453325388034884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12.721387699999994</v>
      </c>
      <c r="M155" s="10">
        <f t="shared" si="7"/>
        <v>-0.72138769999999397</v>
      </c>
      <c r="N155" s="19">
        <f t="shared" si="8"/>
        <v>0.52040021371128131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9.4244351000000108</v>
      </c>
      <c r="M156" s="10">
        <f t="shared" si="7"/>
        <v>-0.92443510000001083</v>
      </c>
      <c r="N156" s="19">
        <f t="shared" si="8"/>
        <v>0.85458025411202998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8.0036119999999968</v>
      </c>
      <c r="M157" s="10">
        <f t="shared" si="7"/>
        <v>-0.30361199999999666</v>
      </c>
      <c r="N157" s="19">
        <f t="shared" si="8"/>
        <v>9.2180246543997979E-2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-2.7611653000000018</v>
      </c>
      <c r="M158" s="10">
        <f t="shared" si="7"/>
        <v>4.461165300000002</v>
      </c>
      <c r="N158" s="19">
        <f t="shared" si="8"/>
        <v>19.901995833924108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5.3589161999999888</v>
      </c>
      <c r="M159" s="10">
        <f t="shared" si="7"/>
        <v>-0.75891619999998916</v>
      </c>
      <c r="N159" s="19">
        <f t="shared" si="8"/>
        <v>0.57595379862242357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3.551892400000014</v>
      </c>
      <c r="M160" s="10">
        <f t="shared" si="7"/>
        <v>-1.3518924000000139</v>
      </c>
      <c r="N160" s="19">
        <f t="shared" si="8"/>
        <v>1.8276130611777974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7.5028173000000038</v>
      </c>
      <c r="M161" s="10">
        <f t="shared" si="7"/>
        <v>-1.5028173000000038</v>
      </c>
      <c r="N161" s="19">
        <f t="shared" si="8"/>
        <v>2.2584598371793012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11.400610899999982</v>
      </c>
      <c r="M162" s="10">
        <f t="shared" si="7"/>
        <v>-0.70061089999998316</v>
      </c>
      <c r="N162" s="19">
        <f t="shared" si="8"/>
        <v>0.49085563319878639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3.4975705999999747</v>
      </c>
      <c r="M163" s="10">
        <f t="shared" si="7"/>
        <v>-0.39757059999997457</v>
      </c>
      <c r="N163" s="19">
        <f t="shared" si="8"/>
        <v>0.15806238198433978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9.6117355999999958</v>
      </c>
      <c r="M164" s="10">
        <f t="shared" si="7"/>
        <v>0.78826440000000453</v>
      </c>
      <c r="N164" s="19">
        <f t="shared" si="8"/>
        <v>0.62136076430736709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31.275061899999983</v>
      </c>
      <c r="M165" s="10">
        <f t="shared" si="7"/>
        <v>0.22493810000001702</v>
      </c>
      <c r="N165" s="19">
        <f t="shared" si="8"/>
        <v>5.0597148831617658E-2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-2.0751009000000096</v>
      </c>
      <c r="M166" s="10">
        <f t="shared" si="7"/>
        <v>4.6751009000000092</v>
      </c>
      <c r="N166" s="19">
        <f t="shared" si="8"/>
        <v>21.856568425180896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24.249361500000006</v>
      </c>
      <c r="M167" s="10">
        <f t="shared" si="7"/>
        <v>0.25063849999999377</v>
      </c>
      <c r="N167" s="19">
        <f t="shared" si="8"/>
        <v>6.2819657682246871E-2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11.902483199999985</v>
      </c>
      <c r="M168" s="10">
        <f t="shared" si="7"/>
        <v>0.29751680000001457</v>
      </c>
      <c r="N168" s="19">
        <f t="shared" si="8"/>
        <v>8.8516246282248676E-2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4.9540348999999679</v>
      </c>
      <c r="M169" s="10">
        <f t="shared" si="7"/>
        <v>-0.65403489999996811</v>
      </c>
      <c r="N169" s="19">
        <f t="shared" si="8"/>
        <v>0.42776165041796826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11.445994500000012</v>
      </c>
      <c r="M170" s="10">
        <f t="shared" si="7"/>
        <v>0.1540054999999878</v>
      </c>
      <c r="N170" s="19">
        <f t="shared" si="8"/>
        <v>2.3717694030246244E-2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7.739440799999997</v>
      </c>
      <c r="M171" s="10">
        <f t="shared" si="7"/>
        <v>0.36055920000000263</v>
      </c>
      <c r="N171" s="19">
        <f t="shared" si="8"/>
        <v>0.13000293670464189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6.2260752999999909</v>
      </c>
      <c r="M172" s="10">
        <f t="shared" si="7"/>
        <v>-1.1260752999999912</v>
      </c>
      <c r="N172" s="19">
        <f t="shared" si="8"/>
        <v>1.2680455812700702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20.839767799999976</v>
      </c>
      <c r="M173" s="10">
        <f t="shared" si="7"/>
        <v>-0.43976779999997717</v>
      </c>
      <c r="N173" s="19">
        <f t="shared" si="8"/>
        <v>0.19339571791681992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8.6241061999999999</v>
      </c>
      <c r="M174" s="10">
        <f t="shared" si="7"/>
        <v>-0.62410619999999994</v>
      </c>
      <c r="N174" s="19">
        <f t="shared" si="8"/>
        <v>0.38950854887843994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21.493306999999973</v>
      </c>
      <c r="M175" s="10">
        <f t="shared" si="7"/>
        <v>0.60669300000002835</v>
      </c>
      <c r="N175" s="19">
        <f t="shared" si="8"/>
        <v>0.36807639624903438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0.92663479999997378</v>
      </c>
      <c r="M176" s="10">
        <f t="shared" si="7"/>
        <v>-0.72663479999997382</v>
      </c>
      <c r="N176" s="19">
        <f t="shared" si="8"/>
        <v>0.52799813257100192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13.464685299999985</v>
      </c>
      <c r="M177" s="10">
        <f t="shared" si="7"/>
        <v>-0.46468529999998509</v>
      </c>
      <c r="N177" s="19">
        <f t="shared" si="8"/>
        <v>0.21593242803607615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18.159260599999982</v>
      </c>
      <c r="M178" s="10">
        <f t="shared" si="7"/>
        <v>-5.9260599999980457E-2</v>
      </c>
      <c r="N178" s="19">
        <f t="shared" si="8"/>
        <v>3.5118187123576836E-3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11.656037499999982</v>
      </c>
      <c r="M179" s="10">
        <f t="shared" si="7"/>
        <v>-0.956037499999983</v>
      </c>
      <c r="N179" s="19">
        <f t="shared" si="8"/>
        <v>0.91400770140621745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29.036897499999981</v>
      </c>
      <c r="M180" s="10">
        <f t="shared" si="7"/>
        <v>0.46310250000001929</v>
      </c>
      <c r="N180" s="19">
        <f t="shared" si="8"/>
        <v>0.21446392550626786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1.9686312999999984</v>
      </c>
      <c r="M181" s="10">
        <f t="shared" si="7"/>
        <v>-1.3686312999999983</v>
      </c>
      <c r="N181" s="19">
        <f t="shared" si="8"/>
        <v>1.8731516353396855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26.750420699999964</v>
      </c>
      <c r="M182" s="10">
        <f t="shared" si="7"/>
        <v>-2.0504206999999646</v>
      </c>
      <c r="N182" s="19">
        <f t="shared" si="8"/>
        <v>4.2042250469883449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12.501819699999999</v>
      </c>
      <c r="M183" s="10">
        <f t="shared" si="7"/>
        <v>9.8180300000000997E-2</v>
      </c>
      <c r="N183" s="19">
        <f t="shared" si="8"/>
        <v>9.6393713080901965E-3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2.6307435999999882</v>
      </c>
      <c r="M184" s="10">
        <f t="shared" si="7"/>
        <v>-3.0743599999988103E-2</v>
      </c>
      <c r="N184" s="19">
        <f t="shared" si="8"/>
        <v>9.4516894095926843E-4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19.882027800000003</v>
      </c>
      <c r="M185" s="10">
        <f t="shared" si="7"/>
        <v>-0.88202780000000303</v>
      </c>
      <c r="N185" s="19">
        <f t="shared" si="8"/>
        <v>0.77797303997284539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12.961020499999975</v>
      </c>
      <c r="M186" s="10">
        <f t="shared" si="7"/>
        <v>-0.7610204999999759</v>
      </c>
      <c r="N186" s="19">
        <f t="shared" si="8"/>
        <v>0.57915220142021329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13.670804299999972</v>
      </c>
      <c r="M187" s="10">
        <f t="shared" si="7"/>
        <v>-0.17080429999997193</v>
      </c>
      <c r="N187" s="19">
        <f t="shared" si="8"/>
        <v>2.9174108898480412E-2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9.283387999999988</v>
      </c>
      <c r="M188" s="10">
        <f t="shared" si="7"/>
        <v>-0.58338799999998869</v>
      </c>
      <c r="N188" s="19">
        <f t="shared" si="8"/>
        <v>0.34034155854398679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6.5032248999999851</v>
      </c>
      <c r="M189" s="10">
        <f t="shared" si="7"/>
        <v>-1.4032248999999855</v>
      </c>
      <c r="N189" s="19">
        <f t="shared" si="8"/>
        <v>1.9690401199799692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3.9896408999999693</v>
      </c>
      <c r="M190" s="10">
        <f t="shared" si="7"/>
        <v>-0.28964089999996911</v>
      </c>
      <c r="N190" s="19">
        <f t="shared" si="8"/>
        <v>8.3891850952792113E-2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22.193980999999965</v>
      </c>
      <c r="M191" s="10">
        <f t="shared" si="7"/>
        <v>-0.49398099999996603</v>
      </c>
      <c r="N191" s="19">
        <f t="shared" si="8"/>
        <v>0.24401722836096643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15.008588199999991</v>
      </c>
      <c r="M192" s="10">
        <f t="shared" si="7"/>
        <v>-0.90858819999999163</v>
      </c>
      <c r="N192" s="19">
        <f t="shared" si="8"/>
        <v>0.82553251717922482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14.297762599999992</v>
      </c>
      <c r="M193" s="10">
        <f t="shared" si="7"/>
        <v>-0.69776259999999191</v>
      </c>
      <c r="N193" s="19">
        <f t="shared" si="8"/>
        <v>0.48687264595874868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6.7469148999999717</v>
      </c>
      <c r="M194" s="10">
        <f t="shared" si="7"/>
        <v>-0.64691489999997209</v>
      </c>
      <c r="N194" s="19">
        <f t="shared" si="8"/>
        <v>0.41849888784197387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29.99380869999996</v>
      </c>
      <c r="M195" s="10">
        <f t="shared" si="7"/>
        <v>-0.19380869999995909</v>
      </c>
      <c r="N195" s="19">
        <f t="shared" si="8"/>
        <v>3.7561812195674144E-2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15.268473799999988</v>
      </c>
      <c r="M196" s="10">
        <f t="shared" si="7"/>
        <v>-0.86847379999998786</v>
      </c>
      <c r="N196" s="19">
        <f t="shared" si="8"/>
        <v>0.75424674128641889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20.810661699999997</v>
      </c>
      <c r="M197" s="10">
        <f t="shared" si="7"/>
        <v>0.48933830000000356</v>
      </c>
      <c r="N197" s="19">
        <f t="shared" si="8"/>
        <v>0.23945197184689349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0.91611829999999372</v>
      </c>
      <c r="M198" s="10">
        <f t="shared" si="7"/>
        <v>-0.41611829999999372</v>
      </c>
      <c r="N198" s="19">
        <f t="shared" si="8"/>
        <v>0.17315443959488477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3.7014342000000084</v>
      </c>
      <c r="M199" s="10">
        <f t="shared" si="7"/>
        <v>-0.90143420000000862</v>
      </c>
      <c r="N199" s="19">
        <f t="shared" si="8"/>
        <v>0.81258361692965553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11.479517199999982</v>
      </c>
      <c r="M200" s="10">
        <f t="shared" si="7"/>
        <v>-1.3795171999999827</v>
      </c>
      <c r="N200" s="19">
        <f t="shared" si="8"/>
        <v>1.9030677050957923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$B$4*B201+$B$5*B201^2+$C$4*D201+$D$4*E201+$D$5*E201^2+$E$4*F201+$E$5*F201^2+$F$4*G201+$F$5*G201^2+$G$4*H201+$H$4*I201+$I$4*J201+$J$4</f>
        <v>11.295764899999995</v>
      </c>
      <c r="M201" s="10">
        <f t="shared" ref="M201:M213" si="10">K201-L201</f>
        <v>-0.69576489999999502</v>
      </c>
      <c r="N201" s="19">
        <f t="shared" ref="N201:N213" si="11">POWER(M201, 2)</f>
        <v>0.48408879607200306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4.0425859999999787</v>
      </c>
      <c r="M202" s="10">
        <f t="shared" si="10"/>
        <v>-0.34258599999997852</v>
      </c>
      <c r="N202" s="19">
        <f t="shared" si="11"/>
        <v>0.11736516739598528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8.1575499999999792</v>
      </c>
      <c r="M203" s="10">
        <f t="shared" si="10"/>
        <v>-0.25754999999997885</v>
      </c>
      <c r="N203" s="19">
        <f t="shared" si="11"/>
        <v>6.6332002499989107E-2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6.8388001999999943</v>
      </c>
      <c r="M204" s="10">
        <f t="shared" si="10"/>
        <v>-0.33880019999999433</v>
      </c>
      <c r="N204" s="19">
        <f t="shared" si="11"/>
        <v>0.11478557552003615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17.789614599999986</v>
      </c>
      <c r="M205" s="10">
        <f t="shared" si="10"/>
        <v>-1.5896145999999867</v>
      </c>
      <c r="N205" s="19">
        <f t="shared" si="11"/>
        <v>2.5268745765331175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8.7068900000000085</v>
      </c>
      <c r="M206" s="10">
        <f t="shared" si="10"/>
        <v>-0.3068900000000081</v>
      </c>
      <c r="N206" s="19">
        <f t="shared" si="11"/>
        <v>9.4181472100004979E-2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19.489538499999959</v>
      </c>
      <c r="M207" s="10">
        <f t="shared" si="10"/>
        <v>-8.9538499999960663E-2</v>
      </c>
      <c r="N207" s="19">
        <f t="shared" si="11"/>
        <v>8.017142982242955E-3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-5.409116900000015</v>
      </c>
      <c r="M208" s="10">
        <f t="shared" si="10"/>
        <v>5.7091169000000148</v>
      </c>
      <c r="N208" s="19">
        <f t="shared" si="11"/>
        <v>32.594015777865778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14.363438999999985</v>
      </c>
      <c r="M209" s="10">
        <f t="shared" si="10"/>
        <v>-0.86343899999998541</v>
      </c>
      <c r="N209" s="19">
        <f t="shared" si="11"/>
        <v>0.74552690672097477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6.9317610999999957</v>
      </c>
      <c r="M210" s="10">
        <f t="shared" si="10"/>
        <v>0.36823890000000414</v>
      </c>
      <c r="N210" s="19">
        <f t="shared" si="11"/>
        <v>0.13559988747321305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14.925717599999984</v>
      </c>
      <c r="M211" s="10">
        <f t="shared" si="10"/>
        <v>-1.8257175999999848</v>
      </c>
      <c r="N211" s="19">
        <f t="shared" si="11"/>
        <v>3.3332447549497046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10.125882599999997</v>
      </c>
      <c r="M212" s="10">
        <f t="shared" si="10"/>
        <v>-0.82588259999999636</v>
      </c>
      <c r="N212" s="19">
        <f t="shared" si="11"/>
        <v>0.68208206898275403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-2.3311293999999947</v>
      </c>
      <c r="M213" s="10">
        <f t="shared" si="10"/>
        <v>4.8311293999999947</v>
      </c>
      <c r="N213" s="19">
        <f t="shared" si="11"/>
        <v>23.33981127954431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1238.1359796624679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6.0103688333129508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2.4516053583953821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7.454586E-3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0.395756</v>
      </c>
      <c r="C4" s="19">
        <v>4.4088690000000001</v>
      </c>
      <c r="D4" s="19">
        <v>4.3201000000000003E-2</v>
      </c>
      <c r="E4" s="19">
        <v>-0.115651</v>
      </c>
      <c r="F4" s="19">
        <v>1.0673999999999999E-2</v>
      </c>
      <c r="G4" s="19">
        <v>3.8444759999999998</v>
      </c>
      <c r="H4" s="19">
        <v>4.9654639999999999</v>
      </c>
      <c r="I4" s="19">
        <v>2.932912</v>
      </c>
      <c r="J4" s="19">
        <v>-18.975314000000001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 t="s">
        <v>61</v>
      </c>
      <c r="E5" s="19" t="s">
        <v>61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$B$4*B8+$C$4*D8+$D$4*E8+$E$4*F8+$F$4*G8+$G$4*H8+$H$4*I8+$I$4*J8+$J$4</f>
        <v>-3.7451680000000014</v>
      </c>
      <c r="M8" s="10">
        <f>K8-L8</f>
        <v>4.1451680000000017</v>
      </c>
      <c r="N8" s="19">
        <f>POWER(M8, 2)</f>
        <v>17.182417748224015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$B$4*B9+$C$4*D9+$D$4*E9+$E$4*F9+$F$4*G9+$G$4*H9+$H$4*I9+$I$4*J9+$J$4</f>
        <v>7.8782229999999984</v>
      </c>
      <c r="M9" s="10">
        <f t="shared" ref="M9:M72" si="1">K9-L9</f>
        <v>-2.0782229999999986</v>
      </c>
      <c r="N9" s="19">
        <f t="shared" ref="N9:N72" si="2">POWER(M9, 2)</f>
        <v>4.3190108377289942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8.7304629999999968</v>
      </c>
      <c r="M10" s="10">
        <f t="shared" si="1"/>
        <v>-3.7304629999999968</v>
      </c>
      <c r="N10" s="19">
        <f t="shared" si="2"/>
        <v>13.916354194368976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4.9716539999999974</v>
      </c>
      <c r="M11" s="10">
        <f t="shared" si="1"/>
        <v>-1.6716539999999975</v>
      </c>
      <c r="N11" s="19">
        <f t="shared" si="2"/>
        <v>2.7944270957159918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3.3606299999999969</v>
      </c>
      <c r="M12" s="10">
        <f t="shared" si="1"/>
        <v>-0.66062999999999672</v>
      </c>
      <c r="N12" s="19">
        <f t="shared" si="2"/>
        <v>0.43643199689999568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9.0771590000000018</v>
      </c>
      <c r="M13" s="10">
        <f t="shared" si="1"/>
        <v>-0.97715900000000211</v>
      </c>
      <c r="N13" s="19">
        <f t="shared" si="2"/>
        <v>0.95483971128100409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4.3005579999999988</v>
      </c>
      <c r="M14" s="10">
        <f t="shared" si="1"/>
        <v>-3.2005579999999987</v>
      </c>
      <c r="N14" s="19">
        <f t="shared" si="2"/>
        <v>10.243571511363992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11.654508</v>
      </c>
      <c r="M15" s="10">
        <f t="shared" si="1"/>
        <v>-3.3545079999999992</v>
      </c>
      <c r="N15" s="19">
        <f t="shared" si="2"/>
        <v>11.252723922063995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11.221351000000002</v>
      </c>
      <c r="M16" s="10">
        <f t="shared" si="1"/>
        <v>-0.12135100000000243</v>
      </c>
      <c r="N16" s="19">
        <f t="shared" si="2"/>
        <v>1.4726065201000589E-2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11.719252000000004</v>
      </c>
      <c r="M17" s="10">
        <f t="shared" si="1"/>
        <v>3.9807479999999948</v>
      </c>
      <c r="N17" s="19">
        <f t="shared" si="2"/>
        <v>15.846354639503959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14.235285000000001</v>
      </c>
      <c r="M18" s="10">
        <f t="shared" si="1"/>
        <v>0.16471499999999928</v>
      </c>
      <c r="N18" s="19">
        <f t="shared" si="2"/>
        <v>2.7131031224999762E-2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18.491150000000001</v>
      </c>
      <c r="M19" s="10">
        <f t="shared" si="1"/>
        <v>6.5088499999999989</v>
      </c>
      <c r="N19" s="19">
        <f t="shared" si="2"/>
        <v>42.365128322499984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9.0735160000000015</v>
      </c>
      <c r="M20" s="10">
        <f t="shared" si="1"/>
        <v>-3.6735160000000011</v>
      </c>
      <c r="N20" s="19">
        <f t="shared" si="2"/>
        <v>13.494719802256007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19.309802999999992</v>
      </c>
      <c r="M21" s="10">
        <f t="shared" si="1"/>
        <v>7.590197000000007</v>
      </c>
      <c r="N21" s="19">
        <f t="shared" si="2"/>
        <v>57.611090498809105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-5.9300960000000025</v>
      </c>
      <c r="M22" s="10">
        <f t="shared" si="1"/>
        <v>6.1300960000000027</v>
      </c>
      <c r="N22" s="19">
        <f t="shared" si="2"/>
        <v>37.578076969216035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4.209734000000001</v>
      </c>
      <c r="M23" s="10">
        <f t="shared" si="1"/>
        <v>-1.4097340000000012</v>
      </c>
      <c r="N23" s="19">
        <f t="shared" si="2"/>
        <v>1.9873499507560033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17.622472999999996</v>
      </c>
      <c r="M24" s="10">
        <f t="shared" si="1"/>
        <v>1.0775270000000035</v>
      </c>
      <c r="N24" s="19">
        <f t="shared" si="2"/>
        <v>1.1610644357290074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9.173651999999997</v>
      </c>
      <c r="M25" s="10">
        <f t="shared" si="1"/>
        <v>-4.2736519999999967</v>
      </c>
      <c r="N25" s="19">
        <f t="shared" si="2"/>
        <v>18.264101417103973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20.072886999999998</v>
      </c>
      <c r="M26" s="10">
        <f t="shared" si="1"/>
        <v>0.5271130000000035</v>
      </c>
      <c r="N26" s="19">
        <f t="shared" si="2"/>
        <v>0.27784811476900367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11.567055</v>
      </c>
      <c r="M27" s="10">
        <f t="shared" si="1"/>
        <v>1.4329450000000001</v>
      </c>
      <c r="N27" s="19">
        <f t="shared" si="2"/>
        <v>2.0533313730250002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10.767747</v>
      </c>
      <c r="M28" s="10">
        <f t="shared" si="1"/>
        <v>-6.7747000000000668E-2</v>
      </c>
      <c r="N28" s="19">
        <f t="shared" si="2"/>
        <v>4.5896560090000907E-3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5.2295249999999953</v>
      </c>
      <c r="M29" s="10">
        <f t="shared" si="1"/>
        <v>-2.3295249999999954</v>
      </c>
      <c r="N29" s="19">
        <f t="shared" si="2"/>
        <v>5.4266867256249789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8.4613849999999999</v>
      </c>
      <c r="M30" s="10">
        <f t="shared" si="1"/>
        <v>-5.3613850000000003</v>
      </c>
      <c r="N30" s="19">
        <f t="shared" si="2"/>
        <v>28.744449118225003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2.0166850000000025</v>
      </c>
      <c r="M31" s="10">
        <f t="shared" si="1"/>
        <v>-0.31668500000000255</v>
      </c>
      <c r="N31" s="19">
        <f t="shared" si="2"/>
        <v>0.10028938922500161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13.726953999999996</v>
      </c>
      <c r="M32" s="10">
        <f t="shared" si="1"/>
        <v>-6.5269539999999955</v>
      </c>
      <c r="N32" s="19">
        <f t="shared" si="2"/>
        <v>42.601128518115942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11.027663</v>
      </c>
      <c r="M33" s="10">
        <f t="shared" si="1"/>
        <v>-3.5276630000000004</v>
      </c>
      <c r="N33" s="19">
        <f t="shared" si="2"/>
        <v>12.444406241569004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0.90785999999999945</v>
      </c>
      <c r="M34" s="10">
        <f t="shared" si="1"/>
        <v>-0.20785999999999949</v>
      </c>
      <c r="N34" s="19">
        <f t="shared" si="2"/>
        <v>4.3205779599999786E-2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14.717200999999999</v>
      </c>
      <c r="M35" s="10">
        <f t="shared" si="1"/>
        <v>0.98279899999999998</v>
      </c>
      <c r="N35" s="19">
        <f t="shared" si="2"/>
        <v>0.96589387440099994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9.7391319999999943</v>
      </c>
      <c r="M36" s="10">
        <f t="shared" si="1"/>
        <v>-1.339131999999994</v>
      </c>
      <c r="N36" s="19">
        <f t="shared" si="2"/>
        <v>1.7932745134239838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3.5572519999999983</v>
      </c>
      <c r="M37" s="10">
        <f t="shared" si="1"/>
        <v>-0.85725199999999813</v>
      </c>
      <c r="N37" s="19">
        <f t="shared" si="2"/>
        <v>0.73488099150399677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10.820012000000002</v>
      </c>
      <c r="M38" s="10">
        <f t="shared" si="1"/>
        <v>2.2799879999999977</v>
      </c>
      <c r="N38" s="19">
        <f t="shared" si="2"/>
        <v>5.1983452801439896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12.232173</v>
      </c>
      <c r="M39" s="10">
        <f t="shared" si="1"/>
        <v>-0.73217299999999952</v>
      </c>
      <c r="N39" s="19">
        <f t="shared" si="2"/>
        <v>0.53607730192899927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5.834303000000002</v>
      </c>
      <c r="M40" s="10">
        <f t="shared" si="1"/>
        <v>6.3656969999999973</v>
      </c>
      <c r="N40" s="19">
        <f t="shared" si="2"/>
        <v>40.522098295808966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4.9641720000000014</v>
      </c>
      <c r="M41" s="10">
        <f t="shared" si="1"/>
        <v>-1.9641720000000014</v>
      </c>
      <c r="N41" s="19">
        <f t="shared" si="2"/>
        <v>3.8579716455840054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1.3273199999999967</v>
      </c>
      <c r="M42" s="10">
        <f t="shared" si="1"/>
        <v>1.7726800000000034</v>
      </c>
      <c r="N42" s="19">
        <f t="shared" si="2"/>
        <v>3.142394382400012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5.7683960000000027</v>
      </c>
      <c r="M43" s="10">
        <f t="shared" si="1"/>
        <v>1.5316039999999971</v>
      </c>
      <c r="N43" s="19">
        <f t="shared" si="2"/>
        <v>2.3458108128159911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0.83217999999999748</v>
      </c>
      <c r="M44" s="10">
        <f t="shared" si="1"/>
        <v>1.0678200000000024</v>
      </c>
      <c r="N44" s="19">
        <f t="shared" si="2"/>
        <v>1.1402395524000053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12.426641999999998</v>
      </c>
      <c r="M45" s="10">
        <f t="shared" si="1"/>
        <v>-0.92664199999999752</v>
      </c>
      <c r="N45" s="19">
        <f t="shared" si="2"/>
        <v>0.8586653961639954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7.7137509999999949</v>
      </c>
      <c r="M46" s="10">
        <f t="shared" si="1"/>
        <v>-3.6137509999999953</v>
      </c>
      <c r="N46" s="19">
        <f t="shared" si="2"/>
        <v>13.059196290000965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-0.31945200000000185</v>
      </c>
      <c r="M47" s="10">
        <f t="shared" si="1"/>
        <v>3.019452000000002</v>
      </c>
      <c r="N47" s="19">
        <f t="shared" si="2"/>
        <v>9.1170903803040115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11.067201000000004</v>
      </c>
      <c r="M48" s="10">
        <f t="shared" si="1"/>
        <v>-2.867201000000005</v>
      </c>
      <c r="N48" s="19">
        <f t="shared" si="2"/>
        <v>8.2208415744010281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11.883575999999994</v>
      </c>
      <c r="M49" s="10">
        <f t="shared" si="1"/>
        <v>-2.6835759999999951</v>
      </c>
      <c r="N49" s="19">
        <f t="shared" si="2"/>
        <v>7.2015801477759736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11.017655000000001</v>
      </c>
      <c r="M50" s="10">
        <f t="shared" si="1"/>
        <v>1.5823449999999983</v>
      </c>
      <c r="N50" s="19">
        <f t="shared" si="2"/>
        <v>2.5038156990249947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4.802147999999999</v>
      </c>
      <c r="M51" s="10">
        <f t="shared" si="1"/>
        <v>0.3978520000000012</v>
      </c>
      <c r="N51" s="19">
        <f t="shared" si="2"/>
        <v>0.15828621390400097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5.3765420000000006</v>
      </c>
      <c r="M52" s="10">
        <f t="shared" si="1"/>
        <v>-5.1765420000000004</v>
      </c>
      <c r="N52" s="19">
        <f t="shared" si="2"/>
        <v>26.796587077764006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6.0884439999999991</v>
      </c>
      <c r="M53" s="10">
        <f t="shared" si="1"/>
        <v>-5.3884439999999989</v>
      </c>
      <c r="N53" s="19">
        <f t="shared" si="2"/>
        <v>29.035328741135988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7.614965999999999</v>
      </c>
      <c r="M54" s="10">
        <f t="shared" si="1"/>
        <v>-1.8149659999999992</v>
      </c>
      <c r="N54" s="19">
        <f t="shared" si="2"/>
        <v>3.294101581155997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9.087492000000001</v>
      </c>
      <c r="M55" s="10">
        <f t="shared" si="1"/>
        <v>0.11250799999999828</v>
      </c>
      <c r="N55" s="19">
        <f t="shared" si="2"/>
        <v>1.2658050063999612E-2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20.415400999999999</v>
      </c>
      <c r="M56" s="10">
        <f t="shared" si="1"/>
        <v>-2.715401</v>
      </c>
      <c r="N56" s="19">
        <f t="shared" si="2"/>
        <v>7.3734025908009997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13.721126000000002</v>
      </c>
      <c r="M57" s="10">
        <f t="shared" si="1"/>
        <v>-0.62112600000000207</v>
      </c>
      <c r="N57" s="19">
        <f t="shared" si="2"/>
        <v>0.38579750787600259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13.472855999999997</v>
      </c>
      <c r="M58" s="10">
        <f t="shared" si="1"/>
        <v>-1.0728559999999963</v>
      </c>
      <c r="N58" s="19">
        <f t="shared" si="2"/>
        <v>1.151019996735992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8.1852529999999994</v>
      </c>
      <c r="M59" s="10">
        <f t="shared" si="1"/>
        <v>-1.1852529999999994</v>
      </c>
      <c r="N59" s="19">
        <f t="shared" si="2"/>
        <v>1.4048246740089987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13.848053000000004</v>
      </c>
      <c r="M60" s="10">
        <f t="shared" si="1"/>
        <v>-1.3480530000000037</v>
      </c>
      <c r="N60" s="19">
        <f t="shared" si="2"/>
        <v>1.81724689080901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4.9467679999999987</v>
      </c>
      <c r="M61" s="10">
        <f t="shared" si="1"/>
        <v>-0.34676799999999908</v>
      </c>
      <c r="N61" s="19">
        <f t="shared" si="2"/>
        <v>0.12024804582399937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11.671596000000001</v>
      </c>
      <c r="M62" s="10">
        <f t="shared" si="1"/>
        <v>2.8403999999998319E-2</v>
      </c>
      <c r="N62" s="19">
        <f t="shared" si="2"/>
        <v>8.0678721599990448E-4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8.9540860000000002</v>
      </c>
      <c r="M63" s="10">
        <f t="shared" si="1"/>
        <v>2.8459140000000005</v>
      </c>
      <c r="N63" s="19">
        <f t="shared" si="2"/>
        <v>8.0992264953960031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0.50549200000000027</v>
      </c>
      <c r="M64" s="10">
        <f t="shared" si="1"/>
        <v>1.1945079999999997</v>
      </c>
      <c r="N64" s="19">
        <f t="shared" si="2"/>
        <v>1.4268493620639993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2.1462889999999994</v>
      </c>
      <c r="M65" s="10">
        <f t="shared" si="1"/>
        <v>-1.8462889999999994</v>
      </c>
      <c r="N65" s="19">
        <f t="shared" si="2"/>
        <v>3.4087830715209977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19.772690000000001</v>
      </c>
      <c r="M66" s="10">
        <f t="shared" si="1"/>
        <v>2.7273099999999992</v>
      </c>
      <c r="N66" s="19">
        <f t="shared" si="2"/>
        <v>7.4382198360999956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16.218906999999998</v>
      </c>
      <c r="M67" s="10">
        <f t="shared" si="1"/>
        <v>0.78109300000000204</v>
      </c>
      <c r="N67" s="19">
        <f t="shared" si="2"/>
        <v>0.61010627464900313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18.532276999999997</v>
      </c>
      <c r="M68" s="10">
        <f t="shared" si="1"/>
        <v>-3.6322769999999966</v>
      </c>
      <c r="N68" s="19">
        <f t="shared" si="2"/>
        <v>13.193436204728975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-3.1886910000000004</v>
      </c>
      <c r="M69" s="10">
        <f t="shared" si="1"/>
        <v>3.9886910000000002</v>
      </c>
      <c r="N69" s="19">
        <f t="shared" si="2"/>
        <v>15.909655893481002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19.766332999999999</v>
      </c>
      <c r="M70" s="10">
        <f t="shared" si="1"/>
        <v>0.73366700000000051</v>
      </c>
      <c r="N70" s="19">
        <f t="shared" si="2"/>
        <v>0.53826726688900073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-3.424668000000004</v>
      </c>
      <c r="M71" s="10">
        <f t="shared" si="1"/>
        <v>4.7246680000000039</v>
      </c>
      <c r="N71" s="19">
        <f t="shared" si="2"/>
        <v>22.322487710224035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2.7243309999999994</v>
      </c>
      <c r="M72" s="10">
        <f t="shared" si="1"/>
        <v>1.675669000000001</v>
      </c>
      <c r="N72" s="19">
        <f t="shared" si="2"/>
        <v>2.8078665975610031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$B$4*B73+$C$4*D73+$D$4*E73+$E$4*F73+$F$4*G73+$G$4*H73+$H$4*I73+$I$4*J73+$J$4</f>
        <v>16.944788999999997</v>
      </c>
      <c r="M73" s="10">
        <f t="shared" ref="M73:M104" si="4">K73-L73</f>
        <v>1.1552110000000049</v>
      </c>
      <c r="N73" s="19">
        <f t="shared" ref="N73:N104" si="5">POWER(M73, 2)</f>
        <v>1.3345124545210112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4.2980439999999973</v>
      </c>
      <c r="M74" s="10">
        <f t="shared" si="4"/>
        <v>5.401956000000002</v>
      </c>
      <c r="N74" s="19">
        <f t="shared" si="5"/>
        <v>29.181128625936022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8.2845330000000033</v>
      </c>
      <c r="M75" s="10">
        <f t="shared" si="4"/>
        <v>-4.8845330000000029</v>
      </c>
      <c r="N75" s="19">
        <f t="shared" si="5"/>
        <v>23.858662628089029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2.4524449999999973</v>
      </c>
      <c r="M76" s="10">
        <f t="shared" si="4"/>
        <v>-0.75244499999999737</v>
      </c>
      <c r="N76" s="19">
        <f t="shared" si="5"/>
        <v>0.56617347802499607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10.746697000000005</v>
      </c>
      <c r="M77" s="10">
        <f t="shared" si="4"/>
        <v>-2.7466970000000046</v>
      </c>
      <c r="N77" s="19">
        <f t="shared" si="5"/>
        <v>7.5443444098090255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5.4443859999999979</v>
      </c>
      <c r="M78" s="10">
        <f t="shared" si="4"/>
        <v>0.25561400000000223</v>
      </c>
      <c r="N78" s="19">
        <f t="shared" si="5"/>
        <v>6.5338516996001142E-2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23.010028000000002</v>
      </c>
      <c r="M79" s="10">
        <f t="shared" si="4"/>
        <v>2.1899719999999974</v>
      </c>
      <c r="N79" s="19">
        <f t="shared" si="5"/>
        <v>4.7959773607839882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6.6726340000000022</v>
      </c>
      <c r="M80" s="10">
        <f t="shared" si="4"/>
        <v>-2.5726340000000025</v>
      </c>
      <c r="N80" s="19">
        <f t="shared" si="5"/>
        <v>6.6184456979560133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11.939015999999999</v>
      </c>
      <c r="M81" s="10">
        <f t="shared" si="4"/>
        <v>0.26098400000000055</v>
      </c>
      <c r="N81" s="19">
        <f t="shared" si="5"/>
        <v>6.8112648256000288E-2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22.224662999999996</v>
      </c>
      <c r="M82" s="10">
        <f t="shared" si="4"/>
        <v>9.5753370000000047</v>
      </c>
      <c r="N82" s="19">
        <f t="shared" si="5"/>
        <v>91.687078663569082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13.657114999999994</v>
      </c>
      <c r="M83" s="10">
        <f t="shared" si="4"/>
        <v>-1.8571149999999932</v>
      </c>
      <c r="N83" s="19">
        <f t="shared" si="5"/>
        <v>3.4488761232249745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5.1586549999999995</v>
      </c>
      <c r="M84" s="10">
        <f t="shared" si="4"/>
        <v>-0.25865499999999919</v>
      </c>
      <c r="N84" s="19">
        <f t="shared" si="5"/>
        <v>6.6902409024999582E-2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6.8779310000000002</v>
      </c>
      <c r="M85" s="10">
        <f t="shared" si="4"/>
        <v>7.0220690000000001</v>
      </c>
      <c r="N85" s="19">
        <f t="shared" si="5"/>
        <v>49.309453040760999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10.182928999999998</v>
      </c>
      <c r="M86" s="10">
        <f t="shared" si="4"/>
        <v>-0.78292899999999754</v>
      </c>
      <c r="N86" s="19">
        <f t="shared" si="5"/>
        <v>0.61297781904099613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0.98294399999999271</v>
      </c>
      <c r="M87" s="10">
        <f t="shared" si="4"/>
        <v>1.1170560000000074</v>
      </c>
      <c r="N87" s="19">
        <f t="shared" si="5"/>
        <v>1.2478141071360165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5.2762359999999973</v>
      </c>
      <c r="M88" s="10">
        <f t="shared" si="4"/>
        <v>-2.1762359999999972</v>
      </c>
      <c r="N88" s="19">
        <f t="shared" si="5"/>
        <v>4.7360031276959873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5.8775829999999978</v>
      </c>
      <c r="M89" s="10">
        <f t="shared" si="4"/>
        <v>4.0224170000000026</v>
      </c>
      <c r="N89" s="19">
        <f t="shared" si="5"/>
        <v>16.179838521889021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8.0376209999999979</v>
      </c>
      <c r="M90" s="10">
        <f t="shared" si="4"/>
        <v>-1.3376209999999977</v>
      </c>
      <c r="N90" s="19">
        <f t="shared" si="5"/>
        <v>1.7892299396409939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16.361785000000001</v>
      </c>
      <c r="M91" s="10">
        <f t="shared" si="4"/>
        <v>12.338214999999998</v>
      </c>
      <c r="N91" s="19">
        <f t="shared" si="5"/>
        <v>152.23154938622494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4.492132999999999</v>
      </c>
      <c r="M92" s="10">
        <f t="shared" si="4"/>
        <v>1.6078670000000006</v>
      </c>
      <c r="N92" s="19">
        <f t="shared" si="5"/>
        <v>2.5852362896890018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8.1702320000000022</v>
      </c>
      <c r="M93" s="10">
        <f t="shared" si="4"/>
        <v>-1.2702320000000018</v>
      </c>
      <c r="N93" s="19">
        <f t="shared" si="5"/>
        <v>1.6134893338240046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10.587858999999995</v>
      </c>
      <c r="M94" s="10">
        <f t="shared" si="4"/>
        <v>-2.0878589999999946</v>
      </c>
      <c r="N94" s="19">
        <f t="shared" si="5"/>
        <v>4.3591552038809773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11.634297</v>
      </c>
      <c r="M95" s="10">
        <f t="shared" si="4"/>
        <v>4.7657029999999985</v>
      </c>
      <c r="N95" s="19">
        <f t="shared" si="5"/>
        <v>22.711925084208985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18.209833</v>
      </c>
      <c r="M96" s="10">
        <f t="shared" si="4"/>
        <v>0.19016699999999886</v>
      </c>
      <c r="N96" s="19">
        <f t="shared" si="5"/>
        <v>3.616348788899957E-2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1.841822999999998</v>
      </c>
      <c r="M97" s="10">
        <f t="shared" si="4"/>
        <v>2.8581770000000022</v>
      </c>
      <c r="N97" s="19">
        <f t="shared" si="5"/>
        <v>8.1691757633290116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5.6977210000000014</v>
      </c>
      <c r="M98" s="10">
        <f t="shared" si="4"/>
        <v>-4.1977210000000014</v>
      </c>
      <c r="N98" s="19">
        <f t="shared" si="5"/>
        <v>17.62086159384101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9.8573819999999976</v>
      </c>
      <c r="M99" s="10">
        <f t="shared" si="4"/>
        <v>-3.757381999999998</v>
      </c>
      <c r="N99" s="19">
        <f t="shared" si="5"/>
        <v>14.117919493923985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10.208803</v>
      </c>
      <c r="M100" s="10">
        <f t="shared" si="4"/>
        <v>-2.8088029999999993</v>
      </c>
      <c r="N100" s="19">
        <f t="shared" si="5"/>
        <v>7.8893742928089958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7.0965260000000008</v>
      </c>
      <c r="M101" s="10">
        <f t="shared" si="4"/>
        <v>-1.4965260000000011</v>
      </c>
      <c r="N101" s="19">
        <f t="shared" si="5"/>
        <v>2.2395900686760033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12.880885000000003</v>
      </c>
      <c r="M102" s="10">
        <f t="shared" si="4"/>
        <v>-1.9808850000000024</v>
      </c>
      <c r="N102" s="19">
        <f t="shared" si="5"/>
        <v>3.9239053832250099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21.836980000000001</v>
      </c>
      <c r="M103" s="10">
        <f t="shared" si="4"/>
        <v>-3.3369800000000005</v>
      </c>
      <c r="N103" s="19">
        <f t="shared" si="5"/>
        <v>11.135435520400003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1.3093819999999994</v>
      </c>
      <c r="M104" s="10">
        <f t="shared" si="4"/>
        <v>-0.20938199999999929</v>
      </c>
      <c r="N104" s="19">
        <f t="shared" si="5"/>
        <v>4.3840821923999705E-2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1081.4373293703013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5.2496957736422392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2.291221458882192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3.1640625" defaultRowHeight="14" x14ac:dyDescent="0.2"/>
  <cols>
    <col min="1" max="1" width="13.1640625" style="4"/>
    <col min="2" max="10" width="13.1640625" style="2"/>
    <col min="11" max="11" width="13.1640625" style="11"/>
    <col min="12" max="12" width="13.1640625" style="12"/>
    <col min="13" max="16384" width="13.1640625" style="2"/>
  </cols>
  <sheetData>
    <row r="1" spans="1:11" x14ac:dyDescent="0.2">
      <c r="A1" s="5"/>
      <c r="B1" s="7" t="s">
        <v>32</v>
      </c>
      <c r="C1" s="7" t="s">
        <v>33</v>
      </c>
      <c r="D1" s="7" t="s">
        <v>40</v>
      </c>
      <c r="E1" s="7" t="s">
        <v>57</v>
      </c>
      <c r="F1" s="7" t="s">
        <v>43</v>
      </c>
      <c r="G1" s="7" t="s">
        <v>42</v>
      </c>
      <c r="H1" s="7" t="s">
        <v>34</v>
      </c>
      <c r="I1" s="7" t="s">
        <v>44</v>
      </c>
      <c r="J1" s="7" t="s">
        <v>45</v>
      </c>
      <c r="K1" s="9" t="s">
        <v>56</v>
      </c>
    </row>
    <row r="2" spans="1:11" x14ac:dyDescent="0.2">
      <c r="A2" s="6" t="s">
        <v>53</v>
      </c>
      <c r="B2" s="7" t="s">
        <v>35</v>
      </c>
      <c r="C2" s="7" t="s">
        <v>36</v>
      </c>
      <c r="D2" s="7" t="s">
        <v>41</v>
      </c>
      <c r="E2" s="7" t="s">
        <v>37</v>
      </c>
      <c r="F2" s="7" t="s">
        <v>38</v>
      </c>
      <c r="G2" s="7" t="s">
        <v>38</v>
      </c>
      <c r="H2" s="7" t="s">
        <v>39</v>
      </c>
      <c r="I2" s="7" t="s">
        <v>39</v>
      </c>
      <c r="J2" s="7" t="s">
        <v>39</v>
      </c>
      <c r="K2" s="9" t="s">
        <v>54</v>
      </c>
    </row>
    <row r="3" spans="1:11" x14ac:dyDescent="0.2">
      <c r="A3" s="6">
        <v>1</v>
      </c>
      <c r="B3" s="3">
        <v>63</v>
      </c>
      <c r="C3" s="3">
        <v>1</v>
      </c>
      <c r="D3" s="3">
        <v>0</v>
      </c>
      <c r="E3" s="3">
        <v>145</v>
      </c>
      <c r="F3" s="3">
        <v>31</v>
      </c>
      <c r="G3" s="3">
        <v>233</v>
      </c>
      <c r="H3" s="3">
        <v>0</v>
      </c>
      <c r="I3" s="3">
        <v>1</v>
      </c>
      <c r="J3" s="3">
        <v>1</v>
      </c>
      <c r="K3" s="10">
        <v>32.6</v>
      </c>
    </row>
    <row r="4" spans="1:11" x14ac:dyDescent="0.2">
      <c r="A4" s="6">
        <v>2</v>
      </c>
      <c r="B4" s="3">
        <v>67</v>
      </c>
      <c r="C4" s="3">
        <v>1</v>
      </c>
      <c r="D4" s="3">
        <v>0</v>
      </c>
      <c r="E4" s="3">
        <v>160</v>
      </c>
      <c r="F4" s="3">
        <v>47</v>
      </c>
      <c r="G4" s="3">
        <v>286</v>
      </c>
      <c r="H4" s="3">
        <v>1</v>
      </c>
      <c r="I4" s="3">
        <v>0</v>
      </c>
      <c r="J4" s="3">
        <v>1</v>
      </c>
      <c r="K4" s="10">
        <v>50.5</v>
      </c>
    </row>
    <row r="5" spans="1:11" x14ac:dyDescent="0.2">
      <c r="A5" s="6">
        <v>3</v>
      </c>
      <c r="B5" s="3">
        <v>67</v>
      </c>
      <c r="C5" s="3">
        <v>1</v>
      </c>
      <c r="D5" s="3">
        <v>1</v>
      </c>
      <c r="E5" s="3">
        <v>120</v>
      </c>
      <c r="F5" s="3">
        <v>47</v>
      </c>
      <c r="G5" s="3">
        <v>229</v>
      </c>
      <c r="H5" s="3">
        <v>1</v>
      </c>
      <c r="I5" s="3">
        <v>0</v>
      </c>
      <c r="J5" s="3">
        <v>0</v>
      </c>
      <c r="K5" s="10">
        <v>18.3</v>
      </c>
    </row>
    <row r="6" spans="1:11" x14ac:dyDescent="0.2">
      <c r="A6" s="6">
        <v>4</v>
      </c>
      <c r="B6" s="3">
        <v>47</v>
      </c>
      <c r="C6" s="3">
        <v>1</v>
      </c>
      <c r="D6" s="3">
        <v>1</v>
      </c>
      <c r="E6" s="3">
        <v>130</v>
      </c>
      <c r="F6" s="3">
        <v>42</v>
      </c>
      <c r="G6" s="3">
        <v>250</v>
      </c>
      <c r="H6" s="3">
        <v>0</v>
      </c>
      <c r="I6" s="3">
        <v>0</v>
      </c>
      <c r="J6" s="3">
        <v>0</v>
      </c>
      <c r="K6" s="10">
        <v>5.3</v>
      </c>
    </row>
    <row r="7" spans="1:11" x14ac:dyDescent="0.2">
      <c r="A7" s="6">
        <v>5</v>
      </c>
      <c r="B7" s="3">
        <v>41</v>
      </c>
      <c r="C7" s="3">
        <v>0</v>
      </c>
      <c r="D7" s="3">
        <v>0</v>
      </c>
      <c r="E7" s="3">
        <v>130</v>
      </c>
      <c r="F7" s="3">
        <v>76</v>
      </c>
      <c r="G7" s="3">
        <v>204</v>
      </c>
      <c r="H7" s="3">
        <v>0</v>
      </c>
      <c r="I7" s="3">
        <v>0</v>
      </c>
      <c r="J7" s="3">
        <v>0</v>
      </c>
      <c r="K7" s="10">
        <v>0.4</v>
      </c>
    </row>
    <row r="8" spans="1:11" x14ac:dyDescent="0.2">
      <c r="A8" s="6">
        <v>6</v>
      </c>
      <c r="B8" s="3">
        <v>56</v>
      </c>
      <c r="C8" s="3">
        <v>1</v>
      </c>
      <c r="D8" s="3">
        <v>0</v>
      </c>
      <c r="E8" s="3">
        <v>120</v>
      </c>
      <c r="F8" s="3">
        <v>78</v>
      </c>
      <c r="G8" s="3">
        <v>236</v>
      </c>
      <c r="H8" s="3">
        <v>0</v>
      </c>
      <c r="I8" s="3">
        <v>1</v>
      </c>
      <c r="J8" s="3">
        <v>0</v>
      </c>
      <c r="K8" s="10">
        <v>8.1999999999999993</v>
      </c>
    </row>
    <row r="9" spans="1:11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</row>
    <row r="10" spans="1:11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</row>
    <row r="11" spans="1:11" x14ac:dyDescent="0.2">
      <c r="A11" s="6">
        <v>9</v>
      </c>
      <c r="B11" s="3">
        <v>63</v>
      </c>
      <c r="C11" s="3">
        <v>1</v>
      </c>
      <c r="D11" s="3">
        <v>0</v>
      </c>
      <c r="E11" s="3">
        <v>130</v>
      </c>
      <c r="F11" s="3">
        <v>68</v>
      </c>
      <c r="G11" s="3">
        <v>254</v>
      </c>
      <c r="H11" s="3">
        <v>0</v>
      </c>
      <c r="I11" s="3">
        <v>0</v>
      </c>
      <c r="J11" s="3">
        <v>0</v>
      </c>
      <c r="K11" s="10">
        <v>11.1</v>
      </c>
    </row>
    <row r="12" spans="1:11" x14ac:dyDescent="0.2">
      <c r="A12" s="6">
        <v>10</v>
      </c>
      <c r="B12" s="3">
        <v>53</v>
      </c>
      <c r="C12" s="3">
        <v>1</v>
      </c>
      <c r="D12" s="3">
        <v>0</v>
      </c>
      <c r="E12" s="3">
        <v>140</v>
      </c>
      <c r="F12" s="3">
        <v>46</v>
      </c>
      <c r="G12" s="3">
        <v>203</v>
      </c>
      <c r="H12" s="3">
        <v>1</v>
      </c>
      <c r="I12" s="3">
        <v>1</v>
      </c>
      <c r="J12" s="3">
        <v>0</v>
      </c>
      <c r="K12" s="10">
        <v>21.5</v>
      </c>
    </row>
    <row r="13" spans="1:11" x14ac:dyDescent="0.2">
      <c r="A13" s="6">
        <v>11</v>
      </c>
      <c r="B13" s="3">
        <v>57</v>
      </c>
      <c r="C13" s="3">
        <v>1</v>
      </c>
      <c r="D13" s="3">
        <v>0</v>
      </c>
      <c r="E13" s="3">
        <v>140</v>
      </c>
      <c r="F13" s="3">
        <v>72</v>
      </c>
      <c r="G13" s="3">
        <v>192</v>
      </c>
      <c r="H13" s="3">
        <v>0</v>
      </c>
      <c r="I13" s="3">
        <v>0</v>
      </c>
      <c r="J13" s="3">
        <v>0</v>
      </c>
      <c r="K13" s="10">
        <v>5.5</v>
      </c>
    </row>
    <row r="14" spans="1:11" x14ac:dyDescent="0.2">
      <c r="A14" s="6">
        <v>12</v>
      </c>
      <c r="B14" s="3">
        <v>56</v>
      </c>
      <c r="C14" s="3">
        <v>0</v>
      </c>
      <c r="D14" s="3">
        <v>0</v>
      </c>
      <c r="E14" s="3">
        <v>140</v>
      </c>
      <c r="F14" s="3">
        <v>64</v>
      </c>
      <c r="G14" s="3">
        <v>294</v>
      </c>
      <c r="H14" s="3">
        <v>0</v>
      </c>
      <c r="I14" s="3">
        <v>0</v>
      </c>
      <c r="J14" s="3">
        <v>0</v>
      </c>
      <c r="K14" s="10">
        <v>3.3</v>
      </c>
    </row>
    <row r="15" spans="1:11" x14ac:dyDescent="0.2">
      <c r="A15" s="6">
        <v>13</v>
      </c>
      <c r="B15" s="3">
        <v>56</v>
      </c>
      <c r="C15" s="3">
        <v>1</v>
      </c>
      <c r="D15" s="3">
        <v>0</v>
      </c>
      <c r="E15" s="3">
        <v>130</v>
      </c>
      <c r="F15" s="3">
        <v>47</v>
      </c>
      <c r="G15" s="3">
        <v>256</v>
      </c>
      <c r="H15" s="3">
        <v>1</v>
      </c>
      <c r="I15" s="3">
        <v>1</v>
      </c>
      <c r="J15" s="3">
        <v>0</v>
      </c>
      <c r="K15" s="10">
        <v>27.5</v>
      </c>
    </row>
    <row r="16" spans="1:11" x14ac:dyDescent="0.2">
      <c r="A16" s="6">
        <v>14</v>
      </c>
      <c r="B16" s="3">
        <v>44</v>
      </c>
      <c r="C16" s="3">
        <v>1</v>
      </c>
      <c r="D16" s="3">
        <v>0</v>
      </c>
      <c r="E16" s="3">
        <v>120</v>
      </c>
      <c r="F16" s="3">
        <v>45</v>
      </c>
      <c r="G16" s="3">
        <v>263</v>
      </c>
      <c r="H16" s="3">
        <v>0</v>
      </c>
      <c r="I16" s="3">
        <v>0</v>
      </c>
      <c r="J16" s="3">
        <v>0</v>
      </c>
      <c r="K16" s="10">
        <v>3</v>
      </c>
    </row>
    <row r="17" spans="1:11" x14ac:dyDescent="0.2">
      <c r="A17" s="6">
        <v>15</v>
      </c>
      <c r="B17" s="3">
        <v>52</v>
      </c>
      <c r="C17" s="3">
        <v>1</v>
      </c>
      <c r="D17" s="3">
        <v>0</v>
      </c>
      <c r="E17" s="3">
        <v>172</v>
      </c>
      <c r="F17" s="3">
        <v>28</v>
      </c>
      <c r="G17" s="3">
        <v>199</v>
      </c>
      <c r="H17" s="3">
        <v>0</v>
      </c>
      <c r="I17" s="3">
        <v>0</v>
      </c>
      <c r="J17" s="3">
        <v>1</v>
      </c>
      <c r="K17" s="10">
        <v>14.2</v>
      </c>
    </row>
    <row r="18" spans="1:11" x14ac:dyDescent="0.2">
      <c r="A18" s="6">
        <v>16</v>
      </c>
      <c r="B18" s="3">
        <v>57</v>
      </c>
      <c r="C18" s="3">
        <v>1</v>
      </c>
      <c r="D18" s="3">
        <v>1</v>
      </c>
      <c r="E18" s="3">
        <v>150</v>
      </c>
      <c r="F18" s="3">
        <v>35</v>
      </c>
      <c r="G18" s="3">
        <v>168</v>
      </c>
      <c r="H18" s="3">
        <v>0</v>
      </c>
      <c r="I18" s="3">
        <v>0</v>
      </c>
      <c r="J18" s="3">
        <v>1</v>
      </c>
      <c r="K18" s="10">
        <v>16.600000000000001</v>
      </c>
    </row>
    <row r="19" spans="1:11" x14ac:dyDescent="0.2">
      <c r="A19" s="6">
        <v>17</v>
      </c>
      <c r="B19" s="3">
        <v>48</v>
      </c>
      <c r="C19" s="3">
        <v>1</v>
      </c>
      <c r="D19" s="3">
        <v>0</v>
      </c>
      <c r="E19" s="3">
        <v>110</v>
      </c>
      <c r="F19" s="3">
        <v>88</v>
      </c>
      <c r="G19" s="3">
        <v>229</v>
      </c>
      <c r="H19" s="3">
        <v>0</v>
      </c>
      <c r="I19" s="3">
        <v>0</v>
      </c>
      <c r="J19" s="3">
        <v>0</v>
      </c>
      <c r="K19" s="10">
        <v>1.4</v>
      </c>
    </row>
    <row r="20" spans="1:11" x14ac:dyDescent="0.2">
      <c r="A20" s="6">
        <v>18</v>
      </c>
      <c r="B20" s="3">
        <v>54</v>
      </c>
      <c r="C20" s="3">
        <v>1</v>
      </c>
      <c r="D20" s="3">
        <v>1</v>
      </c>
      <c r="E20" s="3">
        <v>140</v>
      </c>
      <c r="F20" s="3">
        <v>29</v>
      </c>
      <c r="G20" s="3">
        <v>239</v>
      </c>
      <c r="H20" s="3">
        <v>0</v>
      </c>
      <c r="I20" s="3">
        <v>0</v>
      </c>
      <c r="J20" s="3">
        <v>0</v>
      </c>
      <c r="K20" s="10">
        <v>9.1999999999999993</v>
      </c>
    </row>
    <row r="21" spans="1:11" x14ac:dyDescent="0.2">
      <c r="A21" s="6">
        <v>19</v>
      </c>
      <c r="B21" s="3">
        <v>48</v>
      </c>
      <c r="C21" s="3">
        <v>0</v>
      </c>
      <c r="D21" s="3">
        <v>0</v>
      </c>
      <c r="E21" s="3">
        <v>130</v>
      </c>
      <c r="F21" s="3">
        <v>88</v>
      </c>
      <c r="G21" s="3">
        <v>275</v>
      </c>
      <c r="H21" s="3">
        <v>0</v>
      </c>
      <c r="I21" s="3">
        <v>1</v>
      </c>
      <c r="J21" s="3">
        <v>0</v>
      </c>
      <c r="K21" s="10">
        <v>2.7</v>
      </c>
    </row>
    <row r="22" spans="1:11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</row>
    <row r="23" spans="1:11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</row>
    <row r="24" spans="1:11" x14ac:dyDescent="0.2">
      <c r="A24" s="6">
        <v>22</v>
      </c>
      <c r="B24" s="3">
        <v>58</v>
      </c>
      <c r="C24" s="3">
        <v>0</v>
      </c>
      <c r="D24" s="3">
        <v>0</v>
      </c>
      <c r="E24" s="3">
        <v>150</v>
      </c>
      <c r="F24" s="3">
        <v>81</v>
      </c>
      <c r="G24" s="3">
        <v>283</v>
      </c>
      <c r="H24" s="3">
        <v>0</v>
      </c>
      <c r="I24" s="3">
        <v>1</v>
      </c>
      <c r="J24" s="3">
        <v>0</v>
      </c>
      <c r="K24" s="10">
        <v>8.1</v>
      </c>
    </row>
    <row r="25" spans="1:11" x14ac:dyDescent="0.2">
      <c r="A25" s="6">
        <v>23</v>
      </c>
      <c r="B25" s="3">
        <v>58</v>
      </c>
      <c r="C25" s="3">
        <v>1</v>
      </c>
      <c r="D25" s="3">
        <v>0</v>
      </c>
      <c r="E25" s="3">
        <v>120</v>
      </c>
      <c r="F25" s="3">
        <v>42</v>
      </c>
      <c r="G25" s="3">
        <v>284</v>
      </c>
      <c r="H25" s="3">
        <v>0</v>
      </c>
      <c r="I25" s="3">
        <v>0</v>
      </c>
      <c r="J25" s="3">
        <v>0</v>
      </c>
      <c r="K25" s="10">
        <v>10.6</v>
      </c>
    </row>
    <row r="26" spans="1:11" x14ac:dyDescent="0.2">
      <c r="A26" s="6">
        <v>24</v>
      </c>
      <c r="B26" s="3">
        <v>58</v>
      </c>
      <c r="C26" s="3">
        <v>1</v>
      </c>
      <c r="D26" s="3">
        <v>0</v>
      </c>
      <c r="E26" s="3">
        <v>132</v>
      </c>
      <c r="F26" s="3">
        <v>85</v>
      </c>
      <c r="G26" s="3">
        <v>224</v>
      </c>
      <c r="H26" s="3">
        <v>0</v>
      </c>
      <c r="I26" s="3">
        <v>0</v>
      </c>
      <c r="J26" s="3">
        <v>0</v>
      </c>
      <c r="K26" s="10">
        <v>4.8</v>
      </c>
    </row>
    <row r="27" spans="1:11" x14ac:dyDescent="0.2">
      <c r="A27" s="6">
        <v>25</v>
      </c>
      <c r="B27" s="3">
        <v>60</v>
      </c>
      <c r="C27" s="3">
        <v>1</v>
      </c>
      <c r="D27" s="3">
        <v>0</v>
      </c>
      <c r="E27" s="3">
        <v>130</v>
      </c>
      <c r="F27" s="3">
        <v>68</v>
      </c>
      <c r="G27" s="3">
        <v>206</v>
      </c>
      <c r="H27" s="3">
        <v>1</v>
      </c>
      <c r="I27" s="3">
        <v>1</v>
      </c>
      <c r="J27" s="3">
        <v>0</v>
      </c>
      <c r="K27" s="10">
        <v>21.2</v>
      </c>
    </row>
    <row r="28" spans="1:11" x14ac:dyDescent="0.2">
      <c r="A28" s="6">
        <v>26</v>
      </c>
      <c r="B28" s="3">
        <v>50</v>
      </c>
      <c r="C28" s="3">
        <v>0</v>
      </c>
      <c r="D28" s="3">
        <v>1</v>
      </c>
      <c r="E28" s="3">
        <v>120</v>
      </c>
      <c r="F28" s="3">
        <v>73</v>
      </c>
      <c r="G28" s="3">
        <v>219</v>
      </c>
      <c r="H28" s="3">
        <v>0</v>
      </c>
      <c r="I28" s="3">
        <v>0</v>
      </c>
      <c r="J28" s="3">
        <v>0</v>
      </c>
      <c r="K28" s="10">
        <v>1.1000000000000001</v>
      </c>
    </row>
    <row r="29" spans="1:11" x14ac:dyDescent="0.2">
      <c r="A29" s="6">
        <v>27</v>
      </c>
      <c r="B29" s="3">
        <v>58</v>
      </c>
      <c r="C29" s="3">
        <v>0</v>
      </c>
      <c r="D29" s="3">
        <v>0</v>
      </c>
      <c r="E29" s="3">
        <v>120</v>
      </c>
      <c r="F29" s="3">
        <v>50</v>
      </c>
      <c r="G29" s="3">
        <v>310</v>
      </c>
      <c r="H29" s="3">
        <v>0</v>
      </c>
      <c r="I29" s="3">
        <v>1</v>
      </c>
      <c r="J29" s="3">
        <v>0</v>
      </c>
      <c r="K29" s="10">
        <v>8.3000000000000007</v>
      </c>
    </row>
    <row r="30" spans="1:11" x14ac:dyDescent="0.2">
      <c r="A30" s="6">
        <v>28</v>
      </c>
      <c r="B30" s="3">
        <v>66</v>
      </c>
      <c r="C30" s="3">
        <v>0</v>
      </c>
      <c r="D30" s="3">
        <v>0</v>
      </c>
      <c r="E30" s="3">
        <v>150</v>
      </c>
      <c r="F30" s="3">
        <v>67</v>
      </c>
      <c r="G30" s="3">
        <v>226</v>
      </c>
      <c r="H30" s="3">
        <v>0</v>
      </c>
      <c r="I30" s="3">
        <v>0</v>
      </c>
      <c r="J30" s="3">
        <v>1</v>
      </c>
      <c r="K30" s="10">
        <v>11.1</v>
      </c>
    </row>
    <row r="31" spans="1:11" x14ac:dyDescent="0.2">
      <c r="A31" s="6">
        <v>29</v>
      </c>
      <c r="B31" s="3">
        <v>43</v>
      </c>
      <c r="C31" s="3">
        <v>1</v>
      </c>
      <c r="D31" s="3">
        <v>0</v>
      </c>
      <c r="E31" s="3">
        <v>150</v>
      </c>
      <c r="F31" s="3">
        <v>71</v>
      </c>
      <c r="G31" s="3">
        <v>247</v>
      </c>
      <c r="H31" s="3">
        <v>0</v>
      </c>
      <c r="I31" s="3">
        <v>0</v>
      </c>
      <c r="J31" s="3">
        <v>1</v>
      </c>
      <c r="K31" s="10">
        <v>2.2999999999999998</v>
      </c>
    </row>
    <row r="32" spans="1:11" x14ac:dyDescent="0.2">
      <c r="A32" s="6">
        <v>30</v>
      </c>
      <c r="B32" s="3">
        <v>40</v>
      </c>
      <c r="C32" s="3">
        <v>1</v>
      </c>
      <c r="D32" s="3">
        <v>1</v>
      </c>
      <c r="E32" s="3">
        <v>110</v>
      </c>
      <c r="F32" s="3">
        <v>59</v>
      </c>
      <c r="G32" s="3">
        <v>167</v>
      </c>
      <c r="H32" s="3">
        <v>1</v>
      </c>
      <c r="I32" s="3">
        <v>0</v>
      </c>
      <c r="J32" s="3">
        <v>0</v>
      </c>
      <c r="K32" s="10">
        <v>4</v>
      </c>
    </row>
    <row r="33" spans="1:11" x14ac:dyDescent="0.2">
      <c r="A33" s="6">
        <v>31</v>
      </c>
      <c r="B33" s="3">
        <v>69</v>
      </c>
      <c r="C33" s="3">
        <v>0</v>
      </c>
      <c r="D33" s="3">
        <v>0</v>
      </c>
      <c r="E33" s="3">
        <v>140</v>
      </c>
      <c r="F33" s="3">
        <v>88</v>
      </c>
      <c r="G33" s="3">
        <v>239</v>
      </c>
      <c r="H33" s="3">
        <v>0</v>
      </c>
      <c r="I33" s="3">
        <v>1</v>
      </c>
      <c r="J33" s="3">
        <v>0</v>
      </c>
      <c r="K33" s="10">
        <v>15.7</v>
      </c>
    </row>
    <row r="34" spans="1:11" x14ac:dyDescent="0.2">
      <c r="A34" s="6">
        <v>32</v>
      </c>
      <c r="B34" s="3">
        <v>60</v>
      </c>
      <c r="C34" s="3">
        <v>1</v>
      </c>
      <c r="D34" s="3">
        <v>1</v>
      </c>
      <c r="E34" s="3">
        <v>117</v>
      </c>
      <c r="F34" s="3">
        <v>84</v>
      </c>
      <c r="G34" s="3">
        <v>230</v>
      </c>
      <c r="H34" s="3">
        <v>1</v>
      </c>
      <c r="I34" s="3">
        <v>0</v>
      </c>
      <c r="J34" s="3">
        <v>0</v>
      </c>
      <c r="K34" s="10">
        <v>11.6</v>
      </c>
    </row>
    <row r="35" spans="1:11" x14ac:dyDescent="0.2">
      <c r="A35" s="6">
        <v>33</v>
      </c>
      <c r="B35" s="3">
        <v>64</v>
      </c>
      <c r="C35" s="3">
        <v>1</v>
      </c>
      <c r="D35" s="3">
        <v>1</v>
      </c>
      <c r="E35" s="3">
        <v>140</v>
      </c>
      <c r="F35" s="3">
        <v>29</v>
      </c>
      <c r="G35" s="3">
        <v>315</v>
      </c>
      <c r="H35" s="3">
        <v>0</v>
      </c>
      <c r="I35" s="3">
        <v>1</v>
      </c>
      <c r="J35" s="3">
        <v>0</v>
      </c>
      <c r="K35" s="10">
        <v>24.2</v>
      </c>
    </row>
    <row r="36" spans="1:11" x14ac:dyDescent="0.2">
      <c r="A36" s="6">
        <v>34</v>
      </c>
      <c r="B36" s="3">
        <v>59</v>
      </c>
      <c r="C36" s="3">
        <v>1</v>
      </c>
      <c r="D36" s="3">
        <v>0</v>
      </c>
      <c r="E36" s="3">
        <v>135</v>
      </c>
      <c r="F36" s="3">
        <v>32</v>
      </c>
      <c r="G36" s="3">
        <v>234</v>
      </c>
      <c r="H36" s="3">
        <v>0</v>
      </c>
      <c r="I36" s="3">
        <v>0</v>
      </c>
      <c r="J36" s="3">
        <v>0</v>
      </c>
      <c r="K36" s="10">
        <v>13.9</v>
      </c>
    </row>
    <row r="37" spans="1:11" x14ac:dyDescent="0.2">
      <c r="A37" s="6">
        <v>35</v>
      </c>
      <c r="B37" s="3">
        <v>44</v>
      </c>
      <c r="C37" s="3">
        <v>1</v>
      </c>
      <c r="D37" s="3">
        <v>0</v>
      </c>
      <c r="E37" s="3">
        <v>130</v>
      </c>
      <c r="F37" s="3">
        <v>84</v>
      </c>
      <c r="G37" s="3">
        <v>233</v>
      </c>
      <c r="H37" s="3">
        <v>1</v>
      </c>
      <c r="I37" s="3">
        <v>0</v>
      </c>
      <c r="J37" s="3">
        <v>0</v>
      </c>
      <c r="K37" s="10">
        <v>2.4</v>
      </c>
    </row>
    <row r="38" spans="1:11" x14ac:dyDescent="0.2">
      <c r="A38" s="6">
        <v>36</v>
      </c>
      <c r="B38" s="3">
        <v>42</v>
      </c>
      <c r="C38" s="3">
        <v>1</v>
      </c>
      <c r="D38" s="3">
        <v>0</v>
      </c>
      <c r="E38" s="3">
        <v>140</v>
      </c>
      <c r="F38" s="3">
        <v>51</v>
      </c>
      <c r="G38" s="3">
        <v>226</v>
      </c>
      <c r="H38" s="3">
        <v>0</v>
      </c>
      <c r="I38" s="3">
        <v>0</v>
      </c>
      <c r="J38" s="3">
        <v>0</v>
      </c>
      <c r="K38" s="10">
        <v>2</v>
      </c>
    </row>
    <row r="39" spans="1:11" x14ac:dyDescent="0.2">
      <c r="A39" s="6">
        <v>37</v>
      </c>
      <c r="B39" s="3">
        <v>43</v>
      </c>
      <c r="C39" s="3">
        <v>1</v>
      </c>
      <c r="D39" s="3">
        <v>0</v>
      </c>
      <c r="E39" s="3">
        <v>120</v>
      </c>
      <c r="F39" s="3">
        <v>86</v>
      </c>
      <c r="G39" s="3">
        <v>177</v>
      </c>
      <c r="H39" s="3">
        <v>1</v>
      </c>
      <c r="I39" s="3">
        <v>1</v>
      </c>
      <c r="J39" s="3">
        <v>0</v>
      </c>
      <c r="K39" s="10">
        <v>3.1</v>
      </c>
    </row>
    <row r="40" spans="1:11" x14ac:dyDescent="0.2">
      <c r="A40" s="6">
        <v>38</v>
      </c>
      <c r="B40" s="3">
        <v>57</v>
      </c>
      <c r="C40" s="3">
        <v>1</v>
      </c>
      <c r="D40" s="3">
        <v>0</v>
      </c>
      <c r="E40" s="3">
        <v>150</v>
      </c>
      <c r="F40" s="3">
        <v>60</v>
      </c>
      <c r="G40" s="3">
        <v>276</v>
      </c>
      <c r="H40" s="3">
        <v>1</v>
      </c>
      <c r="I40" s="3">
        <v>0</v>
      </c>
      <c r="J40" s="3">
        <v>1</v>
      </c>
      <c r="K40" s="10">
        <v>22.4</v>
      </c>
    </row>
    <row r="41" spans="1:11" x14ac:dyDescent="0.2">
      <c r="A41" s="6">
        <v>39</v>
      </c>
      <c r="B41" s="3">
        <v>55</v>
      </c>
      <c r="C41" s="3">
        <v>1</v>
      </c>
      <c r="D41" s="3">
        <v>1</v>
      </c>
      <c r="E41" s="3">
        <v>132</v>
      </c>
      <c r="F41" s="3">
        <v>55</v>
      </c>
      <c r="G41" s="3">
        <v>253</v>
      </c>
      <c r="H41" s="3">
        <v>1</v>
      </c>
      <c r="I41" s="3">
        <v>1</v>
      </c>
      <c r="J41" s="3">
        <v>0</v>
      </c>
      <c r="K41" s="10">
        <v>22.2</v>
      </c>
    </row>
    <row r="42" spans="1:11" x14ac:dyDescent="0.2">
      <c r="A42" s="6">
        <v>40</v>
      </c>
      <c r="B42" s="3">
        <v>61</v>
      </c>
      <c r="C42" s="3">
        <v>1</v>
      </c>
      <c r="D42" s="3">
        <v>0</v>
      </c>
      <c r="E42" s="3">
        <v>150</v>
      </c>
      <c r="F42" s="3">
        <v>88</v>
      </c>
      <c r="G42" s="3">
        <v>243</v>
      </c>
      <c r="H42" s="3">
        <v>1</v>
      </c>
      <c r="I42" s="3">
        <v>0</v>
      </c>
      <c r="J42" s="3">
        <v>0</v>
      </c>
      <c r="K42" s="10">
        <v>18</v>
      </c>
    </row>
    <row r="43" spans="1:11" x14ac:dyDescent="0.2">
      <c r="A43" s="6">
        <v>41</v>
      </c>
      <c r="B43" s="3">
        <v>65</v>
      </c>
      <c r="C43" s="3">
        <v>0</v>
      </c>
      <c r="D43" s="3">
        <v>0</v>
      </c>
      <c r="E43" s="3">
        <v>150</v>
      </c>
      <c r="F43" s="3">
        <v>55</v>
      </c>
      <c r="G43" s="3">
        <v>225</v>
      </c>
      <c r="H43" s="3">
        <v>0</v>
      </c>
      <c r="I43" s="3">
        <v>1</v>
      </c>
      <c r="J43" s="3">
        <v>0</v>
      </c>
      <c r="K43" s="10">
        <v>14.4</v>
      </c>
    </row>
    <row r="44" spans="1:11" x14ac:dyDescent="0.2">
      <c r="A44" s="6">
        <v>42</v>
      </c>
      <c r="B44" s="3">
        <v>40</v>
      </c>
      <c r="C44" s="3">
        <v>1</v>
      </c>
      <c r="D44" s="3">
        <v>0</v>
      </c>
      <c r="E44" s="3">
        <v>140</v>
      </c>
      <c r="F44" s="3">
        <v>49</v>
      </c>
      <c r="G44" s="3">
        <v>199</v>
      </c>
      <c r="H44" s="3">
        <v>1</v>
      </c>
      <c r="I44" s="3">
        <v>0</v>
      </c>
      <c r="J44" s="3">
        <v>0</v>
      </c>
      <c r="K44" s="10">
        <v>2.5</v>
      </c>
    </row>
    <row r="45" spans="1:11" x14ac:dyDescent="0.2">
      <c r="A45" s="6">
        <v>43</v>
      </c>
      <c r="B45" s="3">
        <v>71</v>
      </c>
      <c r="C45" s="3">
        <v>0</v>
      </c>
      <c r="D45" s="3">
        <v>0</v>
      </c>
      <c r="E45" s="3">
        <v>160</v>
      </c>
      <c r="F45" s="3">
        <v>32</v>
      </c>
      <c r="G45" s="3">
        <v>302</v>
      </c>
      <c r="H45" s="3">
        <v>0</v>
      </c>
      <c r="I45" s="3">
        <v>0</v>
      </c>
      <c r="J45" s="3">
        <v>1</v>
      </c>
      <c r="K45" s="10">
        <v>25</v>
      </c>
    </row>
    <row r="46" spans="1:11" x14ac:dyDescent="0.2">
      <c r="A46" s="6">
        <v>44</v>
      </c>
      <c r="B46" s="3">
        <v>59</v>
      </c>
      <c r="C46" s="3">
        <v>1</v>
      </c>
      <c r="D46" s="3">
        <v>1</v>
      </c>
      <c r="E46" s="3">
        <v>150</v>
      </c>
      <c r="F46" s="3">
        <v>49</v>
      </c>
      <c r="G46" s="3">
        <v>212</v>
      </c>
      <c r="H46" s="3">
        <v>0</v>
      </c>
      <c r="I46" s="3">
        <v>0</v>
      </c>
      <c r="J46" s="3">
        <v>0</v>
      </c>
      <c r="K46" s="10">
        <v>10.6</v>
      </c>
    </row>
    <row r="47" spans="1:11" x14ac:dyDescent="0.2">
      <c r="A47" s="6">
        <v>45</v>
      </c>
      <c r="B47" s="3">
        <v>61</v>
      </c>
      <c r="C47" s="3">
        <v>0</v>
      </c>
      <c r="D47" s="3">
        <v>0</v>
      </c>
      <c r="E47" s="3">
        <v>130</v>
      </c>
      <c r="F47" s="3">
        <v>36</v>
      </c>
      <c r="G47" s="3">
        <v>230</v>
      </c>
      <c r="H47" s="3">
        <v>0</v>
      </c>
      <c r="I47" s="3">
        <v>0</v>
      </c>
      <c r="J47" s="3">
        <v>0</v>
      </c>
      <c r="K47" s="10">
        <v>5.4</v>
      </c>
    </row>
    <row r="48" spans="1:11" x14ac:dyDescent="0.2">
      <c r="A48" s="6">
        <v>46</v>
      </c>
      <c r="B48" s="3">
        <v>58</v>
      </c>
      <c r="C48" s="3">
        <v>1</v>
      </c>
      <c r="D48" s="3">
        <v>1</v>
      </c>
      <c r="E48" s="3">
        <v>112</v>
      </c>
      <c r="F48" s="3">
        <v>86</v>
      </c>
      <c r="G48" s="3">
        <v>230</v>
      </c>
      <c r="H48" s="3">
        <v>0</v>
      </c>
      <c r="I48" s="3">
        <v>1</v>
      </c>
      <c r="J48" s="3">
        <v>0</v>
      </c>
      <c r="K48" s="10">
        <v>9</v>
      </c>
    </row>
    <row r="49" spans="1:11" x14ac:dyDescent="0.2">
      <c r="A49" s="6">
        <v>47</v>
      </c>
      <c r="B49" s="3">
        <v>51</v>
      </c>
      <c r="C49" s="3">
        <v>1</v>
      </c>
      <c r="D49" s="3">
        <v>1</v>
      </c>
      <c r="E49" s="3">
        <v>110</v>
      </c>
      <c r="F49" s="3">
        <v>50</v>
      </c>
      <c r="G49" s="3">
        <v>175</v>
      </c>
      <c r="H49" s="3">
        <v>0</v>
      </c>
      <c r="I49" s="3">
        <v>0</v>
      </c>
      <c r="J49" s="3">
        <v>0</v>
      </c>
      <c r="K49" s="10">
        <v>4.0999999999999996</v>
      </c>
    </row>
    <row r="50" spans="1:11" x14ac:dyDescent="0.2">
      <c r="A50" s="6">
        <v>48</v>
      </c>
      <c r="B50" s="3">
        <v>50</v>
      </c>
      <c r="C50" s="3">
        <v>1</v>
      </c>
      <c r="D50" s="3">
        <v>0</v>
      </c>
      <c r="E50" s="3">
        <v>150</v>
      </c>
      <c r="F50" s="3">
        <v>71</v>
      </c>
      <c r="G50" s="3">
        <v>243</v>
      </c>
      <c r="H50" s="3">
        <v>0</v>
      </c>
      <c r="I50" s="3">
        <v>0</v>
      </c>
      <c r="J50" s="3">
        <v>0</v>
      </c>
      <c r="K50" s="10">
        <v>4.0999999999999996</v>
      </c>
    </row>
    <row r="51" spans="1:11" x14ac:dyDescent="0.2">
      <c r="A51" s="6">
        <v>49</v>
      </c>
      <c r="B51" s="3">
        <v>65</v>
      </c>
      <c r="C51" s="3">
        <v>0</v>
      </c>
      <c r="D51" s="3">
        <v>1</v>
      </c>
      <c r="E51" s="3">
        <v>140</v>
      </c>
      <c r="F51" s="3">
        <v>54</v>
      </c>
      <c r="G51" s="3">
        <v>317</v>
      </c>
      <c r="H51" s="3">
        <v>0</v>
      </c>
      <c r="I51" s="3">
        <v>1</v>
      </c>
      <c r="J51" s="3">
        <v>0</v>
      </c>
      <c r="K51" s="10">
        <v>26.9</v>
      </c>
    </row>
    <row r="52" spans="1:11" x14ac:dyDescent="0.2">
      <c r="A52" s="6">
        <v>50</v>
      </c>
      <c r="B52" s="3">
        <v>53</v>
      </c>
      <c r="C52" s="3">
        <v>1</v>
      </c>
      <c r="D52" s="3">
        <v>1</v>
      </c>
      <c r="E52" s="3">
        <v>130</v>
      </c>
      <c r="F52" s="3">
        <v>49</v>
      </c>
      <c r="G52" s="3">
        <v>197</v>
      </c>
      <c r="H52" s="3">
        <v>0</v>
      </c>
      <c r="I52" s="3">
        <v>1</v>
      </c>
      <c r="J52" s="3">
        <v>0</v>
      </c>
      <c r="K52" s="10">
        <v>10.6</v>
      </c>
    </row>
    <row r="53" spans="1:11" x14ac:dyDescent="0.2">
      <c r="A53" s="6">
        <v>51</v>
      </c>
      <c r="B53" s="3">
        <v>41</v>
      </c>
      <c r="C53" s="3">
        <v>0</v>
      </c>
      <c r="D53" s="3">
        <v>0</v>
      </c>
      <c r="E53" s="3">
        <v>105</v>
      </c>
      <c r="F53" s="3">
        <v>85</v>
      </c>
      <c r="G53" s="3">
        <v>198</v>
      </c>
      <c r="H53" s="3">
        <v>0</v>
      </c>
      <c r="I53" s="3">
        <v>0</v>
      </c>
      <c r="J53" s="3">
        <v>0</v>
      </c>
      <c r="K53" s="10">
        <v>0.2</v>
      </c>
    </row>
    <row r="54" spans="1:11" x14ac:dyDescent="0.2">
      <c r="A54" s="6">
        <v>52</v>
      </c>
      <c r="B54" s="3">
        <v>65</v>
      </c>
      <c r="C54" s="3">
        <v>1</v>
      </c>
      <c r="D54" s="3">
        <v>1</v>
      </c>
      <c r="E54" s="3">
        <v>120</v>
      </c>
      <c r="F54" s="3">
        <v>78</v>
      </c>
      <c r="G54" s="3">
        <v>177</v>
      </c>
      <c r="H54" s="3">
        <v>0</v>
      </c>
      <c r="I54" s="3">
        <v>0</v>
      </c>
      <c r="J54" s="3">
        <v>0</v>
      </c>
      <c r="K54" s="10">
        <v>7.5</v>
      </c>
    </row>
    <row r="55" spans="1:11" x14ac:dyDescent="0.2">
      <c r="A55" s="6">
        <v>53</v>
      </c>
      <c r="B55" s="3">
        <v>44</v>
      </c>
      <c r="C55" s="3">
        <v>1</v>
      </c>
      <c r="D55" s="3">
        <v>0</v>
      </c>
      <c r="E55" s="3">
        <v>112</v>
      </c>
      <c r="F55" s="3">
        <v>93</v>
      </c>
      <c r="G55" s="3">
        <v>290</v>
      </c>
      <c r="H55" s="3">
        <v>0</v>
      </c>
      <c r="I55" s="3">
        <v>0</v>
      </c>
      <c r="J55" s="3">
        <v>0</v>
      </c>
      <c r="K55" s="10">
        <v>1.2</v>
      </c>
    </row>
    <row r="56" spans="1:11" x14ac:dyDescent="0.2">
      <c r="A56" s="6">
        <v>54</v>
      </c>
      <c r="B56" s="3">
        <v>44</v>
      </c>
      <c r="C56" s="3">
        <v>1</v>
      </c>
      <c r="D56" s="3">
        <v>0</v>
      </c>
      <c r="E56" s="3">
        <v>130</v>
      </c>
      <c r="F56" s="3">
        <v>51</v>
      </c>
      <c r="G56" s="3">
        <v>219</v>
      </c>
      <c r="H56" s="3">
        <v>0</v>
      </c>
      <c r="I56" s="3">
        <v>0</v>
      </c>
      <c r="J56" s="3">
        <v>0</v>
      </c>
      <c r="K56" s="10">
        <v>2.1</v>
      </c>
    </row>
    <row r="57" spans="1:11" x14ac:dyDescent="0.2">
      <c r="A57" s="6">
        <v>55</v>
      </c>
      <c r="B57" s="3">
        <v>60</v>
      </c>
      <c r="C57" s="3">
        <v>1</v>
      </c>
      <c r="D57" s="3">
        <v>0</v>
      </c>
      <c r="E57" s="3">
        <v>130</v>
      </c>
      <c r="F57" s="3">
        <v>95</v>
      </c>
      <c r="G57" s="3">
        <v>253</v>
      </c>
      <c r="H57" s="3">
        <v>1</v>
      </c>
      <c r="I57" s="3">
        <v>1</v>
      </c>
      <c r="J57" s="3">
        <v>0</v>
      </c>
      <c r="K57" s="10">
        <v>20.100000000000001</v>
      </c>
    </row>
    <row r="58" spans="1:11" x14ac:dyDescent="0.2">
      <c r="A58" s="6">
        <v>56</v>
      </c>
      <c r="B58" s="3">
        <v>54</v>
      </c>
      <c r="C58" s="3">
        <v>1</v>
      </c>
      <c r="D58" s="3">
        <v>0</v>
      </c>
      <c r="E58" s="3">
        <v>124</v>
      </c>
      <c r="F58" s="3">
        <v>70</v>
      </c>
      <c r="G58" s="3">
        <v>266</v>
      </c>
      <c r="H58" s="3">
        <v>1</v>
      </c>
      <c r="I58" s="3">
        <v>0</v>
      </c>
      <c r="J58" s="3">
        <v>0</v>
      </c>
      <c r="K58" s="10">
        <v>9.4</v>
      </c>
    </row>
    <row r="59" spans="1:11" x14ac:dyDescent="0.2">
      <c r="A59" s="6">
        <v>57</v>
      </c>
      <c r="B59" s="3">
        <v>50</v>
      </c>
      <c r="C59" s="3">
        <v>1</v>
      </c>
      <c r="D59" s="3">
        <v>0</v>
      </c>
      <c r="E59" s="3">
        <v>140</v>
      </c>
      <c r="F59" s="3">
        <v>59</v>
      </c>
      <c r="G59" s="3">
        <v>233</v>
      </c>
      <c r="H59" s="3">
        <v>0</v>
      </c>
      <c r="I59" s="3">
        <v>1</v>
      </c>
      <c r="J59" s="3">
        <v>0</v>
      </c>
      <c r="K59" s="10">
        <v>9.3000000000000007</v>
      </c>
    </row>
    <row r="60" spans="1:11" x14ac:dyDescent="0.2">
      <c r="A60" s="6">
        <v>58</v>
      </c>
      <c r="B60" s="3">
        <v>41</v>
      </c>
      <c r="C60" s="3">
        <v>1</v>
      </c>
      <c r="D60" s="3">
        <v>0</v>
      </c>
      <c r="E60" s="3">
        <v>110</v>
      </c>
      <c r="F60" s="3">
        <v>72</v>
      </c>
      <c r="G60" s="3">
        <v>172</v>
      </c>
      <c r="H60" s="3">
        <v>0</v>
      </c>
      <c r="I60" s="3">
        <v>1</v>
      </c>
      <c r="J60" s="3">
        <v>0</v>
      </c>
      <c r="K60" s="10">
        <v>1.4</v>
      </c>
    </row>
    <row r="61" spans="1:11" x14ac:dyDescent="0.2">
      <c r="A61" s="6">
        <v>59</v>
      </c>
      <c r="B61" s="3">
        <v>54</v>
      </c>
      <c r="C61" s="3">
        <v>1</v>
      </c>
      <c r="D61" s="3">
        <v>0</v>
      </c>
      <c r="E61" s="3">
        <v>125</v>
      </c>
      <c r="F61" s="3">
        <v>50</v>
      </c>
      <c r="G61" s="3">
        <v>273</v>
      </c>
      <c r="H61" s="3">
        <v>0</v>
      </c>
      <c r="I61" s="3">
        <v>1</v>
      </c>
      <c r="J61" s="3">
        <v>0</v>
      </c>
      <c r="K61" s="10">
        <v>13.5</v>
      </c>
    </row>
    <row r="62" spans="1:11" x14ac:dyDescent="0.2">
      <c r="A62" s="6">
        <v>60</v>
      </c>
      <c r="B62" s="3">
        <v>51</v>
      </c>
      <c r="C62" s="3">
        <v>1</v>
      </c>
      <c r="D62" s="3">
        <v>1</v>
      </c>
      <c r="E62" s="3">
        <v>125</v>
      </c>
      <c r="F62" s="3">
        <v>91</v>
      </c>
      <c r="G62" s="3">
        <v>213</v>
      </c>
      <c r="H62" s="3">
        <v>1</v>
      </c>
      <c r="I62" s="3">
        <v>1</v>
      </c>
      <c r="J62" s="3">
        <v>0</v>
      </c>
      <c r="K62" s="10">
        <v>14.2</v>
      </c>
    </row>
    <row r="63" spans="1:11" x14ac:dyDescent="0.2">
      <c r="A63" s="6">
        <v>61</v>
      </c>
      <c r="B63" s="3">
        <v>51</v>
      </c>
      <c r="C63" s="3">
        <v>0</v>
      </c>
      <c r="D63" s="3">
        <v>0</v>
      </c>
      <c r="E63" s="3">
        <v>130</v>
      </c>
      <c r="F63" s="3">
        <v>84</v>
      </c>
      <c r="G63" s="3">
        <v>305</v>
      </c>
      <c r="H63" s="3">
        <v>1</v>
      </c>
      <c r="I63" s="3">
        <v>0</v>
      </c>
      <c r="J63" s="3">
        <v>0</v>
      </c>
      <c r="K63" s="10">
        <v>2.8</v>
      </c>
    </row>
    <row r="64" spans="1:11" x14ac:dyDescent="0.2">
      <c r="A64" s="6">
        <v>62</v>
      </c>
      <c r="B64" s="3">
        <v>46</v>
      </c>
      <c r="C64" s="3">
        <v>0</v>
      </c>
      <c r="D64" s="3">
        <v>1</v>
      </c>
      <c r="E64" s="3">
        <v>142</v>
      </c>
      <c r="F64" s="3">
        <v>50</v>
      </c>
      <c r="G64" s="3">
        <v>177</v>
      </c>
      <c r="H64" s="3">
        <v>1</v>
      </c>
      <c r="I64" s="3">
        <v>1</v>
      </c>
      <c r="J64" s="3">
        <v>1</v>
      </c>
      <c r="K64" s="10">
        <v>18.7</v>
      </c>
    </row>
    <row r="65" spans="1:11" x14ac:dyDescent="0.2">
      <c r="A65" s="6">
        <v>63</v>
      </c>
      <c r="B65" s="3">
        <v>58</v>
      </c>
      <c r="C65" s="3">
        <v>1</v>
      </c>
      <c r="D65" s="3">
        <v>0</v>
      </c>
      <c r="E65" s="3">
        <v>128</v>
      </c>
      <c r="F65" s="3">
        <v>88</v>
      </c>
      <c r="G65" s="3">
        <v>216</v>
      </c>
      <c r="H65" s="3">
        <v>1</v>
      </c>
      <c r="I65" s="3">
        <v>1</v>
      </c>
      <c r="J65" s="3">
        <v>0</v>
      </c>
      <c r="K65" s="10">
        <v>15.9</v>
      </c>
    </row>
    <row r="66" spans="1:11" x14ac:dyDescent="0.2">
      <c r="A66" s="6">
        <v>64</v>
      </c>
      <c r="B66" s="3">
        <v>54</v>
      </c>
      <c r="C66" s="3">
        <v>0</v>
      </c>
      <c r="D66" s="3">
        <v>1</v>
      </c>
      <c r="E66" s="3">
        <v>135</v>
      </c>
      <c r="F66" s="3">
        <v>58</v>
      </c>
      <c r="G66" s="3">
        <v>304</v>
      </c>
      <c r="H66" s="3">
        <v>0</v>
      </c>
      <c r="I66" s="3">
        <v>0</v>
      </c>
      <c r="J66" s="3">
        <v>0</v>
      </c>
      <c r="K66" s="10">
        <v>4.9000000000000004</v>
      </c>
    </row>
    <row r="67" spans="1:11" x14ac:dyDescent="0.2">
      <c r="A67" s="6">
        <v>65</v>
      </c>
      <c r="B67" s="3">
        <v>54</v>
      </c>
      <c r="C67" s="3">
        <v>1</v>
      </c>
      <c r="D67" s="3">
        <v>1</v>
      </c>
      <c r="E67" s="3">
        <v>120</v>
      </c>
      <c r="F67" s="3">
        <v>47</v>
      </c>
      <c r="G67" s="3">
        <v>188</v>
      </c>
      <c r="H67" s="3">
        <v>0</v>
      </c>
      <c r="I67" s="3">
        <v>1</v>
      </c>
      <c r="J67" s="3">
        <v>0</v>
      </c>
      <c r="K67" s="10">
        <v>9.6999999999999993</v>
      </c>
    </row>
    <row r="68" spans="1:11" x14ac:dyDescent="0.2">
      <c r="A68" s="6">
        <v>66</v>
      </c>
      <c r="B68" s="3">
        <v>60</v>
      </c>
      <c r="C68" s="3">
        <v>1</v>
      </c>
      <c r="D68" s="3">
        <v>1</v>
      </c>
      <c r="E68" s="3">
        <v>145</v>
      </c>
      <c r="F68" s="3">
        <v>92</v>
      </c>
      <c r="G68" s="3">
        <v>282</v>
      </c>
      <c r="H68" s="3">
        <v>1</v>
      </c>
      <c r="I68" s="3">
        <v>0</v>
      </c>
      <c r="J68" s="3">
        <v>1</v>
      </c>
      <c r="K68" s="10">
        <v>27.4</v>
      </c>
    </row>
    <row r="69" spans="1:11" x14ac:dyDescent="0.2">
      <c r="A69" s="6">
        <v>67</v>
      </c>
      <c r="B69" s="3">
        <v>60</v>
      </c>
      <c r="C69" s="3">
        <v>1</v>
      </c>
      <c r="D69" s="3">
        <v>0</v>
      </c>
      <c r="E69" s="3">
        <v>140</v>
      </c>
      <c r="F69" s="3">
        <v>62</v>
      </c>
      <c r="G69" s="3">
        <v>185</v>
      </c>
      <c r="H69" s="3">
        <v>0</v>
      </c>
      <c r="I69" s="3">
        <v>0</v>
      </c>
      <c r="J69" s="3">
        <v>0</v>
      </c>
      <c r="K69" s="10">
        <v>8</v>
      </c>
    </row>
    <row r="70" spans="1:11" x14ac:dyDescent="0.2">
      <c r="A70" s="6">
        <v>68</v>
      </c>
      <c r="B70" s="3">
        <v>54</v>
      </c>
      <c r="C70" s="3">
        <v>1</v>
      </c>
      <c r="D70" s="3">
        <v>1</v>
      </c>
      <c r="E70" s="3">
        <v>150</v>
      </c>
      <c r="F70" s="3">
        <v>39</v>
      </c>
      <c r="G70" s="3">
        <v>232</v>
      </c>
      <c r="H70" s="3">
        <v>0</v>
      </c>
      <c r="I70" s="3">
        <v>0</v>
      </c>
      <c r="J70" s="3">
        <v>1</v>
      </c>
      <c r="K70" s="10">
        <v>15.6</v>
      </c>
    </row>
    <row r="71" spans="1:11" x14ac:dyDescent="0.2">
      <c r="A71" s="6">
        <v>69</v>
      </c>
      <c r="B71" s="3">
        <v>59</v>
      </c>
      <c r="C71" s="3">
        <v>1</v>
      </c>
      <c r="D71" s="3">
        <v>0</v>
      </c>
      <c r="E71" s="3">
        <v>170</v>
      </c>
      <c r="F71" s="3">
        <v>95</v>
      </c>
      <c r="G71" s="3">
        <v>226</v>
      </c>
      <c r="H71" s="3">
        <v>1</v>
      </c>
      <c r="I71" s="3">
        <v>0</v>
      </c>
      <c r="J71" s="3">
        <v>1</v>
      </c>
      <c r="K71" s="10">
        <v>19.2</v>
      </c>
    </row>
    <row r="72" spans="1:11" x14ac:dyDescent="0.2">
      <c r="A72" s="6">
        <v>70</v>
      </c>
      <c r="B72" s="3">
        <v>46</v>
      </c>
      <c r="C72" s="3">
        <v>1</v>
      </c>
      <c r="D72" s="3">
        <v>1</v>
      </c>
      <c r="E72" s="3">
        <v>150</v>
      </c>
      <c r="F72" s="3">
        <v>75</v>
      </c>
      <c r="G72" s="3">
        <v>231</v>
      </c>
      <c r="H72" s="3">
        <v>0</v>
      </c>
      <c r="I72" s="3">
        <v>0</v>
      </c>
      <c r="J72" s="3">
        <v>0</v>
      </c>
      <c r="K72" s="10">
        <v>5.3</v>
      </c>
    </row>
    <row r="73" spans="1:11" x14ac:dyDescent="0.2">
      <c r="A73" s="6">
        <v>71</v>
      </c>
      <c r="B73" s="3">
        <v>65</v>
      </c>
      <c r="C73" s="3">
        <v>0</v>
      </c>
      <c r="D73" s="3">
        <v>1</v>
      </c>
      <c r="E73" s="3">
        <v>155</v>
      </c>
      <c r="F73" s="3">
        <v>31</v>
      </c>
      <c r="G73" s="3">
        <v>269</v>
      </c>
      <c r="H73" s="3">
        <v>0</v>
      </c>
      <c r="I73" s="3">
        <v>0</v>
      </c>
      <c r="J73" s="3">
        <v>1</v>
      </c>
      <c r="K73" s="10">
        <v>20.6</v>
      </c>
    </row>
    <row r="74" spans="1:11" x14ac:dyDescent="0.2">
      <c r="A74" s="6">
        <v>72</v>
      </c>
      <c r="B74" s="3">
        <v>67</v>
      </c>
      <c r="C74" s="3">
        <v>1</v>
      </c>
      <c r="D74" s="3">
        <v>0</v>
      </c>
      <c r="E74" s="3">
        <v>125</v>
      </c>
      <c r="F74" s="3">
        <v>33</v>
      </c>
      <c r="G74" s="3">
        <v>254</v>
      </c>
      <c r="H74" s="3">
        <v>0</v>
      </c>
      <c r="I74" s="3">
        <v>1</v>
      </c>
      <c r="J74" s="3">
        <v>0</v>
      </c>
      <c r="K74" s="10">
        <v>25.9</v>
      </c>
    </row>
    <row r="75" spans="1:11" x14ac:dyDescent="0.2">
      <c r="A75" s="6">
        <v>73</v>
      </c>
      <c r="B75" s="3">
        <v>62</v>
      </c>
      <c r="C75" s="3">
        <v>1</v>
      </c>
      <c r="D75" s="3">
        <v>0</v>
      </c>
      <c r="E75" s="3">
        <v>120</v>
      </c>
      <c r="F75" s="3">
        <v>34</v>
      </c>
      <c r="G75" s="3">
        <v>267</v>
      </c>
      <c r="H75" s="3">
        <v>1</v>
      </c>
      <c r="I75" s="3">
        <v>0</v>
      </c>
      <c r="J75" s="3">
        <v>0</v>
      </c>
      <c r="K75" s="10">
        <v>26.4</v>
      </c>
    </row>
    <row r="76" spans="1:11" x14ac:dyDescent="0.2">
      <c r="A76" s="6">
        <v>74</v>
      </c>
      <c r="B76" s="3">
        <v>65</v>
      </c>
      <c r="C76" s="3">
        <v>1</v>
      </c>
      <c r="D76" s="3">
        <v>0</v>
      </c>
      <c r="E76" s="3">
        <v>110</v>
      </c>
      <c r="F76" s="3">
        <v>84</v>
      </c>
      <c r="G76" s="3">
        <v>248</v>
      </c>
      <c r="H76" s="3">
        <v>0</v>
      </c>
      <c r="I76" s="3">
        <v>0</v>
      </c>
      <c r="J76" s="3">
        <v>0</v>
      </c>
      <c r="K76" s="10">
        <v>8.5</v>
      </c>
    </row>
    <row r="77" spans="1:11" x14ac:dyDescent="0.2">
      <c r="A77" s="6">
        <v>75</v>
      </c>
      <c r="B77" s="3">
        <v>44</v>
      </c>
      <c r="C77" s="3">
        <v>1</v>
      </c>
      <c r="D77" s="3">
        <v>0</v>
      </c>
      <c r="E77" s="3">
        <v>110</v>
      </c>
      <c r="F77" s="3">
        <v>95</v>
      </c>
      <c r="G77" s="3">
        <v>197</v>
      </c>
      <c r="H77" s="3">
        <v>0</v>
      </c>
      <c r="I77" s="3">
        <v>0</v>
      </c>
      <c r="J77" s="3">
        <v>0</v>
      </c>
      <c r="K77" s="10">
        <v>0.6</v>
      </c>
    </row>
    <row r="78" spans="1:11" x14ac:dyDescent="0.2">
      <c r="A78" s="6">
        <v>76</v>
      </c>
      <c r="B78" s="3">
        <v>65</v>
      </c>
      <c r="C78" s="3">
        <v>0</v>
      </c>
      <c r="D78" s="3">
        <v>0</v>
      </c>
      <c r="E78" s="3">
        <v>160</v>
      </c>
      <c r="F78" s="3">
        <v>73</v>
      </c>
      <c r="G78" s="3">
        <v>320</v>
      </c>
      <c r="H78" s="3">
        <v>0</v>
      </c>
      <c r="I78" s="3">
        <v>0</v>
      </c>
      <c r="J78" s="3">
        <v>1</v>
      </c>
      <c r="K78" s="10">
        <v>13</v>
      </c>
    </row>
    <row r="79" spans="1:11" x14ac:dyDescent="0.2">
      <c r="A79" s="6">
        <v>77</v>
      </c>
      <c r="B79" s="3">
        <v>60</v>
      </c>
      <c r="C79" s="3">
        <v>1</v>
      </c>
      <c r="D79" s="3">
        <v>0</v>
      </c>
      <c r="E79" s="3">
        <v>125</v>
      </c>
      <c r="F79" s="3">
        <v>75</v>
      </c>
      <c r="G79" s="3">
        <v>258</v>
      </c>
      <c r="H79" s="3">
        <v>1</v>
      </c>
      <c r="I79" s="3">
        <v>1</v>
      </c>
      <c r="J79" s="3">
        <v>0</v>
      </c>
      <c r="K79" s="10">
        <v>22.5</v>
      </c>
    </row>
    <row r="80" spans="1:11" x14ac:dyDescent="0.2">
      <c r="A80" s="6">
        <v>78</v>
      </c>
      <c r="B80" s="3">
        <v>51</v>
      </c>
      <c r="C80" s="3">
        <v>0</v>
      </c>
      <c r="D80" s="3">
        <v>0</v>
      </c>
      <c r="E80" s="3">
        <v>140</v>
      </c>
      <c r="F80" s="3">
        <v>41</v>
      </c>
      <c r="G80" s="3">
        <v>308</v>
      </c>
      <c r="H80" s="3">
        <v>0</v>
      </c>
      <c r="I80" s="3">
        <v>1</v>
      </c>
      <c r="J80" s="3">
        <v>0</v>
      </c>
      <c r="K80" s="10">
        <v>10.7</v>
      </c>
    </row>
    <row r="81" spans="1:11" x14ac:dyDescent="0.2">
      <c r="A81" s="6">
        <v>79</v>
      </c>
      <c r="B81" s="3">
        <v>48</v>
      </c>
      <c r="C81" s="3">
        <v>1</v>
      </c>
      <c r="D81" s="3">
        <v>1</v>
      </c>
      <c r="E81" s="3">
        <v>130</v>
      </c>
      <c r="F81" s="3">
        <v>50</v>
      </c>
      <c r="G81" s="3">
        <v>245</v>
      </c>
      <c r="H81" s="3">
        <v>0</v>
      </c>
      <c r="I81" s="3">
        <v>1</v>
      </c>
      <c r="J81" s="3">
        <v>0</v>
      </c>
      <c r="K81" s="10">
        <v>8.9</v>
      </c>
    </row>
    <row r="82" spans="1:11" x14ac:dyDescent="0.2">
      <c r="A82" s="6">
        <v>80</v>
      </c>
      <c r="B82" s="3">
        <v>58</v>
      </c>
      <c r="C82" s="3">
        <v>1</v>
      </c>
      <c r="D82" s="3">
        <v>0</v>
      </c>
      <c r="E82" s="3">
        <v>150</v>
      </c>
      <c r="F82" s="3">
        <v>92</v>
      </c>
      <c r="G82" s="3">
        <v>270</v>
      </c>
      <c r="H82" s="3">
        <v>1</v>
      </c>
      <c r="I82" s="3">
        <v>0</v>
      </c>
      <c r="J82" s="3">
        <v>0</v>
      </c>
      <c r="K82" s="10">
        <v>14.9</v>
      </c>
    </row>
    <row r="83" spans="1:11" x14ac:dyDescent="0.2">
      <c r="A83" s="6">
        <v>81</v>
      </c>
      <c r="B83" s="3">
        <v>45</v>
      </c>
      <c r="C83" s="3">
        <v>1</v>
      </c>
      <c r="D83" s="3">
        <v>0</v>
      </c>
      <c r="E83" s="3">
        <v>104</v>
      </c>
      <c r="F83" s="3">
        <v>65</v>
      </c>
      <c r="G83" s="3">
        <v>208</v>
      </c>
      <c r="H83" s="3">
        <v>1</v>
      </c>
      <c r="I83" s="3">
        <v>0</v>
      </c>
      <c r="J83" s="3">
        <v>0</v>
      </c>
      <c r="K83" s="10">
        <v>2.1</v>
      </c>
    </row>
    <row r="84" spans="1:11" x14ac:dyDescent="0.2">
      <c r="A84" s="6">
        <v>82</v>
      </c>
      <c r="B84" s="3">
        <v>53</v>
      </c>
      <c r="C84" s="3">
        <v>0</v>
      </c>
      <c r="D84" s="3">
        <v>0</v>
      </c>
      <c r="E84" s="3">
        <v>130</v>
      </c>
      <c r="F84" s="3">
        <v>45</v>
      </c>
      <c r="G84" s="3">
        <v>264</v>
      </c>
      <c r="H84" s="3">
        <v>0</v>
      </c>
      <c r="I84" s="3">
        <v>0</v>
      </c>
      <c r="J84" s="3">
        <v>0</v>
      </c>
      <c r="K84" s="10">
        <v>2.9</v>
      </c>
    </row>
    <row r="85" spans="1:11" x14ac:dyDescent="0.2">
      <c r="A85" s="6">
        <v>83</v>
      </c>
      <c r="B85" s="3">
        <v>49</v>
      </c>
      <c r="C85" s="3">
        <v>1</v>
      </c>
      <c r="D85" s="3">
        <v>1</v>
      </c>
      <c r="E85" s="3">
        <v>140</v>
      </c>
      <c r="F85" s="3">
        <v>42</v>
      </c>
      <c r="G85" s="3">
        <v>319</v>
      </c>
      <c r="H85" s="3">
        <v>0</v>
      </c>
      <c r="I85" s="3">
        <v>0</v>
      </c>
      <c r="J85" s="3">
        <v>0</v>
      </c>
      <c r="K85" s="10">
        <v>7.1</v>
      </c>
    </row>
    <row r="86" spans="1:11" x14ac:dyDescent="0.2">
      <c r="A86" s="6">
        <v>84</v>
      </c>
      <c r="B86" s="3">
        <v>68</v>
      </c>
      <c r="C86" s="3">
        <v>1</v>
      </c>
      <c r="D86" s="3">
        <v>0</v>
      </c>
      <c r="E86" s="3">
        <v>180</v>
      </c>
      <c r="F86" s="3">
        <v>78</v>
      </c>
      <c r="G86" s="3">
        <v>274</v>
      </c>
      <c r="H86" s="3">
        <v>1</v>
      </c>
      <c r="I86" s="3">
        <v>0</v>
      </c>
      <c r="J86" s="3">
        <v>1</v>
      </c>
      <c r="K86" s="10">
        <v>49.8</v>
      </c>
    </row>
    <row r="87" spans="1:11" x14ac:dyDescent="0.2">
      <c r="A87" s="6">
        <v>85</v>
      </c>
      <c r="B87" s="3">
        <v>52</v>
      </c>
      <c r="C87" s="3">
        <v>1</v>
      </c>
      <c r="D87" s="3">
        <v>1</v>
      </c>
      <c r="E87" s="3">
        <v>120</v>
      </c>
      <c r="F87" s="3">
        <v>28</v>
      </c>
      <c r="G87" s="3">
        <v>305</v>
      </c>
      <c r="H87" s="3">
        <v>0</v>
      </c>
      <c r="I87" s="3">
        <v>1</v>
      </c>
      <c r="J87" s="3">
        <v>0</v>
      </c>
      <c r="K87" s="10">
        <v>11.8</v>
      </c>
    </row>
    <row r="88" spans="1:11" x14ac:dyDescent="0.2">
      <c r="A88" s="6">
        <v>86</v>
      </c>
      <c r="B88" s="3">
        <v>44</v>
      </c>
      <c r="C88" s="3">
        <v>1</v>
      </c>
      <c r="D88" s="3">
        <v>1</v>
      </c>
      <c r="E88" s="3">
        <v>140</v>
      </c>
      <c r="F88" s="3">
        <v>49</v>
      </c>
      <c r="G88" s="3">
        <v>235</v>
      </c>
      <c r="H88" s="3">
        <v>0</v>
      </c>
      <c r="I88" s="3">
        <v>1</v>
      </c>
      <c r="J88" s="3">
        <v>0</v>
      </c>
      <c r="K88" s="10">
        <v>8.1999999999999993</v>
      </c>
    </row>
    <row r="89" spans="1:11" x14ac:dyDescent="0.2">
      <c r="A89" s="6">
        <v>87</v>
      </c>
      <c r="B89" s="3">
        <v>47</v>
      </c>
      <c r="C89" s="3">
        <v>1</v>
      </c>
      <c r="D89" s="3">
        <v>0</v>
      </c>
      <c r="E89" s="3">
        <v>138</v>
      </c>
      <c r="F89" s="3">
        <v>42</v>
      </c>
      <c r="G89" s="3">
        <v>257</v>
      </c>
      <c r="H89" s="3">
        <v>0</v>
      </c>
      <c r="I89" s="3">
        <v>0</v>
      </c>
      <c r="J89" s="3">
        <v>0</v>
      </c>
      <c r="K89" s="10">
        <v>5.2</v>
      </c>
    </row>
    <row r="90" spans="1:11" x14ac:dyDescent="0.2">
      <c r="A90" s="6">
        <v>88</v>
      </c>
      <c r="B90" s="3">
        <v>53</v>
      </c>
      <c r="C90" s="3">
        <v>0</v>
      </c>
      <c r="D90" s="3">
        <v>1</v>
      </c>
      <c r="E90" s="3">
        <v>128</v>
      </c>
      <c r="F90" s="3">
        <v>50</v>
      </c>
      <c r="G90" s="3">
        <v>216</v>
      </c>
      <c r="H90" s="3">
        <v>0</v>
      </c>
      <c r="I90" s="3">
        <v>0</v>
      </c>
      <c r="J90" s="3">
        <v>0</v>
      </c>
      <c r="K90" s="10">
        <v>3.1</v>
      </c>
    </row>
    <row r="91" spans="1:11" x14ac:dyDescent="0.2">
      <c r="A91" s="6">
        <v>89</v>
      </c>
      <c r="B91" s="3">
        <v>53</v>
      </c>
      <c r="C91" s="3">
        <v>0</v>
      </c>
      <c r="D91" s="3">
        <v>0</v>
      </c>
      <c r="E91" s="3">
        <v>138</v>
      </c>
      <c r="F91" s="3">
        <v>73</v>
      </c>
      <c r="G91" s="3">
        <v>234</v>
      </c>
      <c r="H91" s="3">
        <v>0</v>
      </c>
      <c r="I91" s="3">
        <v>0</v>
      </c>
      <c r="J91" s="3">
        <v>0</v>
      </c>
      <c r="K91" s="10">
        <v>1.7</v>
      </c>
    </row>
    <row r="92" spans="1:11" x14ac:dyDescent="0.2">
      <c r="A92" s="6">
        <v>90</v>
      </c>
      <c r="B92" s="3">
        <v>51</v>
      </c>
      <c r="C92" s="3">
        <v>0</v>
      </c>
      <c r="D92" s="3">
        <v>1</v>
      </c>
      <c r="E92" s="3">
        <v>130</v>
      </c>
      <c r="F92" s="3">
        <v>45</v>
      </c>
      <c r="G92" s="3">
        <v>256</v>
      </c>
      <c r="H92" s="3">
        <v>0</v>
      </c>
      <c r="I92" s="3">
        <v>1</v>
      </c>
      <c r="J92" s="3">
        <v>0</v>
      </c>
      <c r="K92" s="10">
        <v>7.2</v>
      </c>
    </row>
    <row r="93" spans="1:11" x14ac:dyDescent="0.2">
      <c r="A93" s="6">
        <v>91</v>
      </c>
      <c r="B93" s="3">
        <v>66</v>
      </c>
      <c r="C93" s="3">
        <v>1</v>
      </c>
      <c r="D93" s="3">
        <v>1</v>
      </c>
      <c r="E93" s="3">
        <v>120</v>
      </c>
      <c r="F93" s="3">
        <v>38</v>
      </c>
      <c r="G93" s="3">
        <v>302</v>
      </c>
      <c r="H93" s="3">
        <v>0</v>
      </c>
      <c r="I93" s="3">
        <v>1</v>
      </c>
      <c r="J93" s="3">
        <v>0</v>
      </c>
      <c r="K93" s="10">
        <v>18.600000000000001</v>
      </c>
    </row>
    <row r="94" spans="1:11" x14ac:dyDescent="0.2">
      <c r="A94" s="6">
        <v>92</v>
      </c>
      <c r="B94" s="3">
        <v>62</v>
      </c>
      <c r="C94" s="3">
        <v>0</v>
      </c>
      <c r="D94" s="3">
        <v>0</v>
      </c>
      <c r="E94" s="3">
        <v>160</v>
      </c>
      <c r="F94" s="3">
        <v>53</v>
      </c>
      <c r="G94" s="3">
        <v>164</v>
      </c>
      <c r="H94" s="3">
        <v>0</v>
      </c>
      <c r="I94" s="3">
        <v>0</v>
      </c>
      <c r="J94" s="3">
        <v>1</v>
      </c>
      <c r="K94" s="10">
        <v>7.5</v>
      </c>
    </row>
    <row r="95" spans="1:11" x14ac:dyDescent="0.2">
      <c r="A95" s="6">
        <v>93</v>
      </c>
      <c r="B95" s="3">
        <v>62</v>
      </c>
      <c r="C95" s="3">
        <v>1</v>
      </c>
      <c r="D95" s="3">
        <v>0</v>
      </c>
      <c r="E95" s="3">
        <v>130</v>
      </c>
      <c r="F95" s="3">
        <v>31</v>
      </c>
      <c r="G95" s="3">
        <v>231</v>
      </c>
      <c r="H95" s="3">
        <v>0</v>
      </c>
      <c r="I95" s="3">
        <v>1</v>
      </c>
      <c r="J95" s="3">
        <v>0</v>
      </c>
      <c r="K95" s="10">
        <v>23.3</v>
      </c>
    </row>
    <row r="96" spans="1:11" x14ac:dyDescent="0.2">
      <c r="A96" s="6">
        <v>94</v>
      </c>
      <c r="B96" s="3">
        <v>44</v>
      </c>
      <c r="C96" s="3">
        <v>0</v>
      </c>
      <c r="D96" s="3">
        <v>0</v>
      </c>
      <c r="E96" s="3">
        <v>108</v>
      </c>
      <c r="F96" s="3">
        <v>32</v>
      </c>
      <c r="G96" s="3">
        <v>141</v>
      </c>
      <c r="H96" s="3">
        <v>0</v>
      </c>
      <c r="I96" s="3">
        <v>0</v>
      </c>
      <c r="J96" s="3">
        <v>0</v>
      </c>
      <c r="K96" s="10">
        <v>0.7</v>
      </c>
    </row>
    <row r="97" spans="1:11" x14ac:dyDescent="0.2">
      <c r="A97" s="6">
        <v>95</v>
      </c>
      <c r="B97" s="3">
        <v>63</v>
      </c>
      <c r="C97" s="3">
        <v>0</v>
      </c>
      <c r="D97" s="3">
        <v>1</v>
      </c>
      <c r="E97" s="3">
        <v>135</v>
      </c>
      <c r="F97" s="3">
        <v>79</v>
      </c>
      <c r="G97" s="3">
        <v>252</v>
      </c>
      <c r="H97" s="3">
        <v>0</v>
      </c>
      <c r="I97" s="3">
        <v>1</v>
      </c>
      <c r="J97" s="3">
        <v>0</v>
      </c>
      <c r="K97" s="10">
        <v>15.7</v>
      </c>
    </row>
    <row r="98" spans="1:11" x14ac:dyDescent="0.2">
      <c r="A98" s="6">
        <v>96</v>
      </c>
      <c r="B98" s="3">
        <v>52</v>
      </c>
      <c r="C98" s="3">
        <v>1</v>
      </c>
      <c r="D98" s="3">
        <v>1</v>
      </c>
      <c r="E98" s="3">
        <v>128</v>
      </c>
      <c r="F98" s="3">
        <v>50</v>
      </c>
      <c r="G98" s="3">
        <v>255</v>
      </c>
      <c r="H98" s="3">
        <v>1</v>
      </c>
      <c r="I98" s="3">
        <v>1</v>
      </c>
      <c r="J98" s="3">
        <v>0</v>
      </c>
      <c r="K98" s="10">
        <v>19.2</v>
      </c>
    </row>
    <row r="99" spans="1:11" x14ac:dyDescent="0.2">
      <c r="A99" s="6">
        <v>97</v>
      </c>
      <c r="B99" s="3">
        <v>59</v>
      </c>
      <c r="C99" s="3">
        <v>1</v>
      </c>
      <c r="D99" s="3">
        <v>0</v>
      </c>
      <c r="E99" s="3">
        <v>110</v>
      </c>
      <c r="F99" s="3">
        <v>87</v>
      </c>
      <c r="G99" s="3">
        <v>239</v>
      </c>
      <c r="H99" s="3">
        <v>1</v>
      </c>
      <c r="I99" s="3">
        <v>0</v>
      </c>
      <c r="J99" s="3">
        <v>0</v>
      </c>
      <c r="K99" s="10">
        <v>9</v>
      </c>
    </row>
    <row r="100" spans="1:11" x14ac:dyDescent="0.2">
      <c r="A100" s="6">
        <v>98</v>
      </c>
      <c r="B100" s="3">
        <v>60</v>
      </c>
      <c r="C100" s="3">
        <v>0</v>
      </c>
      <c r="D100" s="3">
        <v>1</v>
      </c>
      <c r="E100" s="3">
        <v>150</v>
      </c>
      <c r="F100" s="3">
        <v>75</v>
      </c>
      <c r="G100" s="3">
        <v>258</v>
      </c>
      <c r="H100" s="3">
        <v>0</v>
      </c>
      <c r="I100" s="3">
        <v>0</v>
      </c>
      <c r="J100" s="3">
        <v>0</v>
      </c>
      <c r="K100" s="10">
        <v>8.4</v>
      </c>
    </row>
    <row r="101" spans="1:11" x14ac:dyDescent="0.2">
      <c r="A101" s="6">
        <v>99</v>
      </c>
      <c r="B101" s="3">
        <v>52</v>
      </c>
      <c r="C101" s="3">
        <v>1</v>
      </c>
      <c r="D101" s="3">
        <v>0</v>
      </c>
      <c r="E101" s="3">
        <v>134</v>
      </c>
      <c r="F101" s="3">
        <v>50</v>
      </c>
      <c r="G101" s="3">
        <v>201</v>
      </c>
      <c r="H101" s="3">
        <v>0</v>
      </c>
      <c r="I101" s="3">
        <v>0</v>
      </c>
      <c r="J101" s="3">
        <v>0</v>
      </c>
      <c r="K101" s="10">
        <v>4.5999999999999996</v>
      </c>
    </row>
    <row r="102" spans="1:11" x14ac:dyDescent="0.2">
      <c r="A102" s="6">
        <v>100</v>
      </c>
      <c r="B102" s="3">
        <v>48</v>
      </c>
      <c r="C102" s="3">
        <v>1</v>
      </c>
      <c r="D102" s="3">
        <v>1</v>
      </c>
      <c r="E102" s="3">
        <v>122</v>
      </c>
      <c r="F102" s="3">
        <v>69</v>
      </c>
      <c r="G102" s="3">
        <v>222</v>
      </c>
      <c r="H102" s="3">
        <v>0</v>
      </c>
      <c r="I102" s="3">
        <v>0</v>
      </c>
      <c r="J102" s="3">
        <v>0</v>
      </c>
      <c r="K102" s="10">
        <v>4.0999999999999996</v>
      </c>
    </row>
    <row r="103" spans="1:11" x14ac:dyDescent="0.2">
      <c r="A103" s="6">
        <v>101</v>
      </c>
      <c r="B103" s="3">
        <v>45</v>
      </c>
      <c r="C103" s="3">
        <v>1</v>
      </c>
      <c r="D103" s="3">
        <v>0</v>
      </c>
      <c r="E103" s="3">
        <v>115</v>
      </c>
      <c r="F103" s="3">
        <v>43</v>
      </c>
      <c r="G103" s="3">
        <v>260</v>
      </c>
      <c r="H103" s="3">
        <v>0</v>
      </c>
      <c r="I103" s="3">
        <v>1</v>
      </c>
      <c r="J103" s="3">
        <v>0</v>
      </c>
      <c r="K103" s="10">
        <v>8.4</v>
      </c>
    </row>
    <row r="104" spans="1:11" x14ac:dyDescent="0.2">
      <c r="A104" s="6">
        <v>102</v>
      </c>
      <c r="B104" s="3">
        <v>44</v>
      </c>
      <c r="C104" s="3">
        <v>1</v>
      </c>
      <c r="D104" s="3">
        <v>0</v>
      </c>
      <c r="E104" s="3">
        <v>118</v>
      </c>
      <c r="F104" s="3">
        <v>50</v>
      </c>
      <c r="G104" s="3">
        <v>182</v>
      </c>
      <c r="H104" s="3">
        <v>0</v>
      </c>
      <c r="I104" s="3">
        <v>1</v>
      </c>
      <c r="J104" s="3">
        <v>0</v>
      </c>
      <c r="K104" s="10">
        <v>3.7</v>
      </c>
    </row>
    <row r="105" spans="1:11" x14ac:dyDescent="0.2">
      <c r="A105" s="6">
        <v>103</v>
      </c>
      <c r="B105" s="3">
        <v>57</v>
      </c>
      <c r="C105" s="3">
        <v>0</v>
      </c>
      <c r="D105" s="3">
        <v>0</v>
      </c>
      <c r="E105" s="3">
        <v>128</v>
      </c>
      <c r="F105" s="3">
        <v>76</v>
      </c>
      <c r="G105" s="3">
        <v>303</v>
      </c>
      <c r="H105" s="3">
        <v>0</v>
      </c>
      <c r="I105" s="3">
        <v>0</v>
      </c>
      <c r="J105" s="3">
        <v>0</v>
      </c>
      <c r="K105" s="10">
        <v>2.7</v>
      </c>
    </row>
    <row r="106" spans="1:11" x14ac:dyDescent="0.2">
      <c r="A106" s="6">
        <v>104</v>
      </c>
      <c r="B106" s="3">
        <v>71</v>
      </c>
      <c r="C106" s="3">
        <v>0</v>
      </c>
      <c r="D106" s="3">
        <v>1</v>
      </c>
      <c r="E106" s="3">
        <v>110</v>
      </c>
      <c r="F106" s="3">
        <v>89</v>
      </c>
      <c r="G106" s="3">
        <v>265</v>
      </c>
      <c r="H106" s="3">
        <v>0</v>
      </c>
      <c r="I106" s="3">
        <v>0</v>
      </c>
      <c r="J106" s="3">
        <v>0</v>
      </c>
      <c r="K106" s="10">
        <v>13.1</v>
      </c>
    </row>
    <row r="107" spans="1:11" x14ac:dyDescent="0.2">
      <c r="A107" s="6">
        <v>105</v>
      </c>
      <c r="B107" s="3">
        <v>49</v>
      </c>
      <c r="C107" s="3">
        <v>1</v>
      </c>
      <c r="D107" s="3">
        <v>1</v>
      </c>
      <c r="E107" s="3">
        <v>120</v>
      </c>
      <c r="F107" s="3">
        <v>78</v>
      </c>
      <c r="G107" s="3">
        <v>188</v>
      </c>
      <c r="H107" s="3">
        <v>0</v>
      </c>
      <c r="I107" s="3">
        <v>0</v>
      </c>
      <c r="J107" s="3">
        <v>0</v>
      </c>
      <c r="K107" s="10">
        <v>3.9</v>
      </c>
    </row>
    <row r="108" spans="1:11" x14ac:dyDescent="0.2">
      <c r="A108" s="6">
        <v>106</v>
      </c>
      <c r="B108" s="3">
        <v>54</v>
      </c>
      <c r="C108" s="3">
        <v>1</v>
      </c>
      <c r="D108" s="3">
        <v>0</v>
      </c>
      <c r="E108" s="3">
        <v>108</v>
      </c>
      <c r="F108" s="3">
        <v>29</v>
      </c>
      <c r="G108" s="3">
        <v>309</v>
      </c>
      <c r="H108" s="3">
        <v>0</v>
      </c>
      <c r="I108" s="3">
        <v>0</v>
      </c>
      <c r="J108" s="3">
        <v>0</v>
      </c>
      <c r="K108" s="10">
        <v>10.4</v>
      </c>
    </row>
    <row r="109" spans="1:11" x14ac:dyDescent="0.2">
      <c r="A109" s="6">
        <v>107</v>
      </c>
      <c r="B109" s="3">
        <v>59</v>
      </c>
      <c r="C109" s="3">
        <v>1</v>
      </c>
      <c r="D109" s="3">
        <v>0</v>
      </c>
      <c r="E109" s="3">
        <v>140</v>
      </c>
      <c r="F109" s="3">
        <v>83</v>
      </c>
      <c r="G109" s="3">
        <v>177</v>
      </c>
      <c r="H109" s="3">
        <v>1</v>
      </c>
      <c r="I109" s="3">
        <v>0</v>
      </c>
      <c r="J109" s="3">
        <v>0</v>
      </c>
      <c r="K109" s="10">
        <v>10.6</v>
      </c>
    </row>
    <row r="110" spans="1:11" x14ac:dyDescent="0.2">
      <c r="A110" s="6">
        <v>108</v>
      </c>
      <c r="B110" s="3">
        <v>57</v>
      </c>
      <c r="C110" s="3">
        <v>1</v>
      </c>
      <c r="D110" s="3">
        <v>1</v>
      </c>
      <c r="E110" s="3">
        <v>128</v>
      </c>
      <c r="F110" s="3">
        <v>25</v>
      </c>
      <c r="G110" s="3">
        <v>229</v>
      </c>
      <c r="H110" s="3">
        <v>0</v>
      </c>
      <c r="I110" s="3">
        <v>0</v>
      </c>
      <c r="J110" s="3">
        <v>0</v>
      </c>
      <c r="K110" s="10">
        <v>9.1999999999999993</v>
      </c>
    </row>
    <row r="111" spans="1:11" x14ac:dyDescent="0.2">
      <c r="A111" s="6">
        <v>109</v>
      </c>
      <c r="B111" s="3">
        <v>61</v>
      </c>
      <c r="C111" s="3">
        <v>1</v>
      </c>
      <c r="D111" s="3">
        <v>0</v>
      </c>
      <c r="E111" s="3">
        <v>120</v>
      </c>
      <c r="F111" s="3">
        <v>31</v>
      </c>
      <c r="G111" s="3">
        <v>260</v>
      </c>
      <c r="H111" s="3">
        <v>1</v>
      </c>
      <c r="I111" s="3">
        <v>0</v>
      </c>
      <c r="J111" s="3">
        <v>0</v>
      </c>
      <c r="K111" s="10">
        <v>26</v>
      </c>
    </row>
    <row r="112" spans="1:11" x14ac:dyDescent="0.2">
      <c r="A112" s="6">
        <v>110</v>
      </c>
      <c r="B112" s="3">
        <v>42</v>
      </c>
      <c r="C112" s="3">
        <v>1</v>
      </c>
      <c r="D112" s="3">
        <v>1</v>
      </c>
      <c r="E112" s="3">
        <v>118</v>
      </c>
      <c r="F112" s="3">
        <v>89</v>
      </c>
      <c r="G112" s="3">
        <v>219</v>
      </c>
      <c r="H112" s="3">
        <v>0</v>
      </c>
      <c r="I112" s="3">
        <v>1</v>
      </c>
      <c r="J112" s="3">
        <v>0</v>
      </c>
      <c r="K112" s="10">
        <v>4.5</v>
      </c>
    </row>
    <row r="113" spans="1:11" x14ac:dyDescent="0.2">
      <c r="A113" s="6">
        <v>111</v>
      </c>
      <c r="B113" s="3">
        <v>61</v>
      </c>
      <c r="C113" s="3">
        <v>0</v>
      </c>
      <c r="D113" s="3">
        <v>0</v>
      </c>
      <c r="E113" s="3">
        <v>145</v>
      </c>
      <c r="F113" s="3">
        <v>80</v>
      </c>
      <c r="G113" s="3">
        <v>307</v>
      </c>
      <c r="H113" s="3">
        <v>1</v>
      </c>
      <c r="I113" s="3">
        <v>0</v>
      </c>
      <c r="J113" s="3">
        <v>1</v>
      </c>
      <c r="K113" s="10">
        <v>11.5</v>
      </c>
    </row>
    <row r="114" spans="1:11" x14ac:dyDescent="0.2">
      <c r="A114" s="6">
        <v>112</v>
      </c>
      <c r="B114" s="3">
        <v>56</v>
      </c>
      <c r="C114" s="3">
        <v>1</v>
      </c>
      <c r="D114" s="3">
        <v>1</v>
      </c>
      <c r="E114" s="3">
        <v>125</v>
      </c>
      <c r="F114" s="3">
        <v>69</v>
      </c>
      <c r="G114" s="3">
        <v>249</v>
      </c>
      <c r="H114" s="3">
        <v>1</v>
      </c>
      <c r="I114" s="3">
        <v>0</v>
      </c>
      <c r="J114" s="3">
        <v>0</v>
      </c>
      <c r="K114" s="10">
        <v>13.2</v>
      </c>
    </row>
    <row r="115" spans="1:11" x14ac:dyDescent="0.2">
      <c r="A115" s="6">
        <v>113</v>
      </c>
      <c r="B115" s="3">
        <v>52</v>
      </c>
      <c r="C115" s="3">
        <v>1</v>
      </c>
      <c r="D115" s="3">
        <v>0</v>
      </c>
      <c r="E115" s="3">
        <v>118</v>
      </c>
      <c r="F115" s="3">
        <v>33</v>
      </c>
      <c r="G115" s="3">
        <v>186</v>
      </c>
      <c r="H115" s="3">
        <v>0</v>
      </c>
      <c r="I115" s="3">
        <v>0</v>
      </c>
      <c r="J115" s="3">
        <v>0</v>
      </c>
      <c r="K115" s="10">
        <v>4.2</v>
      </c>
    </row>
    <row r="116" spans="1:11" x14ac:dyDescent="0.2">
      <c r="A116" s="6">
        <v>114</v>
      </c>
      <c r="B116" s="3">
        <v>43</v>
      </c>
      <c r="C116" s="3">
        <v>0</v>
      </c>
      <c r="D116" s="3">
        <v>1</v>
      </c>
      <c r="E116" s="3">
        <v>132</v>
      </c>
      <c r="F116" s="3">
        <v>82</v>
      </c>
      <c r="G116" s="3">
        <v>311</v>
      </c>
      <c r="H116" s="3">
        <v>1</v>
      </c>
      <c r="I116" s="3">
        <v>0</v>
      </c>
      <c r="J116" s="3">
        <v>0</v>
      </c>
      <c r="K116" s="10">
        <v>12.2</v>
      </c>
    </row>
    <row r="117" spans="1:11" x14ac:dyDescent="0.2">
      <c r="A117" s="6">
        <v>115</v>
      </c>
      <c r="B117" s="3">
        <v>62</v>
      </c>
      <c r="C117" s="3">
        <v>0</v>
      </c>
      <c r="D117" s="3">
        <v>0</v>
      </c>
      <c r="E117" s="3">
        <v>130</v>
      </c>
      <c r="F117" s="3">
        <v>78</v>
      </c>
      <c r="G117" s="3">
        <v>263</v>
      </c>
      <c r="H117" s="3">
        <v>0</v>
      </c>
      <c r="I117" s="3">
        <v>0</v>
      </c>
      <c r="J117" s="3">
        <v>0</v>
      </c>
      <c r="K117" s="10">
        <v>3</v>
      </c>
    </row>
    <row r="118" spans="1:11" x14ac:dyDescent="0.2">
      <c r="A118" s="6">
        <v>116</v>
      </c>
      <c r="B118" s="3">
        <v>41</v>
      </c>
      <c r="C118" s="3">
        <v>1</v>
      </c>
      <c r="D118" s="3">
        <v>0</v>
      </c>
      <c r="E118" s="3">
        <v>135</v>
      </c>
      <c r="F118" s="3">
        <v>75</v>
      </c>
      <c r="G118" s="3">
        <v>203</v>
      </c>
      <c r="H118" s="3">
        <v>0</v>
      </c>
      <c r="I118" s="3">
        <v>0</v>
      </c>
      <c r="J118" s="3">
        <v>0</v>
      </c>
      <c r="K118" s="10">
        <v>2.1</v>
      </c>
    </row>
    <row r="119" spans="1:11" x14ac:dyDescent="0.2">
      <c r="A119" s="6">
        <v>117</v>
      </c>
      <c r="B119" s="3">
        <v>58</v>
      </c>
      <c r="C119" s="3">
        <v>1</v>
      </c>
      <c r="D119" s="3">
        <v>0</v>
      </c>
      <c r="E119" s="3">
        <v>140</v>
      </c>
      <c r="F119" s="3">
        <v>46</v>
      </c>
      <c r="G119" s="3">
        <v>211</v>
      </c>
      <c r="H119" s="3">
        <v>0</v>
      </c>
      <c r="I119" s="3">
        <v>1</v>
      </c>
      <c r="J119" s="3">
        <v>0</v>
      </c>
      <c r="K119" s="10">
        <v>13.4</v>
      </c>
    </row>
    <row r="120" spans="1:11" x14ac:dyDescent="0.2">
      <c r="A120" s="6">
        <v>118</v>
      </c>
      <c r="B120" s="3">
        <v>45</v>
      </c>
      <c r="C120" s="3">
        <v>0</v>
      </c>
      <c r="D120" s="3">
        <v>1</v>
      </c>
      <c r="E120" s="3">
        <v>138</v>
      </c>
      <c r="F120" s="3">
        <v>85</v>
      </c>
      <c r="G120" s="3">
        <v>183</v>
      </c>
      <c r="H120" s="3">
        <v>0</v>
      </c>
      <c r="I120" s="3">
        <v>0</v>
      </c>
      <c r="J120" s="3">
        <v>0</v>
      </c>
      <c r="K120" s="10">
        <v>3.1</v>
      </c>
    </row>
    <row r="121" spans="1:11" x14ac:dyDescent="0.2">
      <c r="A121" s="6">
        <v>119</v>
      </c>
      <c r="B121" s="3">
        <v>63</v>
      </c>
      <c r="C121" s="3">
        <v>1</v>
      </c>
      <c r="D121" s="3">
        <v>0</v>
      </c>
      <c r="E121" s="3">
        <v>130</v>
      </c>
      <c r="F121" s="3">
        <v>81</v>
      </c>
      <c r="G121" s="3">
        <v>320</v>
      </c>
      <c r="H121" s="3">
        <v>1</v>
      </c>
      <c r="I121" s="3">
        <v>0</v>
      </c>
      <c r="J121" s="3">
        <v>0</v>
      </c>
      <c r="K121" s="10">
        <v>15</v>
      </c>
    </row>
    <row r="122" spans="1:11" x14ac:dyDescent="0.2">
      <c r="A122" s="6">
        <v>120</v>
      </c>
      <c r="B122" s="3">
        <v>65</v>
      </c>
      <c r="C122" s="3">
        <v>1</v>
      </c>
      <c r="D122" s="3">
        <v>1</v>
      </c>
      <c r="E122" s="3">
        <v>135</v>
      </c>
      <c r="F122" s="3">
        <v>40</v>
      </c>
      <c r="G122" s="3">
        <v>254</v>
      </c>
      <c r="H122" s="3">
        <v>0</v>
      </c>
      <c r="I122" s="3">
        <v>1</v>
      </c>
      <c r="J122" s="3">
        <v>0</v>
      </c>
      <c r="K122" s="10">
        <v>21.7</v>
      </c>
    </row>
    <row r="123" spans="1:11" x14ac:dyDescent="0.2">
      <c r="A123" s="6">
        <v>121</v>
      </c>
      <c r="B123" s="3">
        <v>48</v>
      </c>
      <c r="C123" s="3">
        <v>1</v>
      </c>
      <c r="D123" s="3">
        <v>0</v>
      </c>
      <c r="E123" s="3">
        <v>130</v>
      </c>
      <c r="F123" s="3">
        <v>72</v>
      </c>
      <c r="G123" s="3">
        <v>256</v>
      </c>
      <c r="H123" s="3">
        <v>1</v>
      </c>
      <c r="I123" s="3">
        <v>1</v>
      </c>
      <c r="J123" s="3">
        <v>0</v>
      </c>
      <c r="K123" s="10">
        <v>14.4</v>
      </c>
    </row>
    <row r="124" spans="1:11" x14ac:dyDescent="0.2">
      <c r="A124" s="6">
        <v>122</v>
      </c>
      <c r="B124" s="3">
        <v>63</v>
      </c>
      <c r="C124" s="3">
        <v>0</v>
      </c>
      <c r="D124" s="3">
        <v>0</v>
      </c>
      <c r="E124" s="3">
        <v>150</v>
      </c>
      <c r="F124" s="3">
        <v>86</v>
      </c>
      <c r="G124" s="3">
        <v>307</v>
      </c>
      <c r="H124" s="3">
        <v>0</v>
      </c>
      <c r="I124" s="3">
        <v>0</v>
      </c>
      <c r="J124" s="3">
        <v>0</v>
      </c>
      <c r="K124" s="10">
        <v>7.3</v>
      </c>
    </row>
    <row r="125" spans="1:11" x14ac:dyDescent="0.2">
      <c r="A125" s="6">
        <v>123</v>
      </c>
      <c r="B125" s="3">
        <v>51</v>
      </c>
      <c r="C125" s="3">
        <v>1</v>
      </c>
      <c r="D125" s="3">
        <v>1</v>
      </c>
      <c r="E125" s="3">
        <v>100</v>
      </c>
      <c r="F125" s="3">
        <v>78</v>
      </c>
      <c r="G125" s="3">
        <v>222</v>
      </c>
      <c r="H125" s="3">
        <v>1</v>
      </c>
      <c r="I125" s="3">
        <v>1</v>
      </c>
      <c r="J125" s="3">
        <v>0</v>
      </c>
      <c r="K125" s="10">
        <v>17.899999999999999</v>
      </c>
    </row>
    <row r="126" spans="1:11" x14ac:dyDescent="0.2">
      <c r="A126" s="6">
        <v>124</v>
      </c>
      <c r="B126" s="3">
        <v>55</v>
      </c>
      <c r="C126" s="3">
        <v>1</v>
      </c>
      <c r="D126" s="3">
        <v>0</v>
      </c>
      <c r="E126" s="3">
        <v>140</v>
      </c>
      <c r="F126" s="3">
        <v>81</v>
      </c>
      <c r="G126" s="3">
        <v>217</v>
      </c>
      <c r="H126" s="3">
        <v>1</v>
      </c>
      <c r="I126" s="3">
        <v>0</v>
      </c>
      <c r="J126" s="3">
        <v>0</v>
      </c>
      <c r="K126" s="10">
        <v>10.5</v>
      </c>
    </row>
    <row r="127" spans="1:11" x14ac:dyDescent="0.2">
      <c r="A127" s="6">
        <v>125</v>
      </c>
      <c r="B127" s="3">
        <v>65</v>
      </c>
      <c r="C127" s="3">
        <v>1</v>
      </c>
      <c r="D127" s="3">
        <v>0</v>
      </c>
      <c r="E127" s="3">
        <v>138</v>
      </c>
      <c r="F127" s="3">
        <v>44</v>
      </c>
      <c r="G127" s="3">
        <v>282</v>
      </c>
      <c r="H127" s="3">
        <v>0</v>
      </c>
      <c r="I127" s="3">
        <v>0</v>
      </c>
      <c r="J127" s="3">
        <v>0</v>
      </c>
      <c r="K127" s="10">
        <v>13.9</v>
      </c>
    </row>
    <row r="128" spans="1:11" x14ac:dyDescent="0.2">
      <c r="A128" s="6">
        <v>126</v>
      </c>
      <c r="B128" s="3">
        <v>45</v>
      </c>
      <c r="C128" s="3">
        <v>0</v>
      </c>
      <c r="D128" s="3">
        <v>1</v>
      </c>
      <c r="E128" s="3">
        <v>130</v>
      </c>
      <c r="F128" s="3">
        <v>91</v>
      </c>
      <c r="G128" s="3">
        <v>234</v>
      </c>
      <c r="H128" s="3">
        <v>0</v>
      </c>
      <c r="I128" s="3">
        <v>0</v>
      </c>
      <c r="J128" s="3">
        <v>0</v>
      </c>
      <c r="K128" s="10">
        <v>1.9</v>
      </c>
    </row>
    <row r="129" spans="1:11" x14ac:dyDescent="0.2">
      <c r="A129" s="6">
        <v>127</v>
      </c>
      <c r="B129" s="3">
        <v>56</v>
      </c>
      <c r="C129" s="3">
        <v>0</v>
      </c>
      <c r="D129" s="3">
        <v>0</v>
      </c>
      <c r="E129" s="3">
        <v>200</v>
      </c>
      <c r="F129" s="3">
        <v>80</v>
      </c>
      <c r="G129" s="3">
        <v>288</v>
      </c>
      <c r="H129" s="3">
        <v>1</v>
      </c>
      <c r="I129" s="3">
        <v>0</v>
      </c>
      <c r="J129" s="3">
        <v>1</v>
      </c>
      <c r="K129" s="10">
        <v>11.5</v>
      </c>
    </row>
    <row r="130" spans="1:11" x14ac:dyDescent="0.2">
      <c r="A130" s="6">
        <v>128</v>
      </c>
      <c r="B130" s="3">
        <v>54</v>
      </c>
      <c r="C130" s="3">
        <v>1</v>
      </c>
      <c r="D130" s="3">
        <v>0</v>
      </c>
      <c r="E130" s="3">
        <v>110</v>
      </c>
      <c r="F130" s="3">
        <v>70</v>
      </c>
      <c r="G130" s="3">
        <v>239</v>
      </c>
      <c r="H130" s="3">
        <v>1</v>
      </c>
      <c r="I130" s="3">
        <v>0</v>
      </c>
      <c r="J130" s="3">
        <v>0</v>
      </c>
      <c r="K130" s="10">
        <v>11.4</v>
      </c>
    </row>
    <row r="131" spans="1:11" x14ac:dyDescent="0.2">
      <c r="A131" s="6">
        <v>129</v>
      </c>
      <c r="B131" s="3">
        <v>44</v>
      </c>
      <c r="C131" s="3">
        <v>1</v>
      </c>
      <c r="D131" s="3">
        <v>0</v>
      </c>
      <c r="E131" s="3">
        <v>120</v>
      </c>
      <c r="F131" s="3">
        <v>80</v>
      </c>
      <c r="G131" s="3">
        <v>220</v>
      </c>
      <c r="H131" s="3">
        <v>0</v>
      </c>
      <c r="I131" s="3">
        <v>1</v>
      </c>
      <c r="J131" s="3">
        <v>0</v>
      </c>
      <c r="K131" s="10">
        <v>2.9</v>
      </c>
    </row>
    <row r="132" spans="1:11" x14ac:dyDescent="0.2">
      <c r="A132" s="6">
        <v>130</v>
      </c>
      <c r="B132" s="3">
        <v>62</v>
      </c>
      <c r="C132" s="3">
        <v>0</v>
      </c>
      <c r="D132" s="3">
        <v>0</v>
      </c>
      <c r="E132" s="3">
        <v>124</v>
      </c>
      <c r="F132" s="3">
        <v>47</v>
      </c>
      <c r="G132" s="3">
        <v>209</v>
      </c>
      <c r="H132" s="3">
        <v>0</v>
      </c>
      <c r="I132" s="3">
        <v>0</v>
      </c>
      <c r="J132" s="3">
        <v>0</v>
      </c>
      <c r="K132" s="10">
        <v>4.0999999999999996</v>
      </c>
    </row>
    <row r="133" spans="1:11" x14ac:dyDescent="0.2">
      <c r="A133" s="6">
        <v>131</v>
      </c>
      <c r="B133" s="3">
        <v>54</v>
      </c>
      <c r="C133" s="3">
        <v>1</v>
      </c>
      <c r="D133" s="3">
        <v>1</v>
      </c>
      <c r="E133" s="3">
        <v>120</v>
      </c>
      <c r="F133" s="3">
        <v>25</v>
      </c>
      <c r="G133" s="3">
        <v>258</v>
      </c>
      <c r="H133" s="3">
        <v>0</v>
      </c>
      <c r="I133" s="3">
        <v>0</v>
      </c>
      <c r="J133" s="3">
        <v>0</v>
      </c>
      <c r="K133" s="10">
        <v>11.2</v>
      </c>
    </row>
    <row r="134" spans="1:11" x14ac:dyDescent="0.2">
      <c r="A134" s="6">
        <v>132</v>
      </c>
      <c r="B134" s="3">
        <v>51</v>
      </c>
      <c r="C134" s="3">
        <v>1</v>
      </c>
      <c r="D134" s="3">
        <v>0</v>
      </c>
      <c r="E134" s="3">
        <v>94</v>
      </c>
      <c r="F134" s="3">
        <v>53</v>
      </c>
      <c r="G134" s="3">
        <v>227</v>
      </c>
      <c r="H134" s="3">
        <v>1</v>
      </c>
      <c r="I134" s="3">
        <v>0</v>
      </c>
      <c r="J134" s="3">
        <v>0</v>
      </c>
      <c r="K134" s="10">
        <v>14.9</v>
      </c>
    </row>
    <row r="135" spans="1:11" x14ac:dyDescent="0.2">
      <c r="A135" s="6">
        <v>133</v>
      </c>
      <c r="B135" s="3">
        <v>49</v>
      </c>
      <c r="C135" s="3">
        <v>1</v>
      </c>
      <c r="D135" s="3">
        <v>0</v>
      </c>
      <c r="E135" s="3">
        <v>130</v>
      </c>
      <c r="F135" s="3">
        <v>32</v>
      </c>
      <c r="G135" s="3">
        <v>204</v>
      </c>
      <c r="H135" s="3">
        <v>0</v>
      </c>
      <c r="I135" s="3">
        <v>0</v>
      </c>
      <c r="J135" s="3">
        <v>0</v>
      </c>
      <c r="K135" s="10">
        <v>4.3</v>
      </c>
    </row>
    <row r="136" spans="1:11" x14ac:dyDescent="0.2">
      <c r="A136" s="6">
        <v>134</v>
      </c>
      <c r="B136" s="3">
        <v>51</v>
      </c>
      <c r="C136" s="3">
        <v>1</v>
      </c>
      <c r="D136" s="3">
        <v>1</v>
      </c>
      <c r="E136" s="3">
        <v>140</v>
      </c>
      <c r="F136" s="3">
        <v>33</v>
      </c>
      <c r="G136" s="3">
        <v>261</v>
      </c>
      <c r="H136" s="3">
        <v>1</v>
      </c>
      <c r="I136" s="3">
        <v>0</v>
      </c>
      <c r="J136" s="3">
        <v>0</v>
      </c>
      <c r="K136" s="10">
        <v>17.899999999999999</v>
      </c>
    </row>
    <row r="137" spans="1:11" x14ac:dyDescent="0.2">
      <c r="A137" s="6">
        <v>135</v>
      </c>
      <c r="B137" s="3">
        <v>43</v>
      </c>
      <c r="C137" s="3">
        <v>0</v>
      </c>
      <c r="D137" s="3">
        <v>0</v>
      </c>
      <c r="E137" s="3">
        <v>122</v>
      </c>
      <c r="F137" s="3">
        <v>94</v>
      </c>
      <c r="G137" s="3">
        <v>213</v>
      </c>
      <c r="H137" s="3">
        <v>0</v>
      </c>
      <c r="I137" s="3">
        <v>1</v>
      </c>
      <c r="J137" s="3">
        <v>0</v>
      </c>
      <c r="K137" s="10">
        <v>2.7</v>
      </c>
    </row>
    <row r="138" spans="1:11" x14ac:dyDescent="0.2">
      <c r="A138" s="6">
        <v>136</v>
      </c>
      <c r="B138" s="3">
        <v>55</v>
      </c>
      <c r="C138" s="3">
        <v>0</v>
      </c>
      <c r="D138" s="3">
        <v>1</v>
      </c>
      <c r="E138" s="3">
        <v>135</v>
      </c>
      <c r="F138" s="3">
        <v>83</v>
      </c>
      <c r="G138" s="3">
        <v>250</v>
      </c>
      <c r="H138" s="3">
        <v>0</v>
      </c>
      <c r="I138" s="3">
        <v>1</v>
      </c>
      <c r="J138" s="3">
        <v>0</v>
      </c>
      <c r="K138" s="10">
        <v>8.1999999999999993</v>
      </c>
    </row>
    <row r="139" spans="1:11" x14ac:dyDescent="0.2">
      <c r="A139" s="6">
        <v>137</v>
      </c>
      <c r="B139" s="3">
        <v>70</v>
      </c>
      <c r="C139" s="3">
        <v>1</v>
      </c>
      <c r="D139" s="3">
        <v>1</v>
      </c>
      <c r="E139" s="3">
        <v>145</v>
      </c>
      <c r="F139" s="3">
        <v>43</v>
      </c>
      <c r="G139" s="3">
        <v>174</v>
      </c>
      <c r="H139" s="3">
        <v>1</v>
      </c>
      <c r="I139" s="3">
        <v>0</v>
      </c>
      <c r="J139" s="3">
        <v>1</v>
      </c>
      <c r="K139" s="10">
        <v>30.2</v>
      </c>
    </row>
    <row r="140" spans="1:11" x14ac:dyDescent="0.2">
      <c r="A140" s="6">
        <v>138</v>
      </c>
      <c r="B140" s="3">
        <v>62</v>
      </c>
      <c r="C140" s="3">
        <v>1</v>
      </c>
      <c r="D140" s="3">
        <v>1</v>
      </c>
      <c r="E140" s="3">
        <v>120</v>
      </c>
      <c r="F140" s="3">
        <v>70</v>
      </c>
      <c r="G140" s="3">
        <v>281</v>
      </c>
      <c r="H140" s="3">
        <v>0</v>
      </c>
      <c r="I140" s="3">
        <v>0</v>
      </c>
      <c r="J140" s="3">
        <v>0</v>
      </c>
      <c r="K140" s="10">
        <v>8.5</v>
      </c>
    </row>
    <row r="141" spans="1:11" x14ac:dyDescent="0.2">
      <c r="A141" s="6">
        <v>139</v>
      </c>
      <c r="B141" s="3">
        <v>45</v>
      </c>
      <c r="C141" s="3">
        <v>1</v>
      </c>
      <c r="D141" s="3">
        <v>1</v>
      </c>
      <c r="E141" s="3">
        <v>120</v>
      </c>
      <c r="F141" s="3">
        <v>30</v>
      </c>
      <c r="G141" s="3">
        <v>198</v>
      </c>
      <c r="H141" s="3">
        <v>1</v>
      </c>
      <c r="I141" s="3">
        <v>0</v>
      </c>
      <c r="J141" s="3">
        <v>0</v>
      </c>
      <c r="K141" s="10">
        <v>13.2</v>
      </c>
    </row>
    <row r="142" spans="1:11" x14ac:dyDescent="0.2">
      <c r="A142" s="6">
        <v>140</v>
      </c>
      <c r="B142" s="3">
        <v>51</v>
      </c>
      <c r="C142" s="3">
        <v>1</v>
      </c>
      <c r="D142" s="3">
        <v>0</v>
      </c>
      <c r="E142" s="3">
        <v>125</v>
      </c>
      <c r="F142" s="3">
        <v>69</v>
      </c>
      <c r="G142" s="3">
        <v>245</v>
      </c>
      <c r="H142" s="3">
        <v>0</v>
      </c>
      <c r="I142" s="3">
        <v>0</v>
      </c>
      <c r="J142" s="3">
        <v>0</v>
      </c>
      <c r="K142" s="10">
        <v>0.6</v>
      </c>
    </row>
    <row r="143" spans="1:11" x14ac:dyDescent="0.2">
      <c r="A143" s="6">
        <v>141</v>
      </c>
      <c r="B143" s="3">
        <v>59</v>
      </c>
      <c r="C143" s="3">
        <v>1</v>
      </c>
      <c r="D143" s="3">
        <v>0</v>
      </c>
      <c r="E143" s="3">
        <v>140</v>
      </c>
      <c r="F143" s="3">
        <v>93</v>
      </c>
      <c r="G143" s="3">
        <v>221</v>
      </c>
      <c r="H143" s="3">
        <v>1</v>
      </c>
      <c r="I143" s="3">
        <v>0</v>
      </c>
      <c r="J143" s="3">
        <v>0</v>
      </c>
      <c r="K143" s="10">
        <v>12</v>
      </c>
    </row>
    <row r="144" spans="1:11" x14ac:dyDescent="0.2">
      <c r="A144" s="6">
        <v>142</v>
      </c>
      <c r="B144" s="3">
        <v>59</v>
      </c>
      <c r="C144" s="3">
        <v>1</v>
      </c>
      <c r="D144" s="3">
        <v>0</v>
      </c>
      <c r="E144" s="3">
        <v>170</v>
      </c>
      <c r="F144" s="3">
        <v>38</v>
      </c>
      <c r="G144" s="3">
        <v>288</v>
      </c>
      <c r="H144" s="3">
        <v>0</v>
      </c>
      <c r="I144" s="3">
        <v>0</v>
      </c>
      <c r="J144" s="3">
        <v>1</v>
      </c>
      <c r="K144" s="10">
        <v>23.7</v>
      </c>
    </row>
    <row r="145" spans="1:11" x14ac:dyDescent="0.2">
      <c r="A145" s="6">
        <v>143</v>
      </c>
      <c r="B145" s="3">
        <v>52</v>
      </c>
      <c r="C145" s="3">
        <v>1</v>
      </c>
      <c r="D145" s="3">
        <v>1</v>
      </c>
      <c r="E145" s="3">
        <v>128</v>
      </c>
      <c r="F145" s="3">
        <v>94</v>
      </c>
      <c r="G145" s="3">
        <v>205</v>
      </c>
      <c r="H145" s="3">
        <v>0</v>
      </c>
      <c r="I145" s="3">
        <v>0</v>
      </c>
      <c r="J145" s="3">
        <v>0</v>
      </c>
      <c r="K145" s="10">
        <v>0.5</v>
      </c>
    </row>
    <row r="146" spans="1:11" x14ac:dyDescent="0.2">
      <c r="A146" s="6">
        <v>144</v>
      </c>
      <c r="B146" s="3">
        <v>64</v>
      </c>
      <c r="C146" s="3">
        <v>1</v>
      </c>
      <c r="D146" s="3">
        <v>0</v>
      </c>
      <c r="E146" s="3">
        <v>125</v>
      </c>
      <c r="F146" s="3">
        <v>37</v>
      </c>
      <c r="G146" s="3">
        <v>309</v>
      </c>
      <c r="H146" s="3">
        <v>1</v>
      </c>
      <c r="I146" s="3">
        <v>0</v>
      </c>
      <c r="J146" s="3">
        <v>0</v>
      </c>
      <c r="K146" s="10">
        <v>21.8</v>
      </c>
    </row>
    <row r="147" spans="1:11" x14ac:dyDescent="0.2">
      <c r="A147" s="6">
        <v>145</v>
      </c>
      <c r="B147" s="3">
        <v>58</v>
      </c>
      <c r="C147" s="3">
        <v>1</v>
      </c>
      <c r="D147" s="3">
        <v>1</v>
      </c>
      <c r="E147" s="3">
        <v>105</v>
      </c>
      <c r="F147" s="3">
        <v>31</v>
      </c>
      <c r="G147" s="3">
        <v>240</v>
      </c>
      <c r="H147" s="3">
        <v>1</v>
      </c>
      <c r="I147" s="3">
        <v>1</v>
      </c>
      <c r="J147" s="3">
        <v>0</v>
      </c>
      <c r="K147" s="10">
        <v>28.1</v>
      </c>
    </row>
    <row r="148" spans="1:11" x14ac:dyDescent="0.2">
      <c r="A148" s="6">
        <v>146</v>
      </c>
      <c r="B148" s="3">
        <v>47</v>
      </c>
      <c r="C148" s="3">
        <v>1</v>
      </c>
      <c r="D148" s="3">
        <v>0</v>
      </c>
      <c r="E148" s="3">
        <v>108</v>
      </c>
      <c r="F148" s="3">
        <v>51</v>
      </c>
      <c r="G148" s="3">
        <v>243</v>
      </c>
      <c r="H148" s="3">
        <v>0</v>
      </c>
      <c r="I148" s="3">
        <v>0</v>
      </c>
      <c r="J148" s="3">
        <v>0</v>
      </c>
      <c r="K148" s="10">
        <v>2.6</v>
      </c>
    </row>
    <row r="149" spans="1:11" x14ac:dyDescent="0.2">
      <c r="A149" s="6">
        <v>147</v>
      </c>
      <c r="B149" s="3">
        <v>57</v>
      </c>
      <c r="C149" s="3">
        <v>1</v>
      </c>
      <c r="D149" s="3">
        <v>0</v>
      </c>
      <c r="E149" s="3">
        <v>165</v>
      </c>
      <c r="F149" s="3">
        <v>71</v>
      </c>
      <c r="G149" s="3">
        <v>289</v>
      </c>
      <c r="H149" s="3">
        <v>0</v>
      </c>
      <c r="I149" s="3">
        <v>0</v>
      </c>
      <c r="J149" s="3">
        <v>1</v>
      </c>
      <c r="K149" s="10">
        <v>15.6</v>
      </c>
    </row>
    <row r="150" spans="1:11" x14ac:dyDescent="0.2">
      <c r="A150" s="6">
        <v>148</v>
      </c>
      <c r="B150" s="3">
        <v>41</v>
      </c>
      <c r="C150" s="3">
        <v>1</v>
      </c>
      <c r="D150" s="3">
        <v>1</v>
      </c>
      <c r="E150" s="3">
        <v>112</v>
      </c>
      <c r="F150" s="3">
        <v>79</v>
      </c>
      <c r="G150" s="3">
        <v>250</v>
      </c>
      <c r="H150" s="3">
        <v>0</v>
      </c>
      <c r="I150" s="3">
        <v>0</v>
      </c>
      <c r="J150" s="3">
        <v>0</v>
      </c>
      <c r="K150" s="10">
        <v>0.9</v>
      </c>
    </row>
    <row r="151" spans="1:11" x14ac:dyDescent="0.2">
      <c r="A151" s="6">
        <v>149</v>
      </c>
      <c r="B151" s="3">
        <v>45</v>
      </c>
      <c r="C151" s="3">
        <v>1</v>
      </c>
      <c r="D151" s="3">
        <v>1</v>
      </c>
      <c r="E151" s="3">
        <v>128</v>
      </c>
      <c r="F151" s="3">
        <v>90</v>
      </c>
      <c r="G151" s="3">
        <v>308</v>
      </c>
      <c r="H151" s="3">
        <v>0</v>
      </c>
      <c r="I151" s="3">
        <v>1</v>
      </c>
      <c r="J151" s="3">
        <v>0</v>
      </c>
      <c r="K151" s="10">
        <v>4.5999999999999996</v>
      </c>
    </row>
    <row r="152" spans="1:11" x14ac:dyDescent="0.2">
      <c r="A152" s="6">
        <v>150</v>
      </c>
      <c r="B152" s="3">
        <v>60</v>
      </c>
      <c r="C152" s="3">
        <v>0</v>
      </c>
      <c r="D152" s="3">
        <v>1</v>
      </c>
      <c r="E152" s="3">
        <v>102</v>
      </c>
      <c r="F152" s="3">
        <v>87</v>
      </c>
      <c r="G152" s="3">
        <v>318</v>
      </c>
      <c r="H152" s="3">
        <v>0</v>
      </c>
      <c r="I152" s="3">
        <v>1</v>
      </c>
      <c r="J152" s="3">
        <v>0</v>
      </c>
      <c r="K152" s="10">
        <v>9.1999999999999993</v>
      </c>
    </row>
    <row r="153" spans="1:11" x14ac:dyDescent="0.2">
      <c r="A153" s="6">
        <v>151</v>
      </c>
      <c r="B153" s="3">
        <v>52</v>
      </c>
      <c r="C153" s="3">
        <v>1</v>
      </c>
      <c r="D153" s="3">
        <v>0</v>
      </c>
      <c r="E153" s="3">
        <v>152</v>
      </c>
      <c r="F153" s="3">
        <v>32</v>
      </c>
      <c r="G153" s="3">
        <v>298</v>
      </c>
      <c r="H153" s="3">
        <v>0</v>
      </c>
      <c r="I153" s="3">
        <v>1</v>
      </c>
      <c r="J153" s="3">
        <v>0</v>
      </c>
      <c r="K153" s="10">
        <v>16.8</v>
      </c>
    </row>
    <row r="154" spans="1:11" x14ac:dyDescent="0.2">
      <c r="A154" s="6">
        <v>152</v>
      </c>
      <c r="B154" s="3">
        <v>42</v>
      </c>
      <c r="C154" s="3">
        <v>0</v>
      </c>
      <c r="D154" s="3">
        <v>1</v>
      </c>
      <c r="E154" s="3">
        <v>102</v>
      </c>
      <c r="F154" s="3">
        <v>28</v>
      </c>
      <c r="G154" s="3">
        <v>265</v>
      </c>
      <c r="H154" s="3">
        <v>0</v>
      </c>
      <c r="I154" s="3">
        <v>1</v>
      </c>
      <c r="J154" s="3">
        <v>0</v>
      </c>
      <c r="K154" s="10">
        <v>12.6</v>
      </c>
    </row>
    <row r="155" spans="1:11" x14ac:dyDescent="0.2">
      <c r="A155" s="6">
        <v>153</v>
      </c>
      <c r="B155" s="3">
        <v>67</v>
      </c>
      <c r="C155" s="3">
        <v>0</v>
      </c>
      <c r="D155" s="3">
        <v>0</v>
      </c>
      <c r="E155" s="3">
        <v>115</v>
      </c>
      <c r="F155" s="3">
        <v>91</v>
      </c>
      <c r="G155" s="3">
        <v>264</v>
      </c>
      <c r="H155" s="3">
        <v>0</v>
      </c>
      <c r="I155" s="3">
        <v>0</v>
      </c>
      <c r="J155" s="3">
        <v>0</v>
      </c>
      <c r="K155" s="10">
        <v>5.2</v>
      </c>
    </row>
    <row r="156" spans="1:11" x14ac:dyDescent="0.2">
      <c r="A156" s="6">
        <v>154</v>
      </c>
      <c r="B156" s="3">
        <v>55</v>
      </c>
      <c r="C156" s="3">
        <v>1</v>
      </c>
      <c r="D156" s="3">
        <v>0</v>
      </c>
      <c r="E156" s="3">
        <v>160</v>
      </c>
      <c r="F156" s="3">
        <v>57</v>
      </c>
      <c r="G156" s="3">
        <v>289</v>
      </c>
      <c r="H156" s="3">
        <v>1</v>
      </c>
      <c r="I156" s="3">
        <v>0</v>
      </c>
      <c r="J156" s="3">
        <v>0</v>
      </c>
      <c r="K156" s="10">
        <v>18.8</v>
      </c>
    </row>
    <row r="157" spans="1:11" x14ac:dyDescent="0.2">
      <c r="A157" s="6">
        <v>155</v>
      </c>
      <c r="B157" s="3">
        <v>64</v>
      </c>
      <c r="C157" s="3">
        <v>1</v>
      </c>
      <c r="D157" s="3">
        <v>1</v>
      </c>
      <c r="E157" s="3">
        <v>120</v>
      </c>
      <c r="F157" s="3">
        <v>41</v>
      </c>
      <c r="G157" s="3">
        <v>246</v>
      </c>
      <c r="H157" s="3">
        <v>1</v>
      </c>
      <c r="I157" s="3">
        <v>0</v>
      </c>
      <c r="J157" s="3">
        <v>0</v>
      </c>
      <c r="K157" s="10">
        <v>22.9</v>
      </c>
    </row>
    <row r="158" spans="1:11" x14ac:dyDescent="0.2">
      <c r="A158" s="6">
        <v>156</v>
      </c>
      <c r="B158" s="3">
        <v>70</v>
      </c>
      <c r="C158" s="3">
        <v>1</v>
      </c>
      <c r="D158" s="3">
        <v>1</v>
      </c>
      <c r="E158" s="3">
        <v>130</v>
      </c>
      <c r="F158" s="3">
        <v>73</v>
      </c>
      <c r="G158" s="3">
        <v>312</v>
      </c>
      <c r="H158" s="3">
        <v>0</v>
      </c>
      <c r="I158" s="3">
        <v>0</v>
      </c>
      <c r="J158" s="3">
        <v>0</v>
      </c>
      <c r="K158" s="10">
        <v>14.4</v>
      </c>
    </row>
    <row r="159" spans="1:11" x14ac:dyDescent="0.2">
      <c r="A159" s="6">
        <v>157</v>
      </c>
      <c r="B159" s="3">
        <v>51</v>
      </c>
      <c r="C159" s="3">
        <v>1</v>
      </c>
      <c r="D159" s="3">
        <v>0</v>
      </c>
      <c r="E159" s="3">
        <v>140</v>
      </c>
      <c r="F159" s="3">
        <v>71</v>
      </c>
      <c r="G159" s="3">
        <v>299</v>
      </c>
      <c r="H159" s="3">
        <v>1</v>
      </c>
      <c r="I159" s="3">
        <v>1</v>
      </c>
      <c r="J159" s="3">
        <v>0</v>
      </c>
      <c r="K159" s="10">
        <v>16.3</v>
      </c>
    </row>
    <row r="160" spans="1:11" x14ac:dyDescent="0.2">
      <c r="A160" s="6">
        <v>158</v>
      </c>
      <c r="B160" s="3">
        <v>58</v>
      </c>
      <c r="C160" s="3">
        <v>1</v>
      </c>
      <c r="D160" s="3">
        <v>0</v>
      </c>
      <c r="E160" s="3">
        <v>125</v>
      </c>
      <c r="F160" s="3">
        <v>38</v>
      </c>
      <c r="G160" s="3">
        <v>300</v>
      </c>
      <c r="H160" s="3">
        <v>0</v>
      </c>
      <c r="I160" s="3">
        <v>0</v>
      </c>
      <c r="J160" s="3">
        <v>0</v>
      </c>
      <c r="K160" s="10">
        <v>8.9</v>
      </c>
    </row>
    <row r="161" spans="1:11" x14ac:dyDescent="0.2">
      <c r="A161" s="6">
        <v>159</v>
      </c>
      <c r="B161" s="3">
        <v>60</v>
      </c>
      <c r="C161" s="3">
        <v>1</v>
      </c>
      <c r="D161" s="3">
        <v>1</v>
      </c>
      <c r="E161" s="3">
        <v>140</v>
      </c>
      <c r="F161" s="3">
        <v>41</v>
      </c>
      <c r="G161" s="3">
        <v>293</v>
      </c>
      <c r="H161" s="3">
        <v>0</v>
      </c>
      <c r="I161" s="3">
        <v>1</v>
      </c>
      <c r="J161" s="3">
        <v>0</v>
      </c>
      <c r="K161" s="10">
        <v>18.3</v>
      </c>
    </row>
    <row r="162" spans="1:11" x14ac:dyDescent="0.2">
      <c r="A162" s="6">
        <v>160</v>
      </c>
      <c r="B162" s="3">
        <v>68</v>
      </c>
      <c r="C162" s="3">
        <v>1</v>
      </c>
      <c r="D162" s="3">
        <v>1</v>
      </c>
      <c r="E162" s="3">
        <v>118</v>
      </c>
      <c r="F162" s="3">
        <v>58</v>
      </c>
      <c r="G162" s="3">
        <v>277</v>
      </c>
      <c r="H162" s="3">
        <v>0</v>
      </c>
      <c r="I162" s="3">
        <v>0</v>
      </c>
      <c r="J162" s="3">
        <v>0</v>
      </c>
      <c r="K162" s="10">
        <v>14.9</v>
      </c>
    </row>
    <row r="163" spans="1:11" x14ac:dyDescent="0.2">
      <c r="A163" s="6">
        <v>161</v>
      </c>
      <c r="B163" s="3">
        <v>46</v>
      </c>
      <c r="C163" s="3">
        <v>1</v>
      </c>
      <c r="D163" s="3">
        <v>0</v>
      </c>
      <c r="E163" s="3">
        <v>101</v>
      </c>
      <c r="F163" s="3">
        <v>33</v>
      </c>
      <c r="G163" s="3">
        <v>197</v>
      </c>
      <c r="H163" s="3">
        <v>0</v>
      </c>
      <c r="I163" s="3">
        <v>0</v>
      </c>
      <c r="J163" s="3">
        <v>0</v>
      </c>
      <c r="K163" s="10">
        <v>4.9000000000000004</v>
      </c>
    </row>
    <row r="164" spans="1:11" x14ac:dyDescent="0.2">
      <c r="A164" s="6">
        <v>162</v>
      </c>
      <c r="B164" s="3">
        <v>77</v>
      </c>
      <c r="C164" s="3">
        <v>1</v>
      </c>
      <c r="D164" s="3">
        <v>1</v>
      </c>
      <c r="E164" s="3">
        <v>125</v>
      </c>
      <c r="F164" s="3">
        <v>59</v>
      </c>
      <c r="G164" s="3">
        <v>304</v>
      </c>
      <c r="H164" s="3">
        <v>1</v>
      </c>
      <c r="I164" s="3">
        <v>0</v>
      </c>
      <c r="J164" s="3">
        <v>0</v>
      </c>
      <c r="K164" s="10">
        <v>32.299999999999997</v>
      </c>
    </row>
    <row r="165" spans="1:11" x14ac:dyDescent="0.2">
      <c r="A165" s="6">
        <v>163</v>
      </c>
      <c r="B165" s="3">
        <v>54</v>
      </c>
      <c r="C165" s="3">
        <v>0</v>
      </c>
      <c r="D165" s="3">
        <v>0</v>
      </c>
      <c r="E165" s="3">
        <v>110</v>
      </c>
      <c r="F165" s="3">
        <v>78</v>
      </c>
      <c r="G165" s="3">
        <v>214</v>
      </c>
      <c r="H165" s="3">
        <v>0</v>
      </c>
      <c r="I165" s="3">
        <v>1</v>
      </c>
      <c r="J165" s="3">
        <v>0</v>
      </c>
      <c r="K165" s="10">
        <v>0.2</v>
      </c>
    </row>
    <row r="166" spans="1:11" x14ac:dyDescent="0.2">
      <c r="A166" s="6">
        <v>164</v>
      </c>
      <c r="B166" s="3">
        <v>58</v>
      </c>
      <c r="C166" s="3">
        <v>0</v>
      </c>
      <c r="D166" s="3">
        <v>0</v>
      </c>
      <c r="E166" s="3">
        <v>100</v>
      </c>
      <c r="F166" s="3">
        <v>42</v>
      </c>
      <c r="G166" s="3">
        <v>248</v>
      </c>
      <c r="H166" s="3">
        <v>0</v>
      </c>
      <c r="I166" s="3">
        <v>0</v>
      </c>
      <c r="J166" s="3">
        <v>0</v>
      </c>
      <c r="K166" s="10">
        <v>0.7</v>
      </c>
    </row>
    <row r="167" spans="1:11" x14ac:dyDescent="0.2">
      <c r="A167" s="6">
        <v>165</v>
      </c>
      <c r="B167" s="3">
        <v>48</v>
      </c>
      <c r="C167" s="3">
        <v>1</v>
      </c>
      <c r="D167" s="3">
        <v>0</v>
      </c>
      <c r="E167" s="3">
        <v>124</v>
      </c>
      <c r="F167" s="3">
        <v>87</v>
      </c>
      <c r="G167" s="3">
        <v>255</v>
      </c>
      <c r="H167" s="3">
        <v>0</v>
      </c>
      <c r="I167" s="3">
        <v>0</v>
      </c>
      <c r="J167" s="3">
        <v>0</v>
      </c>
      <c r="K167" s="10">
        <v>1.6</v>
      </c>
    </row>
    <row r="168" spans="1:11" x14ac:dyDescent="0.2">
      <c r="A168" s="6">
        <v>166</v>
      </c>
      <c r="B168" s="3">
        <v>57</v>
      </c>
      <c r="C168" s="3">
        <v>1</v>
      </c>
      <c r="D168" s="3">
        <v>0</v>
      </c>
      <c r="E168" s="3">
        <v>132</v>
      </c>
      <c r="F168" s="3">
        <v>30</v>
      </c>
      <c r="G168" s="3">
        <v>207</v>
      </c>
      <c r="H168" s="3">
        <v>1</v>
      </c>
      <c r="I168" s="3">
        <v>0</v>
      </c>
      <c r="J168" s="3">
        <v>0</v>
      </c>
      <c r="K168" s="10">
        <v>17.600000000000001</v>
      </c>
    </row>
    <row r="169" spans="1:11" x14ac:dyDescent="0.2">
      <c r="A169" s="6">
        <v>167</v>
      </c>
      <c r="B169" s="3">
        <v>52</v>
      </c>
      <c r="C169" s="3">
        <v>1</v>
      </c>
      <c r="D169" s="3">
        <v>0</v>
      </c>
      <c r="E169" s="3">
        <v>138</v>
      </c>
      <c r="F169" s="3">
        <v>26</v>
      </c>
      <c r="G169" s="3">
        <v>223</v>
      </c>
      <c r="H169" s="3">
        <v>0</v>
      </c>
      <c r="I169" s="3">
        <v>0</v>
      </c>
      <c r="J169" s="3">
        <v>0</v>
      </c>
      <c r="K169" s="10">
        <v>8.6</v>
      </c>
    </row>
    <row r="170" spans="1:11" x14ac:dyDescent="0.2">
      <c r="A170" s="6">
        <v>168</v>
      </c>
      <c r="B170" s="3">
        <v>54</v>
      </c>
      <c r="C170" s="3">
        <v>0</v>
      </c>
      <c r="D170" s="3">
        <v>0</v>
      </c>
      <c r="E170" s="3">
        <v>132</v>
      </c>
      <c r="F170" s="3">
        <v>64</v>
      </c>
      <c r="G170" s="3">
        <v>288</v>
      </c>
      <c r="H170" s="3">
        <v>1</v>
      </c>
      <c r="I170" s="3">
        <v>0</v>
      </c>
      <c r="J170" s="3">
        <v>0</v>
      </c>
      <c r="K170" s="10">
        <v>5.8</v>
      </c>
    </row>
    <row r="171" spans="1:11" x14ac:dyDescent="0.2">
      <c r="A171" s="6">
        <v>169</v>
      </c>
      <c r="B171" s="3">
        <v>45</v>
      </c>
      <c r="C171" s="3">
        <v>1</v>
      </c>
      <c r="D171" s="3">
        <v>0</v>
      </c>
      <c r="E171" s="3">
        <v>126</v>
      </c>
      <c r="F171" s="3">
        <v>46</v>
      </c>
      <c r="G171" s="3">
        <v>282</v>
      </c>
      <c r="H171" s="3">
        <v>1</v>
      </c>
      <c r="I171" s="3">
        <v>0</v>
      </c>
      <c r="J171" s="3">
        <v>0</v>
      </c>
      <c r="K171" s="10">
        <v>10.8</v>
      </c>
    </row>
    <row r="172" spans="1:11" x14ac:dyDescent="0.2">
      <c r="A172" s="6">
        <v>170</v>
      </c>
      <c r="B172" s="3">
        <v>45</v>
      </c>
      <c r="C172" s="3">
        <v>0</v>
      </c>
      <c r="D172" s="3">
        <v>1</v>
      </c>
      <c r="E172" s="3">
        <v>112</v>
      </c>
      <c r="F172" s="3">
        <v>49</v>
      </c>
      <c r="G172" s="3">
        <v>160</v>
      </c>
      <c r="H172" s="3">
        <v>0</v>
      </c>
      <c r="I172" s="3">
        <v>1</v>
      </c>
      <c r="J172" s="3">
        <v>0</v>
      </c>
      <c r="K172" s="10">
        <v>9.1999999999999993</v>
      </c>
    </row>
    <row r="173" spans="1:11" x14ac:dyDescent="0.2">
      <c r="A173" s="6">
        <v>171</v>
      </c>
      <c r="B173" s="3">
        <v>70</v>
      </c>
      <c r="C173" s="3">
        <v>1</v>
      </c>
      <c r="D173" s="3">
        <v>0</v>
      </c>
      <c r="E173" s="3">
        <v>160</v>
      </c>
      <c r="F173" s="3">
        <v>84</v>
      </c>
      <c r="G173" s="3">
        <v>269</v>
      </c>
      <c r="H173" s="3">
        <v>1</v>
      </c>
      <c r="I173" s="3">
        <v>0</v>
      </c>
      <c r="J173" s="3">
        <v>1</v>
      </c>
      <c r="K173" s="10">
        <v>31.8</v>
      </c>
    </row>
    <row r="174" spans="1:11" x14ac:dyDescent="0.2">
      <c r="A174" s="6">
        <v>172</v>
      </c>
      <c r="B174" s="3">
        <v>53</v>
      </c>
      <c r="C174" s="3">
        <v>1</v>
      </c>
      <c r="D174" s="3">
        <v>1</v>
      </c>
      <c r="E174" s="3">
        <v>142</v>
      </c>
      <c r="F174" s="3">
        <v>72</v>
      </c>
      <c r="G174" s="3">
        <v>226</v>
      </c>
      <c r="H174" s="3">
        <v>1</v>
      </c>
      <c r="I174" s="3">
        <v>0</v>
      </c>
      <c r="J174" s="3">
        <v>0</v>
      </c>
      <c r="K174" s="10">
        <v>12.2</v>
      </c>
    </row>
    <row r="175" spans="1:11" x14ac:dyDescent="0.2">
      <c r="A175" s="6">
        <v>173</v>
      </c>
      <c r="B175" s="3">
        <v>59</v>
      </c>
      <c r="C175" s="3">
        <v>0</v>
      </c>
      <c r="D175" s="3">
        <v>1</v>
      </c>
      <c r="E175" s="3">
        <v>174</v>
      </c>
      <c r="F175" s="3">
        <v>46</v>
      </c>
      <c r="G175" s="3">
        <v>249</v>
      </c>
      <c r="H175" s="3">
        <v>1</v>
      </c>
      <c r="I175" s="3">
        <v>0</v>
      </c>
      <c r="J175" s="3">
        <v>1</v>
      </c>
      <c r="K175" s="10">
        <v>17.7</v>
      </c>
    </row>
    <row r="176" spans="1:11" x14ac:dyDescent="0.2">
      <c r="A176" s="6">
        <v>174</v>
      </c>
      <c r="B176" s="3">
        <v>62</v>
      </c>
      <c r="C176" s="3">
        <v>0</v>
      </c>
      <c r="D176" s="3">
        <v>1</v>
      </c>
      <c r="E176" s="3">
        <v>140</v>
      </c>
      <c r="F176" s="3">
        <v>47</v>
      </c>
      <c r="G176" s="3">
        <v>294</v>
      </c>
      <c r="H176" s="3">
        <v>0</v>
      </c>
      <c r="I176" s="3">
        <v>0</v>
      </c>
      <c r="J176" s="3">
        <v>0</v>
      </c>
      <c r="K176" s="10">
        <v>13.1</v>
      </c>
    </row>
    <row r="177" spans="1:11" x14ac:dyDescent="0.2">
      <c r="A177" s="6">
        <v>175</v>
      </c>
      <c r="B177" s="3">
        <v>64</v>
      </c>
      <c r="C177" s="3">
        <v>1</v>
      </c>
      <c r="D177" s="3">
        <v>1</v>
      </c>
      <c r="E177" s="3">
        <v>145</v>
      </c>
      <c r="F177" s="3">
        <v>60</v>
      </c>
      <c r="G177" s="3">
        <v>212</v>
      </c>
      <c r="H177" s="3">
        <v>0</v>
      </c>
      <c r="I177" s="3">
        <v>0</v>
      </c>
      <c r="J177" s="3">
        <v>1</v>
      </c>
      <c r="K177" s="10">
        <v>15.9</v>
      </c>
    </row>
    <row r="178" spans="1:11" x14ac:dyDescent="0.2">
      <c r="A178" s="6">
        <v>176</v>
      </c>
      <c r="B178" s="3">
        <v>57</v>
      </c>
      <c r="C178" s="3">
        <v>1</v>
      </c>
      <c r="D178" s="3">
        <v>0</v>
      </c>
      <c r="E178" s="3">
        <v>152</v>
      </c>
      <c r="F178" s="3">
        <v>70</v>
      </c>
      <c r="G178" s="3">
        <v>274</v>
      </c>
      <c r="H178" s="3">
        <v>1</v>
      </c>
      <c r="I178" s="3">
        <v>0</v>
      </c>
      <c r="J178" s="3">
        <v>0</v>
      </c>
      <c r="K178" s="10">
        <v>16.2</v>
      </c>
    </row>
    <row r="179" spans="1:11" x14ac:dyDescent="0.2">
      <c r="A179" s="6">
        <v>177</v>
      </c>
      <c r="B179" s="3">
        <v>52</v>
      </c>
      <c r="C179" s="3">
        <v>1</v>
      </c>
      <c r="D179" s="3">
        <v>0</v>
      </c>
      <c r="E179" s="3">
        <v>108</v>
      </c>
      <c r="F179" s="3">
        <v>34</v>
      </c>
      <c r="G179" s="3">
        <v>233</v>
      </c>
      <c r="H179" s="3">
        <v>0</v>
      </c>
      <c r="I179" s="3">
        <v>0</v>
      </c>
      <c r="J179" s="3">
        <v>0</v>
      </c>
      <c r="K179" s="10">
        <v>7.4</v>
      </c>
    </row>
    <row r="180" spans="1:11" x14ac:dyDescent="0.2">
      <c r="A180" s="6">
        <v>178</v>
      </c>
      <c r="B180" s="3">
        <v>56</v>
      </c>
      <c r="C180" s="3">
        <v>1</v>
      </c>
      <c r="D180" s="3">
        <v>0</v>
      </c>
      <c r="E180" s="3">
        <v>132</v>
      </c>
      <c r="F180" s="3">
        <v>41</v>
      </c>
      <c r="G180" s="3">
        <v>184</v>
      </c>
      <c r="H180" s="3">
        <v>1</v>
      </c>
      <c r="I180" s="3">
        <v>0</v>
      </c>
      <c r="J180" s="3">
        <v>0</v>
      </c>
      <c r="K180" s="10">
        <v>13.3</v>
      </c>
    </row>
    <row r="181" spans="1:11" x14ac:dyDescent="0.2">
      <c r="A181" s="6">
        <v>179</v>
      </c>
      <c r="B181" s="3">
        <v>43</v>
      </c>
      <c r="C181" s="3">
        <v>1</v>
      </c>
      <c r="D181" s="3">
        <v>0</v>
      </c>
      <c r="E181" s="3">
        <v>130</v>
      </c>
      <c r="F181" s="3">
        <v>72</v>
      </c>
      <c r="G181" s="3">
        <v>315</v>
      </c>
      <c r="H181" s="3">
        <v>0</v>
      </c>
      <c r="I181" s="3">
        <v>0</v>
      </c>
      <c r="J181" s="3">
        <v>0</v>
      </c>
      <c r="K181" s="10">
        <v>0.3</v>
      </c>
    </row>
    <row r="182" spans="1:11" x14ac:dyDescent="0.2">
      <c r="A182" s="6">
        <v>180</v>
      </c>
      <c r="B182" s="3">
        <v>53</v>
      </c>
      <c r="C182" s="3">
        <v>1</v>
      </c>
      <c r="D182" s="3">
        <v>0</v>
      </c>
      <c r="E182" s="3">
        <v>130</v>
      </c>
      <c r="F182" s="3">
        <v>31</v>
      </c>
      <c r="G182" s="3">
        <v>246</v>
      </c>
      <c r="H182" s="3">
        <v>0</v>
      </c>
      <c r="I182" s="3">
        <v>0</v>
      </c>
      <c r="J182" s="3">
        <v>0</v>
      </c>
      <c r="K182" s="10">
        <v>7.9</v>
      </c>
    </row>
    <row r="183" spans="1:11" x14ac:dyDescent="0.2">
      <c r="A183" s="6">
        <v>181</v>
      </c>
      <c r="B183" s="3">
        <v>48</v>
      </c>
      <c r="C183" s="3">
        <v>1</v>
      </c>
      <c r="D183" s="3">
        <v>1</v>
      </c>
      <c r="E183" s="3">
        <v>124</v>
      </c>
      <c r="F183" s="3">
        <v>42</v>
      </c>
      <c r="G183" s="3">
        <v>274</v>
      </c>
      <c r="H183" s="3">
        <v>0</v>
      </c>
      <c r="I183" s="3">
        <v>0</v>
      </c>
      <c r="J183" s="3">
        <v>0</v>
      </c>
      <c r="K183" s="10">
        <v>5</v>
      </c>
    </row>
    <row r="184" spans="1:11" x14ac:dyDescent="0.2">
      <c r="A184" s="6">
        <v>182</v>
      </c>
      <c r="B184" s="3">
        <v>56</v>
      </c>
      <c r="C184" s="3">
        <v>0</v>
      </c>
      <c r="D184" s="3">
        <v>1</v>
      </c>
      <c r="E184" s="3">
        <v>134</v>
      </c>
      <c r="F184" s="3">
        <v>61</v>
      </c>
      <c r="G184" s="3">
        <v>309</v>
      </c>
      <c r="H184" s="3">
        <v>1</v>
      </c>
      <c r="I184" s="3">
        <v>0</v>
      </c>
      <c r="J184" s="3">
        <v>0</v>
      </c>
      <c r="K184" s="10">
        <v>12.4</v>
      </c>
    </row>
    <row r="185" spans="1:11" x14ac:dyDescent="0.2">
      <c r="A185" s="6">
        <v>183</v>
      </c>
      <c r="B185" s="3">
        <v>42</v>
      </c>
      <c r="C185" s="3">
        <v>1</v>
      </c>
      <c r="D185" s="3">
        <v>1</v>
      </c>
      <c r="E185" s="3">
        <v>148</v>
      </c>
      <c r="F185" s="3">
        <v>56</v>
      </c>
      <c r="G185" s="3">
        <v>244</v>
      </c>
      <c r="H185" s="3">
        <v>0</v>
      </c>
      <c r="I185" s="3">
        <v>0</v>
      </c>
      <c r="J185" s="3">
        <v>0</v>
      </c>
      <c r="K185" s="10">
        <v>3.5</v>
      </c>
    </row>
    <row r="186" spans="1:11" x14ac:dyDescent="0.2">
      <c r="A186" s="6">
        <v>184</v>
      </c>
      <c r="B186" s="3">
        <v>59</v>
      </c>
      <c r="C186" s="3">
        <v>1</v>
      </c>
      <c r="D186" s="3">
        <v>0</v>
      </c>
      <c r="E186" s="3">
        <v>178</v>
      </c>
      <c r="F186" s="3">
        <v>91</v>
      </c>
      <c r="G186" s="3">
        <v>270</v>
      </c>
      <c r="H186" s="3">
        <v>0</v>
      </c>
      <c r="I186" s="3">
        <v>0</v>
      </c>
      <c r="J186" s="3">
        <v>1</v>
      </c>
      <c r="K186" s="10">
        <v>21.4</v>
      </c>
    </row>
    <row r="187" spans="1:11" x14ac:dyDescent="0.2">
      <c r="A187" s="6">
        <v>185</v>
      </c>
      <c r="B187" s="3">
        <v>60</v>
      </c>
      <c r="C187" s="3">
        <v>0</v>
      </c>
      <c r="D187" s="3">
        <v>0</v>
      </c>
      <c r="E187" s="3">
        <v>158</v>
      </c>
      <c r="F187" s="3">
        <v>83</v>
      </c>
      <c r="G187" s="3">
        <v>305</v>
      </c>
      <c r="H187" s="3">
        <v>0</v>
      </c>
      <c r="I187" s="3">
        <v>0</v>
      </c>
      <c r="J187" s="3">
        <v>1</v>
      </c>
      <c r="K187" s="10">
        <v>7</v>
      </c>
    </row>
    <row r="188" spans="1:11" x14ac:dyDescent="0.2">
      <c r="A188" s="6">
        <v>186</v>
      </c>
      <c r="B188" s="3">
        <v>63</v>
      </c>
      <c r="C188" s="3">
        <v>0</v>
      </c>
      <c r="D188" s="3">
        <v>0</v>
      </c>
      <c r="E188" s="3">
        <v>140</v>
      </c>
      <c r="F188" s="3">
        <v>45</v>
      </c>
      <c r="G188" s="3">
        <v>195</v>
      </c>
      <c r="H188" s="3">
        <v>0</v>
      </c>
      <c r="I188" s="3">
        <v>1</v>
      </c>
      <c r="J188" s="3">
        <v>0</v>
      </c>
      <c r="K188" s="10">
        <v>12.5</v>
      </c>
    </row>
    <row r="189" spans="1:11" x14ac:dyDescent="0.2">
      <c r="A189" s="6">
        <v>187</v>
      </c>
      <c r="B189" s="3">
        <v>42</v>
      </c>
      <c r="C189" s="3">
        <v>1</v>
      </c>
      <c r="D189" s="3">
        <v>1</v>
      </c>
      <c r="E189" s="3">
        <v>120</v>
      </c>
      <c r="F189" s="3">
        <v>42</v>
      </c>
      <c r="G189" s="3">
        <v>240</v>
      </c>
      <c r="H189" s="3">
        <v>0</v>
      </c>
      <c r="I189" s="3">
        <v>0</v>
      </c>
      <c r="J189" s="3">
        <v>0</v>
      </c>
      <c r="K189" s="10">
        <v>3.2</v>
      </c>
    </row>
    <row r="190" spans="1:11" x14ac:dyDescent="0.2">
      <c r="A190" s="6">
        <v>188</v>
      </c>
      <c r="B190" s="3">
        <v>66</v>
      </c>
      <c r="C190" s="3">
        <v>1</v>
      </c>
      <c r="D190" s="3">
        <v>0</v>
      </c>
      <c r="E190" s="3">
        <v>160</v>
      </c>
      <c r="F190" s="3">
        <v>38</v>
      </c>
      <c r="G190" s="3">
        <v>246</v>
      </c>
      <c r="H190" s="3">
        <v>1</v>
      </c>
      <c r="I190" s="3">
        <v>0</v>
      </c>
      <c r="J190" s="3">
        <v>1</v>
      </c>
      <c r="K190" s="10">
        <v>33.799999999999997</v>
      </c>
    </row>
    <row r="191" spans="1:11" x14ac:dyDescent="0.2">
      <c r="A191" s="6">
        <v>189</v>
      </c>
      <c r="B191" s="3">
        <v>54</v>
      </c>
      <c r="C191" s="3">
        <v>1</v>
      </c>
      <c r="D191" s="3">
        <v>0</v>
      </c>
      <c r="E191" s="3">
        <v>192</v>
      </c>
      <c r="F191" s="3">
        <v>28</v>
      </c>
      <c r="G191" s="3">
        <v>283</v>
      </c>
      <c r="H191" s="3">
        <v>0</v>
      </c>
      <c r="I191" s="3">
        <v>0</v>
      </c>
      <c r="J191" s="3">
        <v>0</v>
      </c>
      <c r="K191" s="10">
        <v>30.1</v>
      </c>
    </row>
    <row r="192" spans="1:11" x14ac:dyDescent="0.2">
      <c r="A192" s="6">
        <v>190</v>
      </c>
      <c r="B192" s="3">
        <v>69</v>
      </c>
      <c r="C192" s="3">
        <v>1</v>
      </c>
      <c r="D192" s="3">
        <v>1</v>
      </c>
      <c r="E192" s="3">
        <v>140</v>
      </c>
      <c r="F192" s="3">
        <v>45</v>
      </c>
      <c r="G192" s="3">
        <v>254</v>
      </c>
      <c r="H192" s="3">
        <v>0</v>
      </c>
      <c r="I192" s="3">
        <v>0</v>
      </c>
      <c r="J192" s="3">
        <v>0</v>
      </c>
      <c r="K192" s="10">
        <v>18.8</v>
      </c>
    </row>
    <row r="193" spans="1:11" x14ac:dyDescent="0.2">
      <c r="A193" s="6">
        <v>191</v>
      </c>
      <c r="B193" s="3">
        <v>50</v>
      </c>
      <c r="C193" s="3">
        <v>1</v>
      </c>
      <c r="D193" s="3">
        <v>0</v>
      </c>
      <c r="E193" s="3">
        <v>129</v>
      </c>
      <c r="F193" s="3">
        <v>88</v>
      </c>
      <c r="G193" s="3">
        <v>196</v>
      </c>
      <c r="H193" s="3">
        <v>0</v>
      </c>
      <c r="I193" s="3">
        <v>0</v>
      </c>
      <c r="J193" s="3">
        <v>0</v>
      </c>
      <c r="K193" s="10">
        <v>0.1</v>
      </c>
    </row>
    <row r="194" spans="1:11" x14ac:dyDescent="0.2">
      <c r="A194" s="6">
        <v>192</v>
      </c>
      <c r="B194" s="3">
        <v>51</v>
      </c>
      <c r="C194" s="3">
        <v>1</v>
      </c>
      <c r="D194" s="3">
        <v>1</v>
      </c>
      <c r="E194" s="3">
        <v>140</v>
      </c>
      <c r="F194" s="3">
        <v>58</v>
      </c>
      <c r="G194" s="3">
        <v>298</v>
      </c>
      <c r="H194" s="3">
        <v>1</v>
      </c>
      <c r="I194" s="3">
        <v>0</v>
      </c>
      <c r="J194" s="3">
        <v>0</v>
      </c>
      <c r="K194" s="10">
        <v>13.2</v>
      </c>
    </row>
    <row r="195" spans="1:11" x14ac:dyDescent="0.2">
      <c r="A195" s="6">
        <v>193</v>
      </c>
      <c r="B195" s="3">
        <v>43</v>
      </c>
      <c r="C195" s="3">
        <v>1</v>
      </c>
      <c r="D195" s="3">
        <v>0</v>
      </c>
      <c r="E195" s="3">
        <v>132</v>
      </c>
      <c r="F195" s="3">
        <v>70</v>
      </c>
      <c r="G195" s="3">
        <v>247</v>
      </c>
      <c r="H195" s="3">
        <v>1</v>
      </c>
      <c r="I195" s="3">
        <v>0</v>
      </c>
      <c r="J195" s="3">
        <v>0</v>
      </c>
      <c r="K195" s="10">
        <v>7.2</v>
      </c>
    </row>
    <row r="196" spans="1:11" x14ac:dyDescent="0.2">
      <c r="A196" s="6">
        <v>194</v>
      </c>
      <c r="B196" s="3">
        <v>62</v>
      </c>
      <c r="C196" s="3">
        <v>0</v>
      </c>
      <c r="D196" s="3">
        <v>0</v>
      </c>
      <c r="E196" s="3">
        <v>138</v>
      </c>
      <c r="F196" s="3">
        <v>84</v>
      </c>
      <c r="G196" s="3">
        <v>294</v>
      </c>
      <c r="H196" s="3">
        <v>0</v>
      </c>
      <c r="I196" s="3">
        <v>0</v>
      </c>
      <c r="J196" s="3">
        <v>0</v>
      </c>
      <c r="K196" s="10">
        <v>4.5999999999999996</v>
      </c>
    </row>
    <row r="197" spans="1:11" x14ac:dyDescent="0.2">
      <c r="A197" s="6">
        <v>195</v>
      </c>
      <c r="B197" s="3">
        <v>68</v>
      </c>
      <c r="C197" s="3">
        <v>0</v>
      </c>
      <c r="D197" s="3">
        <v>0</v>
      </c>
      <c r="E197" s="3">
        <v>120</v>
      </c>
      <c r="F197" s="3">
        <v>32</v>
      </c>
      <c r="G197" s="3">
        <v>211</v>
      </c>
      <c r="H197" s="3">
        <v>0</v>
      </c>
      <c r="I197" s="3">
        <v>0</v>
      </c>
      <c r="J197" s="3">
        <v>0</v>
      </c>
      <c r="K197" s="10">
        <v>11.7</v>
      </c>
    </row>
    <row r="198" spans="1:11" x14ac:dyDescent="0.2">
      <c r="A198" s="6">
        <v>196</v>
      </c>
      <c r="B198" s="3">
        <v>67</v>
      </c>
      <c r="C198" s="3">
        <v>1</v>
      </c>
      <c r="D198" s="3">
        <v>1</v>
      </c>
      <c r="E198" s="3">
        <v>100</v>
      </c>
      <c r="F198" s="3">
        <v>45</v>
      </c>
      <c r="G198" s="3">
        <v>299</v>
      </c>
      <c r="H198" s="3">
        <v>1</v>
      </c>
      <c r="I198" s="3">
        <v>0</v>
      </c>
      <c r="J198" s="3">
        <v>0</v>
      </c>
      <c r="K198" s="10">
        <v>27</v>
      </c>
    </row>
    <row r="199" spans="1:11" x14ac:dyDescent="0.2">
      <c r="A199" s="6">
        <v>197</v>
      </c>
      <c r="B199" s="3">
        <v>69</v>
      </c>
      <c r="C199" s="3">
        <v>1</v>
      </c>
      <c r="D199" s="3">
        <v>1</v>
      </c>
      <c r="E199" s="3">
        <v>160</v>
      </c>
      <c r="F199" s="3">
        <v>32</v>
      </c>
      <c r="G199" s="3">
        <v>234</v>
      </c>
      <c r="H199" s="3">
        <v>0</v>
      </c>
      <c r="I199" s="3">
        <v>1</v>
      </c>
      <c r="J199" s="3">
        <v>0</v>
      </c>
      <c r="K199" s="10">
        <v>31.8</v>
      </c>
    </row>
    <row r="200" spans="1:11" x14ac:dyDescent="0.2">
      <c r="A200" s="6">
        <v>198</v>
      </c>
      <c r="B200" s="3">
        <v>45</v>
      </c>
      <c r="C200" s="3">
        <v>0</v>
      </c>
      <c r="D200" s="3">
        <v>0</v>
      </c>
      <c r="E200" s="3">
        <v>138</v>
      </c>
      <c r="F200" s="3">
        <v>62</v>
      </c>
      <c r="G200" s="3">
        <v>236</v>
      </c>
      <c r="H200" s="3">
        <v>1</v>
      </c>
      <c r="I200" s="3">
        <v>1</v>
      </c>
      <c r="J200" s="3">
        <v>0</v>
      </c>
      <c r="K200" s="10">
        <v>11.8</v>
      </c>
    </row>
    <row r="201" spans="1:11" x14ac:dyDescent="0.2">
      <c r="A201" s="6">
        <v>199</v>
      </c>
      <c r="B201" s="3">
        <v>50</v>
      </c>
      <c r="C201" s="3">
        <v>0</v>
      </c>
      <c r="D201" s="3">
        <v>0</v>
      </c>
      <c r="E201" s="3">
        <v>120</v>
      </c>
      <c r="F201" s="3">
        <v>70</v>
      </c>
      <c r="G201" s="3">
        <v>244</v>
      </c>
      <c r="H201" s="3">
        <v>0</v>
      </c>
      <c r="I201" s="3">
        <v>0</v>
      </c>
      <c r="J201" s="3">
        <v>0</v>
      </c>
      <c r="K201" s="10">
        <v>1.7</v>
      </c>
    </row>
    <row r="202" spans="1:11" x14ac:dyDescent="0.2">
      <c r="A202" s="6">
        <v>200</v>
      </c>
      <c r="B202" s="3">
        <v>59</v>
      </c>
      <c r="C202" s="3">
        <v>1</v>
      </c>
      <c r="D202" s="3">
        <v>0</v>
      </c>
      <c r="E202" s="3">
        <v>160</v>
      </c>
      <c r="F202" s="3">
        <v>75</v>
      </c>
      <c r="G202" s="3">
        <v>273</v>
      </c>
      <c r="H202" s="3">
        <v>0</v>
      </c>
      <c r="I202" s="3">
        <v>0</v>
      </c>
      <c r="J202" s="3">
        <v>1</v>
      </c>
      <c r="K202" s="10">
        <v>14.8</v>
      </c>
    </row>
    <row r="203" spans="1:11" x14ac:dyDescent="0.2">
      <c r="A203" s="6">
        <v>201</v>
      </c>
      <c r="B203" s="3">
        <v>50</v>
      </c>
      <c r="C203" s="3">
        <v>0</v>
      </c>
      <c r="D203" s="3">
        <v>0</v>
      </c>
      <c r="E203" s="3">
        <v>110</v>
      </c>
      <c r="F203" s="3">
        <v>53</v>
      </c>
      <c r="G203" s="3">
        <v>254</v>
      </c>
      <c r="H203" s="3">
        <v>0</v>
      </c>
      <c r="I203" s="3">
        <v>0</v>
      </c>
      <c r="J203" s="3">
        <v>0</v>
      </c>
      <c r="K203" s="10">
        <v>0.3</v>
      </c>
    </row>
    <row r="204" spans="1:11" x14ac:dyDescent="0.2">
      <c r="A204" s="6">
        <v>202</v>
      </c>
      <c r="B204" s="3">
        <v>64</v>
      </c>
      <c r="C204" s="3">
        <v>0</v>
      </c>
      <c r="D204" s="3">
        <v>1</v>
      </c>
      <c r="E204" s="3">
        <v>180</v>
      </c>
      <c r="F204" s="3">
        <v>77</v>
      </c>
      <c r="G204" s="3">
        <v>315</v>
      </c>
      <c r="H204" s="3">
        <v>1</v>
      </c>
      <c r="I204" s="3">
        <v>0</v>
      </c>
      <c r="J204" s="3">
        <v>1</v>
      </c>
      <c r="K204" s="10">
        <v>22.5</v>
      </c>
    </row>
    <row r="205" spans="1:11" x14ac:dyDescent="0.2">
      <c r="A205" s="6">
        <v>203</v>
      </c>
      <c r="B205" s="3">
        <v>57</v>
      </c>
      <c r="C205" s="3">
        <v>1</v>
      </c>
      <c r="D205" s="3">
        <v>0</v>
      </c>
      <c r="E205" s="3">
        <v>150</v>
      </c>
      <c r="F205" s="3">
        <v>64</v>
      </c>
      <c r="G205" s="3">
        <v>130</v>
      </c>
      <c r="H205" s="3">
        <v>0</v>
      </c>
      <c r="I205" s="3">
        <v>0</v>
      </c>
      <c r="J205" s="3">
        <v>1</v>
      </c>
      <c r="K205" s="10">
        <v>3.4</v>
      </c>
    </row>
    <row r="206" spans="1:11" x14ac:dyDescent="0.2">
      <c r="A206" s="6">
        <v>204</v>
      </c>
      <c r="B206" s="3">
        <v>64</v>
      </c>
      <c r="C206" s="3">
        <v>0</v>
      </c>
      <c r="D206" s="3">
        <v>1</v>
      </c>
      <c r="E206" s="3">
        <v>140</v>
      </c>
      <c r="F206" s="3">
        <v>34</v>
      </c>
      <c r="G206" s="3">
        <v>313</v>
      </c>
      <c r="H206" s="3">
        <v>0</v>
      </c>
      <c r="I206" s="3">
        <v>0</v>
      </c>
      <c r="J206" s="3">
        <v>0</v>
      </c>
      <c r="K206" s="10">
        <v>17</v>
      </c>
    </row>
    <row r="207" spans="1:11" x14ac:dyDescent="0.2">
      <c r="A207" s="6">
        <v>205</v>
      </c>
      <c r="B207" s="3">
        <v>43</v>
      </c>
      <c r="C207" s="3">
        <v>1</v>
      </c>
      <c r="D207" s="3">
        <v>0</v>
      </c>
      <c r="E207" s="3">
        <v>110</v>
      </c>
      <c r="F207" s="3">
        <v>56</v>
      </c>
      <c r="G207" s="3">
        <v>211</v>
      </c>
      <c r="H207" s="3">
        <v>0</v>
      </c>
      <c r="I207" s="3">
        <v>1</v>
      </c>
      <c r="J207" s="3">
        <v>0</v>
      </c>
      <c r="K207" s="10">
        <v>5.5</v>
      </c>
    </row>
    <row r="208" spans="1:11" x14ac:dyDescent="0.2">
      <c r="A208" s="6">
        <v>206</v>
      </c>
      <c r="B208" s="3">
        <v>45</v>
      </c>
      <c r="C208" s="3">
        <v>1</v>
      </c>
      <c r="D208" s="3">
        <v>0</v>
      </c>
      <c r="E208" s="3">
        <v>142</v>
      </c>
      <c r="F208" s="3">
        <v>59</v>
      </c>
      <c r="G208" s="3">
        <v>309</v>
      </c>
      <c r="H208" s="3">
        <v>1</v>
      </c>
      <c r="I208" s="3">
        <v>1</v>
      </c>
      <c r="J208" s="3">
        <v>1</v>
      </c>
      <c r="K208" s="10">
        <v>20.2</v>
      </c>
    </row>
    <row r="209" spans="1:11" x14ac:dyDescent="0.2">
      <c r="A209" s="6">
        <v>207</v>
      </c>
      <c r="B209" s="3">
        <v>58</v>
      </c>
      <c r="C209" s="3">
        <v>1</v>
      </c>
      <c r="D209" s="3">
        <v>0</v>
      </c>
      <c r="E209" s="3">
        <v>128</v>
      </c>
      <c r="F209" s="3">
        <v>84</v>
      </c>
      <c r="G209" s="3">
        <v>259</v>
      </c>
      <c r="H209" s="3">
        <v>1</v>
      </c>
      <c r="I209" s="3">
        <v>0</v>
      </c>
      <c r="J209" s="3">
        <v>0</v>
      </c>
      <c r="K209" s="10">
        <v>12.2</v>
      </c>
    </row>
    <row r="210" spans="1:11" x14ac:dyDescent="0.2">
      <c r="A210" s="6">
        <v>208</v>
      </c>
      <c r="B210" s="3">
        <v>50</v>
      </c>
      <c r="C210" s="3">
        <v>1</v>
      </c>
      <c r="D210" s="3">
        <v>0</v>
      </c>
      <c r="E210" s="3">
        <v>144</v>
      </c>
      <c r="F210" s="3">
        <v>87</v>
      </c>
      <c r="G210" s="3">
        <v>200</v>
      </c>
      <c r="H210" s="3">
        <v>1</v>
      </c>
      <c r="I210" s="3">
        <v>0</v>
      </c>
      <c r="J210" s="3">
        <v>1</v>
      </c>
      <c r="K210" s="10">
        <v>12</v>
      </c>
    </row>
    <row r="211" spans="1:11" x14ac:dyDescent="0.2">
      <c r="A211" s="6">
        <v>209</v>
      </c>
      <c r="B211" s="3">
        <v>55</v>
      </c>
      <c r="C211" s="3">
        <v>1</v>
      </c>
      <c r="D211" s="3">
        <v>0</v>
      </c>
      <c r="E211" s="3">
        <v>130</v>
      </c>
      <c r="F211" s="3">
        <v>34</v>
      </c>
      <c r="G211" s="3">
        <v>262</v>
      </c>
      <c r="H211" s="3">
        <v>0</v>
      </c>
      <c r="I211" s="3">
        <v>0</v>
      </c>
      <c r="J211" s="3">
        <v>0</v>
      </c>
      <c r="K211" s="10">
        <v>8.5</v>
      </c>
    </row>
    <row r="212" spans="1:11" x14ac:dyDescent="0.2">
      <c r="A212" s="6">
        <v>210</v>
      </c>
      <c r="B212" s="3">
        <v>62</v>
      </c>
      <c r="C212" s="3">
        <v>0</v>
      </c>
      <c r="D212" s="3">
        <v>0</v>
      </c>
      <c r="E212" s="3">
        <v>150</v>
      </c>
      <c r="F212" s="3">
        <v>25</v>
      </c>
      <c r="G212" s="3">
        <v>244</v>
      </c>
      <c r="H212" s="3">
        <v>1</v>
      </c>
      <c r="I212" s="3">
        <v>0</v>
      </c>
      <c r="J212" s="3">
        <v>1</v>
      </c>
      <c r="K212" s="10">
        <v>14.9</v>
      </c>
    </row>
    <row r="213" spans="1:11" x14ac:dyDescent="0.2">
      <c r="A213" s="6">
        <v>211</v>
      </c>
      <c r="B213" s="3">
        <v>47</v>
      </c>
      <c r="C213" s="3">
        <v>0</v>
      </c>
      <c r="D213" s="3">
        <v>0</v>
      </c>
      <c r="E213" s="3">
        <v>120</v>
      </c>
      <c r="F213" s="3">
        <v>89</v>
      </c>
      <c r="G213" s="3">
        <v>215</v>
      </c>
      <c r="H213" s="3">
        <v>0</v>
      </c>
      <c r="I213" s="3">
        <v>0</v>
      </c>
      <c r="J213" s="3">
        <v>0</v>
      </c>
      <c r="K213" s="10">
        <v>0.8</v>
      </c>
    </row>
    <row r="214" spans="1:11" x14ac:dyDescent="0.2">
      <c r="A214" s="6">
        <v>212</v>
      </c>
      <c r="B214" s="3">
        <v>48</v>
      </c>
      <c r="C214" s="3">
        <v>1</v>
      </c>
      <c r="D214" s="3">
        <v>0</v>
      </c>
      <c r="E214" s="3">
        <v>120</v>
      </c>
      <c r="F214" s="3">
        <v>71</v>
      </c>
      <c r="G214" s="3">
        <v>231</v>
      </c>
      <c r="H214" s="3">
        <v>1</v>
      </c>
      <c r="I214" s="3">
        <v>0</v>
      </c>
      <c r="J214" s="3">
        <v>0</v>
      </c>
      <c r="K214" s="10">
        <v>7.7</v>
      </c>
    </row>
    <row r="215" spans="1:11" x14ac:dyDescent="0.2">
      <c r="A215" s="6">
        <v>213</v>
      </c>
      <c r="B215" s="3">
        <v>41</v>
      </c>
      <c r="C215" s="3">
        <v>1</v>
      </c>
      <c r="D215" s="3">
        <v>0</v>
      </c>
      <c r="E215" s="3">
        <v>130</v>
      </c>
      <c r="F215" s="3">
        <v>78</v>
      </c>
      <c r="G215" s="3">
        <v>214</v>
      </c>
      <c r="H215" s="3">
        <v>0</v>
      </c>
      <c r="I215" s="3">
        <v>0</v>
      </c>
      <c r="J215" s="3">
        <v>0</v>
      </c>
      <c r="K215" s="10">
        <v>1.7</v>
      </c>
    </row>
    <row r="216" spans="1:11" x14ac:dyDescent="0.2">
      <c r="A216" s="6">
        <v>214</v>
      </c>
      <c r="B216" s="3">
        <v>66</v>
      </c>
      <c r="C216" s="3">
        <v>0</v>
      </c>
      <c r="D216" s="3">
        <v>0</v>
      </c>
      <c r="E216" s="3">
        <v>178</v>
      </c>
      <c r="F216" s="3">
        <v>37</v>
      </c>
      <c r="G216" s="3">
        <v>228</v>
      </c>
      <c r="H216" s="3">
        <v>1</v>
      </c>
      <c r="I216" s="3">
        <v>0</v>
      </c>
      <c r="J216" s="3">
        <v>1</v>
      </c>
      <c r="K216" s="10">
        <v>20.5</v>
      </c>
    </row>
    <row r="217" spans="1:11" x14ac:dyDescent="0.2">
      <c r="A217" s="6">
        <v>215</v>
      </c>
      <c r="B217" s="3">
        <v>52</v>
      </c>
      <c r="C217" s="3">
        <v>1</v>
      </c>
      <c r="D217" s="3">
        <v>0</v>
      </c>
      <c r="E217" s="3">
        <v>112</v>
      </c>
      <c r="F217" s="3">
        <v>45</v>
      </c>
      <c r="G217" s="3">
        <v>230</v>
      </c>
      <c r="H217" s="3">
        <v>0</v>
      </c>
      <c r="I217" s="3">
        <v>0</v>
      </c>
      <c r="J217" s="3">
        <v>0</v>
      </c>
      <c r="K217" s="10">
        <v>4.5999999999999996</v>
      </c>
    </row>
    <row r="218" spans="1:11" x14ac:dyDescent="0.2">
      <c r="A218" s="6">
        <v>216</v>
      </c>
      <c r="B218" s="3">
        <v>56</v>
      </c>
      <c r="C218" s="3">
        <v>1</v>
      </c>
      <c r="D218" s="3">
        <v>0</v>
      </c>
      <c r="E218" s="3">
        <v>120</v>
      </c>
      <c r="F218" s="3">
        <v>57</v>
      </c>
      <c r="G218" s="3">
        <v>193</v>
      </c>
      <c r="H218" s="3">
        <v>0</v>
      </c>
      <c r="I218" s="3">
        <v>0</v>
      </c>
      <c r="J218" s="3">
        <v>0</v>
      </c>
      <c r="K218" s="10">
        <v>2.2000000000000002</v>
      </c>
    </row>
    <row r="219" spans="1:11" x14ac:dyDescent="0.2">
      <c r="A219" s="6">
        <v>217</v>
      </c>
      <c r="B219" s="3">
        <v>46</v>
      </c>
      <c r="C219" s="3">
        <v>0</v>
      </c>
      <c r="D219" s="3">
        <v>0</v>
      </c>
      <c r="E219" s="3">
        <v>105</v>
      </c>
      <c r="F219" s="3">
        <v>81</v>
      </c>
      <c r="G219" s="3">
        <v>204</v>
      </c>
      <c r="H219" s="3">
        <v>0</v>
      </c>
      <c r="I219" s="3">
        <v>0</v>
      </c>
      <c r="J219" s="3">
        <v>0</v>
      </c>
      <c r="K219" s="10">
        <v>1.3</v>
      </c>
    </row>
    <row r="220" spans="1:11" x14ac:dyDescent="0.2">
      <c r="A220" s="6">
        <v>218</v>
      </c>
      <c r="B220" s="3">
        <v>46</v>
      </c>
      <c r="C220" s="3">
        <v>0</v>
      </c>
      <c r="D220" s="3">
        <v>0</v>
      </c>
      <c r="E220" s="3">
        <v>138</v>
      </c>
      <c r="F220" s="3">
        <v>77</v>
      </c>
      <c r="G220" s="3">
        <v>243</v>
      </c>
      <c r="H220" s="3">
        <v>1</v>
      </c>
      <c r="I220" s="3">
        <v>0</v>
      </c>
      <c r="J220" s="3">
        <v>0</v>
      </c>
      <c r="K220" s="10">
        <v>4.4000000000000004</v>
      </c>
    </row>
    <row r="221" spans="1:11" x14ac:dyDescent="0.2">
      <c r="A221" s="6">
        <v>219</v>
      </c>
      <c r="B221" s="3">
        <v>64</v>
      </c>
      <c r="C221" s="3">
        <v>0</v>
      </c>
      <c r="D221" s="3">
        <v>1</v>
      </c>
      <c r="E221" s="3">
        <v>130</v>
      </c>
      <c r="F221" s="3">
        <v>66</v>
      </c>
      <c r="G221" s="3">
        <v>303</v>
      </c>
      <c r="H221" s="3">
        <v>0</v>
      </c>
      <c r="I221" s="3">
        <v>1</v>
      </c>
      <c r="J221" s="3">
        <v>0</v>
      </c>
      <c r="K221" s="10">
        <v>18.100000000000001</v>
      </c>
    </row>
    <row r="222" spans="1:11" x14ac:dyDescent="0.2">
      <c r="A222" s="6">
        <v>220</v>
      </c>
      <c r="B222" s="3">
        <v>59</v>
      </c>
      <c r="C222" s="3">
        <v>1</v>
      </c>
      <c r="D222" s="3">
        <v>0</v>
      </c>
      <c r="E222" s="3">
        <v>138</v>
      </c>
      <c r="F222" s="3">
        <v>70</v>
      </c>
      <c r="G222" s="3">
        <v>271</v>
      </c>
      <c r="H222" s="3">
        <v>0</v>
      </c>
      <c r="I222" s="3">
        <v>0</v>
      </c>
      <c r="J222" s="3">
        <v>0</v>
      </c>
      <c r="K222" s="10">
        <v>6</v>
      </c>
    </row>
    <row r="223" spans="1:11" x14ac:dyDescent="0.2">
      <c r="A223" s="6">
        <v>221</v>
      </c>
      <c r="B223" s="3">
        <v>41</v>
      </c>
      <c r="C223" s="3">
        <v>0</v>
      </c>
      <c r="D223" s="3">
        <v>1</v>
      </c>
      <c r="E223" s="3">
        <v>112</v>
      </c>
      <c r="F223" s="3">
        <v>77</v>
      </c>
      <c r="G223" s="3">
        <v>268</v>
      </c>
      <c r="H223" s="3">
        <v>1</v>
      </c>
      <c r="I223" s="3">
        <v>0</v>
      </c>
      <c r="J223" s="3">
        <v>0</v>
      </c>
      <c r="K223" s="10">
        <v>9.6999999999999993</v>
      </c>
    </row>
    <row r="224" spans="1:11" x14ac:dyDescent="0.2">
      <c r="A224" s="6">
        <v>222</v>
      </c>
      <c r="B224" s="3">
        <v>54</v>
      </c>
      <c r="C224" s="3">
        <v>0</v>
      </c>
      <c r="D224" s="3">
        <v>0</v>
      </c>
      <c r="E224" s="3">
        <v>108</v>
      </c>
      <c r="F224" s="3">
        <v>57</v>
      </c>
      <c r="G224" s="3">
        <v>267</v>
      </c>
      <c r="H224" s="3">
        <v>0</v>
      </c>
      <c r="I224" s="3">
        <v>1</v>
      </c>
      <c r="J224" s="3">
        <v>0</v>
      </c>
      <c r="K224" s="10">
        <v>3.4</v>
      </c>
    </row>
    <row r="225" spans="1:11" x14ac:dyDescent="0.2">
      <c r="A225" s="6">
        <v>223</v>
      </c>
      <c r="B225" s="3">
        <v>49</v>
      </c>
      <c r="C225" s="3">
        <v>0</v>
      </c>
      <c r="D225" s="3">
        <v>1</v>
      </c>
      <c r="E225" s="3">
        <v>94</v>
      </c>
      <c r="F225" s="3">
        <v>74</v>
      </c>
      <c r="G225" s="3">
        <v>199</v>
      </c>
      <c r="H225" s="3">
        <v>0</v>
      </c>
      <c r="I225" s="3">
        <v>0</v>
      </c>
      <c r="J225" s="3">
        <v>0</v>
      </c>
      <c r="K225" s="10">
        <v>1.7</v>
      </c>
    </row>
    <row r="226" spans="1:11" x14ac:dyDescent="0.2">
      <c r="A226" s="6">
        <v>224</v>
      </c>
      <c r="B226" s="3">
        <v>53</v>
      </c>
      <c r="C226" s="3">
        <v>1</v>
      </c>
      <c r="D226" s="3">
        <v>0</v>
      </c>
      <c r="E226" s="3">
        <v>123</v>
      </c>
      <c r="F226" s="3">
        <v>67</v>
      </c>
      <c r="G226" s="3">
        <v>282</v>
      </c>
      <c r="H226" s="3">
        <v>1</v>
      </c>
      <c r="I226" s="3">
        <v>0</v>
      </c>
      <c r="J226" s="3">
        <v>0</v>
      </c>
      <c r="K226" s="10">
        <v>10.7</v>
      </c>
    </row>
    <row r="227" spans="1:11" x14ac:dyDescent="0.2">
      <c r="A227" s="6">
        <v>225</v>
      </c>
      <c r="B227" s="3">
        <v>63</v>
      </c>
      <c r="C227" s="3">
        <v>0</v>
      </c>
      <c r="D227" s="3">
        <v>0</v>
      </c>
      <c r="E227" s="3">
        <v>108</v>
      </c>
      <c r="F227" s="3">
        <v>57</v>
      </c>
      <c r="G227" s="3">
        <v>269</v>
      </c>
      <c r="H227" s="3">
        <v>1</v>
      </c>
      <c r="I227" s="3">
        <v>0</v>
      </c>
      <c r="J227" s="3">
        <v>0</v>
      </c>
      <c r="K227" s="10">
        <v>8</v>
      </c>
    </row>
    <row r="228" spans="1:11" x14ac:dyDescent="0.2">
      <c r="A228" s="6">
        <v>226</v>
      </c>
      <c r="B228" s="3">
        <v>44</v>
      </c>
      <c r="C228" s="3">
        <v>0</v>
      </c>
      <c r="D228" s="3">
        <v>1</v>
      </c>
      <c r="E228" s="3">
        <v>118</v>
      </c>
      <c r="F228" s="3">
        <v>41</v>
      </c>
      <c r="G228" s="3">
        <v>210</v>
      </c>
      <c r="H228" s="3">
        <v>0</v>
      </c>
      <c r="I228" s="3">
        <v>0</v>
      </c>
      <c r="J228" s="3">
        <v>0</v>
      </c>
      <c r="K228" s="10">
        <v>5.7</v>
      </c>
    </row>
    <row r="229" spans="1:11" x14ac:dyDescent="0.2">
      <c r="A229" s="6">
        <v>227</v>
      </c>
      <c r="B229" s="3">
        <v>47</v>
      </c>
      <c r="C229" s="3">
        <v>1</v>
      </c>
      <c r="D229" s="3">
        <v>0</v>
      </c>
      <c r="E229" s="3">
        <v>112</v>
      </c>
      <c r="F229" s="3">
        <v>86</v>
      </c>
      <c r="G229" s="3">
        <v>204</v>
      </c>
      <c r="H229" s="3">
        <v>0</v>
      </c>
      <c r="I229" s="3">
        <v>1</v>
      </c>
      <c r="J229" s="3">
        <v>0</v>
      </c>
      <c r="K229" s="10">
        <v>3.1</v>
      </c>
    </row>
    <row r="230" spans="1:11" x14ac:dyDescent="0.2">
      <c r="A230" s="6">
        <v>228</v>
      </c>
      <c r="B230" s="3">
        <v>67</v>
      </c>
      <c r="C230" s="3">
        <v>0</v>
      </c>
      <c r="D230" s="3">
        <v>1</v>
      </c>
      <c r="E230" s="3">
        <v>152</v>
      </c>
      <c r="F230" s="3">
        <v>55</v>
      </c>
      <c r="G230" s="3">
        <v>277</v>
      </c>
      <c r="H230" s="3">
        <v>0</v>
      </c>
      <c r="I230" s="3">
        <v>1</v>
      </c>
      <c r="J230" s="3">
        <v>1</v>
      </c>
      <c r="K230" s="10">
        <v>25.2</v>
      </c>
    </row>
    <row r="231" spans="1:11" x14ac:dyDescent="0.2">
      <c r="A231" s="6">
        <v>229</v>
      </c>
      <c r="B231" s="3">
        <v>54</v>
      </c>
      <c r="C231" s="3">
        <v>1</v>
      </c>
      <c r="D231" s="3">
        <v>1</v>
      </c>
      <c r="E231" s="3">
        <v>110</v>
      </c>
      <c r="F231" s="3">
        <v>84</v>
      </c>
      <c r="G231" s="3">
        <v>206</v>
      </c>
      <c r="H231" s="3">
        <v>1</v>
      </c>
      <c r="I231" s="3">
        <v>0</v>
      </c>
      <c r="J231" s="3">
        <v>0</v>
      </c>
      <c r="K231" s="10">
        <v>10.4</v>
      </c>
    </row>
    <row r="232" spans="1:11" x14ac:dyDescent="0.2">
      <c r="A232" s="6">
        <v>230</v>
      </c>
      <c r="B232" s="3">
        <v>66</v>
      </c>
      <c r="C232" s="3">
        <v>1</v>
      </c>
      <c r="D232" s="3">
        <v>0</v>
      </c>
      <c r="E232" s="3">
        <v>112</v>
      </c>
      <c r="F232" s="3">
        <v>27</v>
      </c>
      <c r="G232" s="3">
        <v>212</v>
      </c>
      <c r="H232" s="3">
        <v>1</v>
      </c>
      <c r="I232" s="3">
        <v>1</v>
      </c>
      <c r="J232" s="3">
        <v>0</v>
      </c>
      <c r="K232" s="10">
        <v>31.5</v>
      </c>
    </row>
    <row r="233" spans="1:11" x14ac:dyDescent="0.2">
      <c r="A233" s="6">
        <v>231</v>
      </c>
      <c r="B233" s="3">
        <v>52</v>
      </c>
      <c r="C233" s="3">
        <v>0</v>
      </c>
      <c r="D233" s="3">
        <v>0</v>
      </c>
      <c r="E233" s="3">
        <v>136</v>
      </c>
      <c r="F233" s="3">
        <v>68</v>
      </c>
      <c r="G233" s="3">
        <v>196</v>
      </c>
      <c r="H233" s="3">
        <v>0</v>
      </c>
      <c r="I233" s="3">
        <v>1</v>
      </c>
      <c r="J233" s="3">
        <v>0</v>
      </c>
      <c r="K233" s="10">
        <v>4.0999999999999996</v>
      </c>
    </row>
    <row r="234" spans="1:11" x14ac:dyDescent="0.2">
      <c r="A234" s="6">
        <v>232</v>
      </c>
      <c r="B234" s="3">
        <v>55</v>
      </c>
      <c r="C234" s="3">
        <v>0</v>
      </c>
      <c r="D234" s="3">
        <v>0</v>
      </c>
      <c r="E234" s="3">
        <v>180</v>
      </c>
      <c r="F234" s="3">
        <v>76</v>
      </c>
      <c r="G234" s="3">
        <v>317</v>
      </c>
      <c r="H234" s="3">
        <v>1</v>
      </c>
      <c r="I234" s="3">
        <v>0</v>
      </c>
      <c r="J234" s="3">
        <v>1</v>
      </c>
      <c r="K234" s="10">
        <v>12.2</v>
      </c>
    </row>
    <row r="235" spans="1:11" x14ac:dyDescent="0.2">
      <c r="A235" s="6">
        <v>233</v>
      </c>
      <c r="B235" s="3">
        <v>49</v>
      </c>
      <c r="C235" s="3">
        <v>1</v>
      </c>
      <c r="D235" s="3">
        <v>0</v>
      </c>
      <c r="E235" s="3">
        <v>118</v>
      </c>
      <c r="F235" s="3">
        <v>51</v>
      </c>
      <c r="G235" s="3">
        <v>149</v>
      </c>
      <c r="H235" s="3">
        <v>0</v>
      </c>
      <c r="I235" s="3">
        <v>0</v>
      </c>
      <c r="J235" s="3">
        <v>0</v>
      </c>
      <c r="K235" s="10">
        <v>2.6</v>
      </c>
    </row>
    <row r="236" spans="1:11" x14ac:dyDescent="0.2">
      <c r="A236" s="6">
        <v>234</v>
      </c>
      <c r="B236" s="3">
        <v>74</v>
      </c>
      <c r="C236" s="3">
        <v>0</v>
      </c>
      <c r="D236" s="3">
        <v>1</v>
      </c>
      <c r="E236" s="3">
        <v>120</v>
      </c>
      <c r="F236" s="3">
        <v>38</v>
      </c>
      <c r="G236" s="3">
        <v>269</v>
      </c>
      <c r="H236" s="3">
        <v>1</v>
      </c>
      <c r="I236" s="3">
        <v>0</v>
      </c>
      <c r="J236" s="3">
        <v>0</v>
      </c>
      <c r="K236" s="10">
        <v>31.8</v>
      </c>
    </row>
    <row r="237" spans="1:11" x14ac:dyDescent="0.2">
      <c r="A237" s="6">
        <v>235</v>
      </c>
      <c r="B237" s="3">
        <v>54</v>
      </c>
      <c r="C237" s="3">
        <v>0</v>
      </c>
      <c r="D237" s="3">
        <v>1</v>
      </c>
      <c r="E237" s="3">
        <v>160</v>
      </c>
      <c r="F237" s="3">
        <v>62</v>
      </c>
      <c r="G237" s="3">
        <v>201</v>
      </c>
      <c r="H237" s="3">
        <v>0</v>
      </c>
      <c r="I237" s="3">
        <v>1</v>
      </c>
      <c r="J237" s="3">
        <v>0</v>
      </c>
      <c r="K237" s="10">
        <v>11.8</v>
      </c>
    </row>
    <row r="238" spans="1:11" x14ac:dyDescent="0.2">
      <c r="A238" s="6">
        <v>236</v>
      </c>
      <c r="B238" s="3">
        <v>54</v>
      </c>
      <c r="C238" s="3">
        <v>1</v>
      </c>
      <c r="D238" s="3">
        <v>0</v>
      </c>
      <c r="E238" s="3">
        <v>122</v>
      </c>
      <c r="F238" s="3">
        <v>26</v>
      </c>
      <c r="G238" s="3">
        <v>286</v>
      </c>
      <c r="H238" s="3">
        <v>1</v>
      </c>
      <c r="I238" s="3">
        <v>1</v>
      </c>
      <c r="J238" s="3">
        <v>0</v>
      </c>
      <c r="K238" s="10">
        <v>24.5</v>
      </c>
    </row>
    <row r="239" spans="1:11" x14ac:dyDescent="0.2">
      <c r="A239" s="6">
        <v>237</v>
      </c>
      <c r="B239" s="3">
        <v>56</v>
      </c>
      <c r="C239" s="3">
        <v>1</v>
      </c>
      <c r="D239" s="3">
        <v>1</v>
      </c>
      <c r="E239" s="3">
        <v>130</v>
      </c>
      <c r="F239" s="3">
        <v>91</v>
      </c>
      <c r="G239" s="3">
        <v>283</v>
      </c>
      <c r="H239" s="3">
        <v>1</v>
      </c>
      <c r="I239" s="3">
        <v>0</v>
      </c>
      <c r="J239" s="3">
        <v>0</v>
      </c>
      <c r="K239" s="10">
        <v>12.2</v>
      </c>
    </row>
    <row r="240" spans="1:11" x14ac:dyDescent="0.2">
      <c r="A240" s="6">
        <v>238</v>
      </c>
      <c r="B240" s="3">
        <v>46</v>
      </c>
      <c r="C240" s="3">
        <v>1</v>
      </c>
      <c r="D240" s="3">
        <v>0</v>
      </c>
      <c r="E240" s="3">
        <v>120</v>
      </c>
      <c r="F240" s="3">
        <v>79</v>
      </c>
      <c r="G240" s="3">
        <v>249</v>
      </c>
      <c r="H240" s="3">
        <v>0</v>
      </c>
      <c r="I240" s="3">
        <v>1</v>
      </c>
      <c r="J240" s="3">
        <v>0</v>
      </c>
      <c r="K240" s="10">
        <v>4.3</v>
      </c>
    </row>
    <row r="241" spans="1:11" x14ac:dyDescent="0.2">
      <c r="A241" s="6">
        <v>239</v>
      </c>
      <c r="B241" s="3">
        <v>49</v>
      </c>
      <c r="C241" s="3">
        <v>0</v>
      </c>
      <c r="D241" s="3">
        <v>0</v>
      </c>
      <c r="E241" s="3">
        <v>134</v>
      </c>
      <c r="F241" s="3">
        <v>77</v>
      </c>
      <c r="G241" s="3">
        <v>271</v>
      </c>
      <c r="H241" s="3">
        <v>0</v>
      </c>
      <c r="I241" s="3">
        <v>1</v>
      </c>
      <c r="J241" s="3">
        <v>0</v>
      </c>
      <c r="K241" s="10">
        <v>4.9000000000000004</v>
      </c>
    </row>
    <row r="242" spans="1:11" x14ac:dyDescent="0.2">
      <c r="A242" s="6">
        <v>240</v>
      </c>
      <c r="B242" s="3">
        <v>42</v>
      </c>
      <c r="C242" s="3">
        <v>1</v>
      </c>
      <c r="D242" s="3">
        <v>1</v>
      </c>
      <c r="E242" s="3">
        <v>120</v>
      </c>
      <c r="F242" s="3">
        <v>32</v>
      </c>
      <c r="G242" s="3">
        <v>295</v>
      </c>
      <c r="H242" s="3">
        <v>0</v>
      </c>
      <c r="I242" s="3">
        <v>1</v>
      </c>
      <c r="J242" s="3">
        <v>0</v>
      </c>
      <c r="K242" s="10">
        <v>11.6</v>
      </c>
    </row>
    <row r="243" spans="1:11" x14ac:dyDescent="0.2">
      <c r="A243" s="6">
        <v>241</v>
      </c>
      <c r="B243" s="3">
        <v>41</v>
      </c>
      <c r="C243" s="3">
        <v>1</v>
      </c>
      <c r="D243" s="3">
        <v>1</v>
      </c>
      <c r="E243" s="3">
        <v>110</v>
      </c>
      <c r="F243" s="3">
        <v>52</v>
      </c>
      <c r="G243" s="3">
        <v>235</v>
      </c>
      <c r="H243" s="3">
        <v>0</v>
      </c>
      <c r="I243" s="3">
        <v>1</v>
      </c>
      <c r="J243" s="3">
        <v>0</v>
      </c>
      <c r="K243" s="10">
        <v>8.1</v>
      </c>
    </row>
    <row r="244" spans="1:11" x14ac:dyDescent="0.2">
      <c r="A244" s="6">
        <v>242</v>
      </c>
      <c r="B244" s="3">
        <v>41</v>
      </c>
      <c r="C244" s="3">
        <v>0</v>
      </c>
      <c r="D244" s="3">
        <v>0</v>
      </c>
      <c r="E244" s="3">
        <v>126</v>
      </c>
      <c r="F244" s="3">
        <v>35</v>
      </c>
      <c r="G244" s="3">
        <v>306</v>
      </c>
      <c r="H244" s="3">
        <v>0</v>
      </c>
      <c r="I244" s="3">
        <v>1</v>
      </c>
      <c r="J244" s="3">
        <v>0</v>
      </c>
      <c r="K244" s="10">
        <v>13.9</v>
      </c>
    </row>
    <row r="245" spans="1:11" x14ac:dyDescent="0.2">
      <c r="A245" s="6">
        <v>243</v>
      </c>
      <c r="B245" s="3">
        <v>49</v>
      </c>
      <c r="C245" s="3">
        <v>0</v>
      </c>
      <c r="D245" s="3">
        <v>1</v>
      </c>
      <c r="E245" s="3">
        <v>130</v>
      </c>
      <c r="F245" s="3">
        <v>70</v>
      </c>
      <c r="G245" s="3">
        <v>269</v>
      </c>
      <c r="H245" s="3">
        <v>0</v>
      </c>
      <c r="I245" s="3">
        <v>1</v>
      </c>
      <c r="J245" s="3">
        <v>0</v>
      </c>
      <c r="K245" s="10">
        <v>9.4</v>
      </c>
    </row>
    <row r="246" spans="1:11" x14ac:dyDescent="0.2">
      <c r="A246" s="6">
        <v>244</v>
      </c>
      <c r="B246" s="3">
        <v>61</v>
      </c>
      <c r="C246" s="3">
        <v>1</v>
      </c>
      <c r="D246" s="3">
        <v>0</v>
      </c>
      <c r="E246" s="3">
        <v>134</v>
      </c>
      <c r="F246" s="3">
        <v>89</v>
      </c>
      <c r="G246" s="3">
        <v>234</v>
      </c>
      <c r="H246" s="3">
        <v>0</v>
      </c>
      <c r="I246" s="3">
        <v>0</v>
      </c>
      <c r="J246" s="3">
        <v>0</v>
      </c>
      <c r="K246" s="10">
        <v>5.0999999999999996</v>
      </c>
    </row>
    <row r="247" spans="1:11" x14ac:dyDescent="0.2">
      <c r="A247" s="6">
        <v>245</v>
      </c>
      <c r="B247" s="3">
        <v>60</v>
      </c>
      <c r="C247" s="3">
        <v>0</v>
      </c>
      <c r="D247" s="3">
        <v>0</v>
      </c>
      <c r="E247" s="3">
        <v>120</v>
      </c>
      <c r="F247" s="3">
        <v>94</v>
      </c>
      <c r="G247" s="3">
        <v>178</v>
      </c>
      <c r="H247" s="3">
        <v>0</v>
      </c>
      <c r="I247" s="3">
        <v>0</v>
      </c>
      <c r="J247" s="3">
        <v>0</v>
      </c>
      <c r="K247" s="10">
        <v>2.1</v>
      </c>
    </row>
    <row r="248" spans="1:11" x14ac:dyDescent="0.2">
      <c r="A248" s="6">
        <v>246</v>
      </c>
      <c r="B248" s="3">
        <v>67</v>
      </c>
      <c r="C248" s="3">
        <v>1</v>
      </c>
      <c r="D248" s="3">
        <v>1</v>
      </c>
      <c r="E248" s="3">
        <v>120</v>
      </c>
      <c r="F248" s="3">
        <v>52</v>
      </c>
      <c r="G248" s="3">
        <v>237</v>
      </c>
      <c r="H248" s="3">
        <v>0</v>
      </c>
      <c r="I248" s="3">
        <v>1</v>
      </c>
      <c r="J248" s="3">
        <v>0</v>
      </c>
      <c r="K248" s="10">
        <v>20.399999999999999</v>
      </c>
    </row>
    <row r="249" spans="1:11" x14ac:dyDescent="0.2">
      <c r="A249" s="6">
        <v>247</v>
      </c>
      <c r="B249" s="3">
        <v>58</v>
      </c>
      <c r="C249" s="3">
        <v>1</v>
      </c>
      <c r="D249" s="3">
        <v>0</v>
      </c>
      <c r="E249" s="3">
        <v>100</v>
      </c>
      <c r="F249" s="3">
        <v>57</v>
      </c>
      <c r="G249" s="3">
        <v>234</v>
      </c>
      <c r="H249" s="3">
        <v>0</v>
      </c>
      <c r="I249" s="3">
        <v>0</v>
      </c>
      <c r="J249" s="3">
        <v>0</v>
      </c>
      <c r="K249" s="10">
        <v>8</v>
      </c>
    </row>
    <row r="250" spans="1:11" x14ac:dyDescent="0.2">
      <c r="A250" s="6">
        <v>248</v>
      </c>
      <c r="B250" s="3">
        <v>47</v>
      </c>
      <c r="C250" s="3">
        <v>1</v>
      </c>
      <c r="D250" s="3">
        <v>0</v>
      </c>
      <c r="E250" s="3">
        <v>110</v>
      </c>
      <c r="F250" s="3">
        <v>28</v>
      </c>
      <c r="G250" s="3">
        <v>275</v>
      </c>
      <c r="H250" s="3">
        <v>1</v>
      </c>
      <c r="I250" s="3">
        <v>1</v>
      </c>
      <c r="J250" s="3">
        <v>0</v>
      </c>
      <c r="K250" s="10">
        <v>22.1</v>
      </c>
    </row>
    <row r="251" spans="1:11" x14ac:dyDescent="0.2">
      <c r="A251" s="6">
        <v>249</v>
      </c>
      <c r="B251" s="3">
        <v>52</v>
      </c>
      <c r="C251" s="3">
        <v>1</v>
      </c>
      <c r="D251" s="3">
        <v>0</v>
      </c>
      <c r="E251" s="3">
        <v>125</v>
      </c>
      <c r="F251" s="3">
        <v>70</v>
      </c>
      <c r="G251" s="3">
        <v>212</v>
      </c>
      <c r="H251" s="3">
        <v>0</v>
      </c>
      <c r="I251" s="3">
        <v>0</v>
      </c>
      <c r="J251" s="3">
        <v>0</v>
      </c>
      <c r="K251" s="10">
        <v>0.2</v>
      </c>
    </row>
    <row r="252" spans="1:11" x14ac:dyDescent="0.2">
      <c r="A252" s="6">
        <v>250</v>
      </c>
      <c r="B252" s="3">
        <v>62</v>
      </c>
      <c r="C252" s="3">
        <v>1</v>
      </c>
      <c r="D252" s="3">
        <v>1</v>
      </c>
      <c r="E252" s="3">
        <v>128</v>
      </c>
      <c r="F252" s="3">
        <v>69</v>
      </c>
      <c r="G252" s="3">
        <v>208</v>
      </c>
      <c r="H252" s="3">
        <v>0</v>
      </c>
      <c r="I252" s="3">
        <v>1</v>
      </c>
      <c r="J252" s="3">
        <v>0</v>
      </c>
      <c r="K252" s="10">
        <v>13</v>
      </c>
    </row>
    <row r="253" spans="1:11" x14ac:dyDescent="0.2">
      <c r="A253" s="6">
        <v>251</v>
      </c>
      <c r="B253" s="3">
        <v>57</v>
      </c>
      <c r="C253" s="3">
        <v>1</v>
      </c>
      <c r="D253" s="3">
        <v>0</v>
      </c>
      <c r="E253" s="3">
        <v>110</v>
      </c>
      <c r="F253" s="3">
        <v>64</v>
      </c>
      <c r="G253" s="3">
        <v>201</v>
      </c>
      <c r="H253" s="3">
        <v>1</v>
      </c>
      <c r="I253" s="3">
        <v>1</v>
      </c>
      <c r="J253" s="3">
        <v>0</v>
      </c>
      <c r="K253" s="10">
        <v>18.100000000000001</v>
      </c>
    </row>
    <row r="254" spans="1:11" x14ac:dyDescent="0.2">
      <c r="A254" s="6">
        <v>252</v>
      </c>
      <c r="B254" s="3">
        <v>58</v>
      </c>
      <c r="C254" s="3">
        <v>1</v>
      </c>
      <c r="D254" s="3">
        <v>1</v>
      </c>
      <c r="E254" s="3">
        <v>146</v>
      </c>
      <c r="F254" s="3">
        <v>74</v>
      </c>
      <c r="G254" s="3">
        <v>218</v>
      </c>
      <c r="H254" s="3">
        <v>0</v>
      </c>
      <c r="I254" s="3">
        <v>0</v>
      </c>
      <c r="J254" s="3">
        <v>1</v>
      </c>
      <c r="K254" s="10">
        <v>10.7</v>
      </c>
    </row>
    <row r="255" spans="1:11" x14ac:dyDescent="0.2">
      <c r="A255" s="6">
        <v>253</v>
      </c>
      <c r="B255" s="3">
        <v>64</v>
      </c>
      <c r="C255" s="3">
        <v>1</v>
      </c>
      <c r="D255" s="3">
        <v>1</v>
      </c>
      <c r="E255" s="3">
        <v>128</v>
      </c>
      <c r="F255" s="3">
        <v>39</v>
      </c>
      <c r="G255" s="3">
        <v>263</v>
      </c>
      <c r="H255" s="3">
        <v>1</v>
      </c>
      <c r="I255" s="3">
        <v>1</v>
      </c>
      <c r="J255" s="3">
        <v>0</v>
      </c>
      <c r="K255" s="10">
        <v>29.5</v>
      </c>
    </row>
    <row r="256" spans="1:11" x14ac:dyDescent="0.2">
      <c r="A256" s="6">
        <v>254</v>
      </c>
      <c r="B256" s="3">
        <v>51</v>
      </c>
      <c r="C256" s="3">
        <v>0</v>
      </c>
      <c r="D256" s="3">
        <v>1</v>
      </c>
      <c r="E256" s="3">
        <v>120</v>
      </c>
      <c r="F256" s="3">
        <v>75</v>
      </c>
      <c r="G256" s="3">
        <v>295</v>
      </c>
      <c r="H256" s="3">
        <v>0</v>
      </c>
      <c r="I256" s="3">
        <v>0</v>
      </c>
      <c r="J256" s="3">
        <v>0</v>
      </c>
      <c r="K256" s="10">
        <v>3.1</v>
      </c>
    </row>
    <row r="257" spans="1:11" x14ac:dyDescent="0.2">
      <c r="A257" s="6">
        <v>255</v>
      </c>
      <c r="B257" s="3">
        <v>43</v>
      </c>
      <c r="C257" s="3">
        <v>1</v>
      </c>
      <c r="D257" s="3">
        <v>0</v>
      </c>
      <c r="E257" s="3">
        <v>115</v>
      </c>
      <c r="F257" s="3">
        <v>52</v>
      </c>
      <c r="G257" s="3">
        <v>303</v>
      </c>
      <c r="H257" s="3">
        <v>0</v>
      </c>
      <c r="I257" s="3">
        <v>0</v>
      </c>
      <c r="J257" s="3">
        <v>0</v>
      </c>
      <c r="K257" s="10">
        <v>0.6</v>
      </c>
    </row>
    <row r="258" spans="1:11" x14ac:dyDescent="0.2">
      <c r="A258" s="6">
        <v>256</v>
      </c>
      <c r="B258" s="3">
        <v>42</v>
      </c>
      <c r="C258" s="3">
        <v>0</v>
      </c>
      <c r="D258" s="3">
        <v>1</v>
      </c>
      <c r="E258" s="3">
        <v>120</v>
      </c>
      <c r="F258" s="3">
        <v>74</v>
      </c>
      <c r="G258" s="3">
        <v>209</v>
      </c>
      <c r="H258" s="3">
        <v>0</v>
      </c>
      <c r="I258" s="3">
        <v>1</v>
      </c>
      <c r="J258" s="3">
        <v>0</v>
      </c>
      <c r="K258" s="10">
        <v>9.9</v>
      </c>
    </row>
    <row r="259" spans="1:11" x14ac:dyDescent="0.2">
      <c r="A259" s="6">
        <v>257</v>
      </c>
      <c r="B259" s="3">
        <v>67</v>
      </c>
      <c r="C259" s="3">
        <v>0</v>
      </c>
      <c r="D259" s="3">
        <v>1</v>
      </c>
      <c r="E259" s="3">
        <v>106</v>
      </c>
      <c r="F259" s="3">
        <v>94</v>
      </c>
      <c r="G259" s="3">
        <v>223</v>
      </c>
      <c r="H259" s="3">
        <v>0</v>
      </c>
      <c r="I259" s="3">
        <v>0</v>
      </c>
      <c r="J259" s="3">
        <v>0</v>
      </c>
      <c r="K259" s="10">
        <v>6.7</v>
      </c>
    </row>
    <row r="260" spans="1:11" x14ac:dyDescent="0.2">
      <c r="A260" s="6">
        <v>258</v>
      </c>
      <c r="B260" s="3">
        <v>76</v>
      </c>
      <c r="C260" s="3">
        <v>0</v>
      </c>
      <c r="D260" s="3">
        <v>0</v>
      </c>
      <c r="E260" s="3">
        <v>140</v>
      </c>
      <c r="F260" s="3">
        <v>25</v>
      </c>
      <c r="G260" s="3">
        <v>197</v>
      </c>
      <c r="H260" s="3">
        <v>0</v>
      </c>
      <c r="I260" s="3">
        <v>0</v>
      </c>
      <c r="J260" s="3">
        <v>0</v>
      </c>
      <c r="K260" s="10">
        <v>28.7</v>
      </c>
    </row>
    <row r="261" spans="1:11" x14ac:dyDescent="0.2">
      <c r="A261" s="6">
        <v>259</v>
      </c>
      <c r="B261" s="3">
        <v>70</v>
      </c>
      <c r="C261" s="3">
        <v>1</v>
      </c>
      <c r="D261" s="3">
        <v>0</v>
      </c>
      <c r="E261" s="3">
        <v>156</v>
      </c>
      <c r="F261" s="3">
        <v>53</v>
      </c>
      <c r="G261" s="3">
        <v>245</v>
      </c>
      <c r="H261" s="3">
        <v>0</v>
      </c>
      <c r="I261" s="3">
        <v>0</v>
      </c>
      <c r="J261" s="3">
        <v>1</v>
      </c>
      <c r="K261" s="10">
        <v>24.7</v>
      </c>
    </row>
    <row r="262" spans="1:11" x14ac:dyDescent="0.2">
      <c r="A262" s="6">
        <v>260</v>
      </c>
      <c r="B262" s="3">
        <v>57</v>
      </c>
      <c r="C262" s="3">
        <v>1</v>
      </c>
      <c r="D262" s="3">
        <v>1</v>
      </c>
      <c r="E262" s="3">
        <v>124</v>
      </c>
      <c r="F262" s="3">
        <v>26</v>
      </c>
      <c r="G262" s="3">
        <v>261</v>
      </c>
      <c r="H262" s="3">
        <v>0</v>
      </c>
      <c r="I262" s="3">
        <v>0</v>
      </c>
      <c r="J262" s="3">
        <v>0</v>
      </c>
      <c r="K262" s="10">
        <v>12.6</v>
      </c>
    </row>
    <row r="263" spans="1:11" x14ac:dyDescent="0.2">
      <c r="A263" s="6">
        <v>261</v>
      </c>
      <c r="B263" s="3">
        <v>44</v>
      </c>
      <c r="C263" s="3">
        <v>0</v>
      </c>
      <c r="D263" s="3">
        <v>0</v>
      </c>
      <c r="E263" s="3">
        <v>118</v>
      </c>
      <c r="F263" s="3">
        <v>57</v>
      </c>
      <c r="G263" s="3">
        <v>242</v>
      </c>
      <c r="H263" s="3">
        <v>0</v>
      </c>
      <c r="I263" s="3">
        <v>1</v>
      </c>
      <c r="J263" s="3">
        <v>0</v>
      </c>
      <c r="K263" s="10">
        <v>6.1</v>
      </c>
    </row>
    <row r="264" spans="1:11" x14ac:dyDescent="0.2">
      <c r="A264" s="6">
        <v>262</v>
      </c>
      <c r="B264" s="3">
        <v>58</v>
      </c>
      <c r="C264" s="3">
        <v>0</v>
      </c>
      <c r="D264" s="3">
        <v>0</v>
      </c>
      <c r="E264" s="3">
        <v>136</v>
      </c>
      <c r="F264" s="3">
        <v>44</v>
      </c>
      <c r="G264" s="3">
        <v>319</v>
      </c>
      <c r="H264" s="3">
        <v>0</v>
      </c>
      <c r="I264" s="3">
        <v>0</v>
      </c>
      <c r="J264" s="3">
        <v>0</v>
      </c>
      <c r="K264" s="10">
        <v>6.9</v>
      </c>
    </row>
    <row r="265" spans="1:11" x14ac:dyDescent="0.2">
      <c r="A265" s="6">
        <v>263</v>
      </c>
      <c r="B265" s="3">
        <v>60</v>
      </c>
      <c r="C265" s="3">
        <v>0</v>
      </c>
      <c r="D265" s="3">
        <v>1</v>
      </c>
      <c r="E265" s="3">
        <v>150</v>
      </c>
      <c r="F265" s="3">
        <v>66</v>
      </c>
      <c r="G265" s="3">
        <v>240</v>
      </c>
      <c r="H265" s="3">
        <v>0</v>
      </c>
      <c r="I265" s="3">
        <v>0</v>
      </c>
      <c r="J265" s="3">
        <v>0</v>
      </c>
      <c r="K265" s="10">
        <v>8.5</v>
      </c>
    </row>
    <row r="266" spans="1:11" x14ac:dyDescent="0.2">
      <c r="A266" s="6">
        <v>264</v>
      </c>
      <c r="B266" s="3">
        <v>44</v>
      </c>
      <c r="C266" s="3">
        <v>1</v>
      </c>
      <c r="D266" s="3">
        <v>1</v>
      </c>
      <c r="E266" s="3">
        <v>120</v>
      </c>
      <c r="F266" s="3">
        <v>45</v>
      </c>
      <c r="G266" s="3">
        <v>226</v>
      </c>
      <c r="H266" s="3">
        <v>0</v>
      </c>
      <c r="I266" s="3">
        <v>0</v>
      </c>
      <c r="J266" s="3">
        <v>0</v>
      </c>
      <c r="K266" s="10">
        <v>2.6</v>
      </c>
    </row>
    <row r="267" spans="1:11" x14ac:dyDescent="0.2">
      <c r="A267" s="6">
        <v>265</v>
      </c>
      <c r="B267" s="3">
        <v>61</v>
      </c>
      <c r="C267" s="3">
        <v>1</v>
      </c>
      <c r="D267" s="3">
        <v>0</v>
      </c>
      <c r="E267" s="3">
        <v>138</v>
      </c>
      <c r="F267" s="3">
        <v>57</v>
      </c>
      <c r="G267" s="3">
        <v>166</v>
      </c>
      <c r="H267" s="3">
        <v>1</v>
      </c>
      <c r="I267" s="3">
        <v>1</v>
      </c>
      <c r="J267" s="3">
        <v>0</v>
      </c>
      <c r="K267" s="10">
        <v>19</v>
      </c>
    </row>
    <row r="268" spans="1:11" x14ac:dyDescent="0.2">
      <c r="A268" s="6">
        <v>266</v>
      </c>
      <c r="B268" s="3">
        <v>42</v>
      </c>
      <c r="C268" s="3">
        <v>1</v>
      </c>
      <c r="D268" s="3">
        <v>0</v>
      </c>
      <c r="E268" s="3">
        <v>136</v>
      </c>
      <c r="F268" s="3">
        <v>79</v>
      </c>
      <c r="G268" s="3">
        <v>315</v>
      </c>
      <c r="H268" s="3">
        <v>1</v>
      </c>
      <c r="I268" s="3">
        <v>1</v>
      </c>
      <c r="J268" s="3">
        <v>0</v>
      </c>
      <c r="K268" s="10">
        <v>12.2</v>
      </c>
    </row>
    <row r="269" spans="1:11" x14ac:dyDescent="0.2">
      <c r="A269" s="6">
        <v>267</v>
      </c>
      <c r="B269" s="3">
        <v>52</v>
      </c>
      <c r="C269" s="3">
        <v>1</v>
      </c>
      <c r="D269" s="3">
        <v>0</v>
      </c>
      <c r="E269" s="3">
        <v>128</v>
      </c>
      <c r="F269" s="3">
        <v>79</v>
      </c>
      <c r="G269" s="3">
        <v>204</v>
      </c>
      <c r="H269" s="3">
        <v>1</v>
      </c>
      <c r="I269" s="3">
        <v>1</v>
      </c>
      <c r="J269" s="3">
        <v>0</v>
      </c>
      <c r="K269" s="10">
        <v>13.5</v>
      </c>
    </row>
    <row r="270" spans="1:11" x14ac:dyDescent="0.2">
      <c r="A270" s="6">
        <v>268</v>
      </c>
      <c r="B270" s="3">
        <v>59</v>
      </c>
      <c r="C270" s="3">
        <v>1</v>
      </c>
      <c r="D270" s="3">
        <v>0</v>
      </c>
      <c r="E270" s="3">
        <v>126</v>
      </c>
      <c r="F270" s="3">
        <v>94</v>
      </c>
      <c r="G270" s="3">
        <v>218</v>
      </c>
      <c r="H270" s="3">
        <v>0</v>
      </c>
      <c r="I270" s="3">
        <v>1</v>
      </c>
      <c r="J270" s="3">
        <v>0</v>
      </c>
      <c r="K270" s="10">
        <v>8.6999999999999993</v>
      </c>
    </row>
    <row r="271" spans="1:11" x14ac:dyDescent="0.2">
      <c r="A271" s="6">
        <v>269</v>
      </c>
      <c r="B271" s="3">
        <v>40</v>
      </c>
      <c r="C271" s="3">
        <v>1</v>
      </c>
      <c r="D271" s="3">
        <v>0</v>
      </c>
      <c r="E271" s="3">
        <v>152</v>
      </c>
      <c r="F271" s="3">
        <v>68</v>
      </c>
      <c r="G271" s="3">
        <v>223</v>
      </c>
      <c r="H271" s="3">
        <v>0</v>
      </c>
      <c r="I271" s="3">
        <v>0</v>
      </c>
      <c r="J271" s="3">
        <v>1</v>
      </c>
      <c r="K271" s="10">
        <v>5.0999999999999996</v>
      </c>
    </row>
    <row r="272" spans="1:11" x14ac:dyDescent="0.2">
      <c r="A272" s="6">
        <v>270</v>
      </c>
      <c r="B272" s="3">
        <v>42</v>
      </c>
      <c r="C272" s="3">
        <v>1</v>
      </c>
      <c r="D272" s="3">
        <v>1</v>
      </c>
      <c r="E272" s="3">
        <v>130</v>
      </c>
      <c r="F272" s="3">
        <v>58</v>
      </c>
      <c r="G272" s="3">
        <v>180</v>
      </c>
      <c r="H272" s="3">
        <v>0</v>
      </c>
      <c r="I272" s="3">
        <v>1</v>
      </c>
      <c r="J272" s="3">
        <v>0</v>
      </c>
      <c r="K272" s="10">
        <v>3.7</v>
      </c>
    </row>
    <row r="273" spans="1:11" x14ac:dyDescent="0.2">
      <c r="A273" s="6">
        <v>271</v>
      </c>
      <c r="B273" s="3">
        <v>61</v>
      </c>
      <c r="C273" s="3">
        <v>1</v>
      </c>
      <c r="D273" s="3">
        <v>0</v>
      </c>
      <c r="E273" s="3">
        <v>140</v>
      </c>
      <c r="F273" s="3">
        <v>61</v>
      </c>
      <c r="G273" s="3">
        <v>207</v>
      </c>
      <c r="H273" s="3">
        <v>1</v>
      </c>
      <c r="I273" s="3">
        <v>1</v>
      </c>
      <c r="J273" s="3">
        <v>0</v>
      </c>
      <c r="K273" s="10">
        <v>21.7</v>
      </c>
    </row>
    <row r="274" spans="1:11" x14ac:dyDescent="0.2">
      <c r="A274" s="6">
        <v>272</v>
      </c>
      <c r="B274" s="3">
        <v>66</v>
      </c>
      <c r="C274" s="3">
        <v>1</v>
      </c>
      <c r="D274" s="3">
        <v>0</v>
      </c>
      <c r="E274" s="3">
        <v>160</v>
      </c>
      <c r="F274" s="3">
        <v>95</v>
      </c>
      <c r="G274" s="3">
        <v>228</v>
      </c>
      <c r="H274" s="3">
        <v>0</v>
      </c>
      <c r="I274" s="3">
        <v>0</v>
      </c>
      <c r="J274" s="3">
        <v>0</v>
      </c>
      <c r="K274" s="10">
        <v>14.1</v>
      </c>
    </row>
    <row r="275" spans="1:11" x14ac:dyDescent="0.2">
      <c r="A275" s="6">
        <v>273</v>
      </c>
      <c r="B275" s="3">
        <v>46</v>
      </c>
      <c r="C275" s="3">
        <v>1</v>
      </c>
      <c r="D275" s="3">
        <v>0</v>
      </c>
      <c r="E275" s="3">
        <v>140</v>
      </c>
      <c r="F275" s="3">
        <v>36</v>
      </c>
      <c r="G275" s="3">
        <v>311</v>
      </c>
      <c r="H275" s="3">
        <v>1</v>
      </c>
      <c r="I275" s="3">
        <v>0</v>
      </c>
      <c r="J275" s="3">
        <v>0</v>
      </c>
      <c r="K275" s="10">
        <v>13.6</v>
      </c>
    </row>
    <row r="276" spans="1:11" x14ac:dyDescent="0.2">
      <c r="A276" s="6">
        <v>274</v>
      </c>
      <c r="B276" s="3">
        <v>71</v>
      </c>
      <c r="C276" s="3">
        <v>0</v>
      </c>
      <c r="D276" s="3">
        <v>1</v>
      </c>
      <c r="E276" s="3">
        <v>112</v>
      </c>
      <c r="F276" s="3">
        <v>72</v>
      </c>
      <c r="G276" s="3">
        <v>149</v>
      </c>
      <c r="H276" s="3">
        <v>0</v>
      </c>
      <c r="I276" s="3">
        <v>0</v>
      </c>
      <c r="J276" s="3">
        <v>0</v>
      </c>
      <c r="K276" s="10">
        <v>16.399999999999999</v>
      </c>
    </row>
    <row r="277" spans="1:11" x14ac:dyDescent="0.2">
      <c r="A277" s="6">
        <v>275</v>
      </c>
      <c r="B277" s="3">
        <v>59</v>
      </c>
      <c r="C277" s="3">
        <v>1</v>
      </c>
      <c r="D277" s="3">
        <v>1</v>
      </c>
      <c r="E277" s="3">
        <v>134</v>
      </c>
      <c r="F277" s="3">
        <v>60</v>
      </c>
      <c r="G277" s="3">
        <v>204</v>
      </c>
      <c r="H277" s="3">
        <v>0</v>
      </c>
      <c r="I277" s="3">
        <v>0</v>
      </c>
      <c r="J277" s="3">
        <v>0</v>
      </c>
      <c r="K277" s="10">
        <v>6.1</v>
      </c>
    </row>
    <row r="278" spans="1:11" x14ac:dyDescent="0.2">
      <c r="A278" s="6">
        <v>276</v>
      </c>
      <c r="B278" s="3">
        <v>64</v>
      </c>
      <c r="C278" s="3">
        <v>1</v>
      </c>
      <c r="D278" s="3">
        <v>1</v>
      </c>
      <c r="E278" s="3">
        <v>170</v>
      </c>
      <c r="F278" s="3">
        <v>29</v>
      </c>
      <c r="G278" s="3">
        <v>227</v>
      </c>
      <c r="H278" s="3">
        <v>0</v>
      </c>
      <c r="I278" s="3">
        <v>0</v>
      </c>
      <c r="J278" s="3">
        <v>1</v>
      </c>
      <c r="K278" s="10">
        <v>29.8</v>
      </c>
    </row>
    <row r="279" spans="1:11" x14ac:dyDescent="0.2">
      <c r="A279" s="6">
        <v>277</v>
      </c>
      <c r="B279" s="3">
        <v>66</v>
      </c>
      <c r="C279" s="3">
        <v>0</v>
      </c>
      <c r="D279" s="3">
        <v>1</v>
      </c>
      <c r="E279" s="3">
        <v>146</v>
      </c>
      <c r="F279" s="3">
        <v>48</v>
      </c>
      <c r="G279" s="3">
        <v>278</v>
      </c>
      <c r="H279" s="3">
        <v>0</v>
      </c>
      <c r="I279" s="3">
        <v>0</v>
      </c>
      <c r="J279" s="3">
        <v>1</v>
      </c>
      <c r="K279" s="10">
        <v>18.399999999999999</v>
      </c>
    </row>
    <row r="280" spans="1:11" x14ac:dyDescent="0.2">
      <c r="A280" s="6">
        <v>278</v>
      </c>
      <c r="B280" s="3">
        <v>43</v>
      </c>
      <c r="C280" s="3">
        <v>0</v>
      </c>
      <c r="D280" s="3">
        <v>0</v>
      </c>
      <c r="E280" s="3">
        <v>138</v>
      </c>
      <c r="F280" s="3">
        <v>39</v>
      </c>
      <c r="G280" s="3">
        <v>220</v>
      </c>
      <c r="H280" s="3">
        <v>0</v>
      </c>
      <c r="I280" s="3">
        <v>0</v>
      </c>
      <c r="J280" s="3">
        <v>0</v>
      </c>
      <c r="K280" s="10">
        <v>4.7</v>
      </c>
    </row>
    <row r="281" spans="1:11" x14ac:dyDescent="0.2">
      <c r="A281" s="6">
        <v>279</v>
      </c>
      <c r="B281" s="3">
        <v>57</v>
      </c>
      <c r="C281" s="3">
        <v>1</v>
      </c>
      <c r="D281" s="3">
        <v>1</v>
      </c>
      <c r="E281" s="3">
        <v>154</v>
      </c>
      <c r="F281" s="3">
        <v>57</v>
      </c>
      <c r="G281" s="3">
        <v>232</v>
      </c>
      <c r="H281" s="3">
        <v>0</v>
      </c>
      <c r="I281" s="3">
        <v>0</v>
      </c>
      <c r="J281" s="3">
        <v>1</v>
      </c>
      <c r="K281" s="10">
        <v>14.4</v>
      </c>
    </row>
    <row r="282" spans="1:11" x14ac:dyDescent="0.2">
      <c r="A282" s="6">
        <v>280</v>
      </c>
      <c r="B282" s="3">
        <v>58</v>
      </c>
      <c r="C282" s="3">
        <v>0</v>
      </c>
      <c r="D282" s="3">
        <v>1</v>
      </c>
      <c r="E282" s="3">
        <v>130</v>
      </c>
      <c r="F282" s="3">
        <v>90</v>
      </c>
      <c r="G282" s="3">
        <v>197</v>
      </c>
      <c r="H282" s="3">
        <v>0</v>
      </c>
      <c r="I282" s="3">
        <v>0</v>
      </c>
      <c r="J282" s="3">
        <v>0</v>
      </c>
      <c r="K282" s="10">
        <v>1.5</v>
      </c>
    </row>
    <row r="283" spans="1:11" x14ac:dyDescent="0.2">
      <c r="A283" s="6">
        <v>281</v>
      </c>
      <c r="B283" s="3">
        <v>57</v>
      </c>
      <c r="C283" s="3">
        <v>1</v>
      </c>
      <c r="D283" s="3">
        <v>1</v>
      </c>
      <c r="E283" s="3">
        <v>110</v>
      </c>
      <c r="F283" s="3">
        <v>27</v>
      </c>
      <c r="G283" s="3">
        <v>315</v>
      </c>
      <c r="H283" s="3">
        <v>1</v>
      </c>
      <c r="I283" s="3">
        <v>0</v>
      </c>
      <c r="J283" s="3">
        <v>0</v>
      </c>
      <c r="K283" s="10">
        <v>21.3</v>
      </c>
    </row>
    <row r="284" spans="1:11" x14ac:dyDescent="0.2">
      <c r="A284" s="6">
        <v>282</v>
      </c>
      <c r="B284" s="3">
        <v>47</v>
      </c>
      <c r="C284" s="3">
        <v>1</v>
      </c>
      <c r="D284" s="3">
        <v>1</v>
      </c>
      <c r="E284" s="3">
        <v>130</v>
      </c>
      <c r="F284" s="3">
        <v>72</v>
      </c>
      <c r="G284" s="3">
        <v>253</v>
      </c>
      <c r="H284" s="3">
        <v>0</v>
      </c>
      <c r="I284" s="3">
        <v>0</v>
      </c>
      <c r="J284" s="3">
        <v>0</v>
      </c>
      <c r="K284" s="10">
        <v>0.5</v>
      </c>
    </row>
    <row r="285" spans="1:11" x14ac:dyDescent="0.2">
      <c r="A285" s="6">
        <v>283</v>
      </c>
      <c r="B285" s="3">
        <v>55</v>
      </c>
      <c r="C285" s="3">
        <v>0</v>
      </c>
      <c r="D285" s="3">
        <v>1</v>
      </c>
      <c r="E285" s="3">
        <v>128</v>
      </c>
      <c r="F285" s="3">
        <v>77</v>
      </c>
      <c r="G285" s="3">
        <v>205</v>
      </c>
      <c r="H285" s="3">
        <v>1</v>
      </c>
      <c r="I285" s="3">
        <v>0</v>
      </c>
      <c r="J285" s="3">
        <v>0</v>
      </c>
      <c r="K285" s="10">
        <v>6.1</v>
      </c>
    </row>
    <row r="286" spans="1:11" x14ac:dyDescent="0.2">
      <c r="A286" s="6">
        <v>284</v>
      </c>
      <c r="B286" s="3">
        <v>45</v>
      </c>
      <c r="C286" s="3">
        <v>1</v>
      </c>
      <c r="D286" s="3">
        <v>0</v>
      </c>
      <c r="E286" s="3">
        <v>122</v>
      </c>
      <c r="F286" s="3">
        <v>65</v>
      </c>
      <c r="G286" s="3">
        <v>192</v>
      </c>
      <c r="H286" s="3">
        <v>0</v>
      </c>
      <c r="I286" s="3">
        <v>1</v>
      </c>
      <c r="J286" s="3">
        <v>0</v>
      </c>
      <c r="K286" s="10">
        <v>2.8</v>
      </c>
    </row>
    <row r="287" spans="1:11" x14ac:dyDescent="0.2">
      <c r="A287" s="6">
        <v>285</v>
      </c>
      <c r="B287" s="3">
        <v>61</v>
      </c>
      <c r="C287" s="3">
        <v>1</v>
      </c>
      <c r="D287" s="3">
        <v>0</v>
      </c>
      <c r="E287" s="3">
        <v>148</v>
      </c>
      <c r="F287" s="3">
        <v>95</v>
      </c>
      <c r="G287" s="3">
        <v>203</v>
      </c>
      <c r="H287" s="3">
        <v>0</v>
      </c>
      <c r="I287" s="3">
        <v>0</v>
      </c>
      <c r="J287" s="3">
        <v>1</v>
      </c>
      <c r="K287" s="10">
        <v>10.1</v>
      </c>
    </row>
    <row r="288" spans="1:11" x14ac:dyDescent="0.2">
      <c r="A288" s="6">
        <v>286</v>
      </c>
      <c r="B288" s="3">
        <v>58</v>
      </c>
      <c r="C288" s="3">
        <v>1</v>
      </c>
      <c r="D288" s="3">
        <v>1</v>
      </c>
      <c r="E288" s="3">
        <v>114</v>
      </c>
      <c r="F288" s="3">
        <v>80</v>
      </c>
      <c r="G288" s="3">
        <v>318</v>
      </c>
      <c r="H288" s="3">
        <v>0</v>
      </c>
      <c r="I288" s="3">
        <v>1</v>
      </c>
      <c r="J288" s="3">
        <v>0</v>
      </c>
      <c r="K288" s="10">
        <v>10.6</v>
      </c>
    </row>
    <row r="289" spans="1:11" x14ac:dyDescent="0.2">
      <c r="A289" s="6">
        <v>287</v>
      </c>
      <c r="B289" s="3">
        <v>58</v>
      </c>
      <c r="C289" s="3">
        <v>0</v>
      </c>
      <c r="D289" s="3">
        <v>0</v>
      </c>
      <c r="E289" s="3">
        <v>170</v>
      </c>
      <c r="F289" s="3">
        <v>89</v>
      </c>
      <c r="G289" s="3">
        <v>225</v>
      </c>
      <c r="H289" s="3">
        <v>1</v>
      </c>
      <c r="I289" s="3">
        <v>0</v>
      </c>
      <c r="J289" s="3">
        <v>1</v>
      </c>
      <c r="K289" s="10">
        <v>7.4</v>
      </c>
    </row>
    <row r="290" spans="1:11" x14ac:dyDescent="0.2">
      <c r="A290" s="6">
        <v>288</v>
      </c>
      <c r="B290" s="3">
        <v>58</v>
      </c>
      <c r="C290" s="3">
        <v>1</v>
      </c>
      <c r="D290" s="3">
        <v>1</v>
      </c>
      <c r="E290" s="3">
        <v>125</v>
      </c>
      <c r="F290" s="3">
        <v>83</v>
      </c>
      <c r="G290" s="3">
        <v>220</v>
      </c>
      <c r="H290" s="3">
        <v>0</v>
      </c>
      <c r="I290" s="3">
        <v>0</v>
      </c>
      <c r="J290" s="3">
        <v>0</v>
      </c>
      <c r="K290" s="10">
        <v>3.7</v>
      </c>
    </row>
    <row r="291" spans="1:11" x14ac:dyDescent="0.2">
      <c r="A291" s="6">
        <v>289</v>
      </c>
      <c r="B291" s="3">
        <v>56</v>
      </c>
      <c r="C291" s="3">
        <v>1</v>
      </c>
      <c r="D291" s="3">
        <v>1</v>
      </c>
      <c r="E291" s="3">
        <v>130</v>
      </c>
      <c r="F291" s="3">
        <v>41</v>
      </c>
      <c r="G291" s="3">
        <v>221</v>
      </c>
      <c r="H291" s="3">
        <v>0</v>
      </c>
      <c r="I291" s="3">
        <v>0</v>
      </c>
      <c r="J291" s="3">
        <v>0</v>
      </c>
      <c r="K291" s="10">
        <v>7.9</v>
      </c>
    </row>
    <row r="292" spans="1:11" x14ac:dyDescent="0.2">
      <c r="A292" s="6">
        <v>290</v>
      </c>
      <c r="B292" s="3">
        <v>56</v>
      </c>
      <c r="C292" s="3">
        <v>1</v>
      </c>
      <c r="D292" s="3">
        <v>1</v>
      </c>
      <c r="E292" s="3">
        <v>120</v>
      </c>
      <c r="F292" s="3">
        <v>52</v>
      </c>
      <c r="G292" s="3">
        <v>240</v>
      </c>
      <c r="H292" s="3">
        <v>0</v>
      </c>
      <c r="I292" s="3">
        <v>0</v>
      </c>
      <c r="J292" s="3">
        <v>0</v>
      </c>
      <c r="K292" s="10">
        <v>6.5</v>
      </c>
    </row>
    <row r="293" spans="1:11" x14ac:dyDescent="0.2">
      <c r="A293" s="6">
        <v>291</v>
      </c>
      <c r="B293" s="3">
        <v>67</v>
      </c>
      <c r="C293" s="3">
        <v>1</v>
      </c>
      <c r="D293" s="3">
        <v>0</v>
      </c>
      <c r="E293" s="3">
        <v>152</v>
      </c>
      <c r="F293" s="3">
        <v>95</v>
      </c>
      <c r="G293" s="3">
        <v>212</v>
      </c>
      <c r="H293" s="3">
        <v>0</v>
      </c>
      <c r="I293" s="3">
        <v>0</v>
      </c>
      <c r="J293" s="3">
        <v>1</v>
      </c>
      <c r="K293" s="10">
        <v>16.2</v>
      </c>
    </row>
    <row r="294" spans="1:11" x14ac:dyDescent="0.2">
      <c r="A294" s="6">
        <v>292</v>
      </c>
      <c r="B294" s="3">
        <v>55</v>
      </c>
      <c r="C294" s="3">
        <v>0</v>
      </c>
      <c r="D294" s="3">
        <v>1</v>
      </c>
      <c r="E294" s="3">
        <v>132</v>
      </c>
      <c r="F294" s="3">
        <v>79</v>
      </c>
      <c r="G294" s="3">
        <v>312</v>
      </c>
      <c r="H294" s="3">
        <v>0</v>
      </c>
      <c r="I294" s="3">
        <v>0</v>
      </c>
      <c r="J294" s="3">
        <v>0</v>
      </c>
      <c r="K294" s="10">
        <v>5.6</v>
      </c>
    </row>
    <row r="295" spans="1:11" x14ac:dyDescent="0.2">
      <c r="A295" s="6">
        <v>293</v>
      </c>
      <c r="B295" s="3">
        <v>44</v>
      </c>
      <c r="C295" s="3">
        <v>1</v>
      </c>
      <c r="D295" s="3">
        <v>0</v>
      </c>
      <c r="E295" s="3">
        <v>120</v>
      </c>
      <c r="F295" s="3">
        <v>35</v>
      </c>
      <c r="G295" s="3">
        <v>169</v>
      </c>
      <c r="H295" s="3">
        <v>1</v>
      </c>
      <c r="I295" s="3">
        <v>0</v>
      </c>
      <c r="J295" s="3">
        <v>0</v>
      </c>
      <c r="K295" s="10">
        <v>8.4</v>
      </c>
    </row>
    <row r="296" spans="1:11" x14ac:dyDescent="0.2">
      <c r="A296" s="6">
        <v>294</v>
      </c>
      <c r="B296" s="3">
        <v>63</v>
      </c>
      <c r="C296" s="3">
        <v>1</v>
      </c>
      <c r="D296" s="3">
        <v>1</v>
      </c>
      <c r="E296" s="3">
        <v>140</v>
      </c>
      <c r="F296" s="3">
        <v>46</v>
      </c>
      <c r="G296" s="3">
        <v>187</v>
      </c>
      <c r="H296" s="3">
        <v>1</v>
      </c>
      <c r="I296" s="3">
        <v>0</v>
      </c>
      <c r="J296" s="3">
        <v>0</v>
      </c>
      <c r="K296" s="10">
        <v>19.399999999999999</v>
      </c>
    </row>
    <row r="297" spans="1:11" x14ac:dyDescent="0.2">
      <c r="A297" s="6">
        <v>295</v>
      </c>
      <c r="B297" s="3">
        <v>63</v>
      </c>
      <c r="C297" s="3">
        <v>0</v>
      </c>
      <c r="D297" s="3">
        <v>1</v>
      </c>
      <c r="E297" s="3">
        <v>124</v>
      </c>
      <c r="F297" s="3">
        <v>76</v>
      </c>
      <c r="G297" s="3">
        <v>197</v>
      </c>
      <c r="H297" s="3">
        <v>1</v>
      </c>
      <c r="I297" s="3">
        <v>0</v>
      </c>
      <c r="J297" s="3">
        <v>0</v>
      </c>
      <c r="K297" s="10">
        <v>10.9</v>
      </c>
    </row>
    <row r="298" spans="1:11" x14ac:dyDescent="0.2">
      <c r="A298" s="6">
        <v>296</v>
      </c>
      <c r="B298" s="3">
        <v>41</v>
      </c>
      <c r="C298" s="3">
        <v>1</v>
      </c>
      <c r="D298" s="3">
        <v>0</v>
      </c>
      <c r="E298" s="3">
        <v>120</v>
      </c>
      <c r="F298" s="3">
        <v>66</v>
      </c>
      <c r="G298" s="3">
        <v>157</v>
      </c>
      <c r="H298" s="3">
        <v>0</v>
      </c>
      <c r="I298" s="3">
        <v>0</v>
      </c>
      <c r="J298" s="3">
        <v>0</v>
      </c>
      <c r="K298" s="10">
        <v>0.3</v>
      </c>
    </row>
    <row r="299" spans="1:11" x14ac:dyDescent="0.2">
      <c r="A299" s="6">
        <v>297</v>
      </c>
      <c r="B299" s="3">
        <v>59</v>
      </c>
      <c r="C299" s="3">
        <v>1</v>
      </c>
      <c r="D299" s="3">
        <v>0</v>
      </c>
      <c r="E299" s="3">
        <v>164</v>
      </c>
      <c r="F299" s="3">
        <v>86</v>
      </c>
      <c r="G299" s="3">
        <v>176</v>
      </c>
      <c r="H299" s="3">
        <v>0</v>
      </c>
      <c r="I299" s="3">
        <v>1</v>
      </c>
      <c r="J299" s="3">
        <v>0</v>
      </c>
      <c r="K299" s="10">
        <v>13.5</v>
      </c>
    </row>
    <row r="300" spans="1:11" x14ac:dyDescent="0.2">
      <c r="A300" s="6">
        <v>298</v>
      </c>
      <c r="B300" s="3">
        <v>57</v>
      </c>
      <c r="C300" s="3">
        <v>0</v>
      </c>
      <c r="D300" s="3">
        <v>1</v>
      </c>
      <c r="E300" s="3">
        <v>140</v>
      </c>
      <c r="F300" s="3">
        <v>31</v>
      </c>
      <c r="G300" s="3">
        <v>241</v>
      </c>
      <c r="H300" s="3">
        <v>1</v>
      </c>
      <c r="I300" s="3">
        <v>1</v>
      </c>
      <c r="J300" s="3">
        <v>0</v>
      </c>
      <c r="K300" s="10">
        <v>18.5</v>
      </c>
    </row>
    <row r="301" spans="1:11" x14ac:dyDescent="0.2">
      <c r="A301" s="6">
        <v>299</v>
      </c>
      <c r="B301" s="3">
        <v>45</v>
      </c>
      <c r="C301" s="3">
        <v>1</v>
      </c>
      <c r="D301" s="3">
        <v>1</v>
      </c>
      <c r="E301" s="3">
        <v>110</v>
      </c>
      <c r="F301" s="3">
        <v>31</v>
      </c>
      <c r="G301" s="3">
        <v>264</v>
      </c>
      <c r="H301" s="3">
        <v>0</v>
      </c>
      <c r="I301" s="3">
        <v>0</v>
      </c>
      <c r="J301" s="3">
        <v>0</v>
      </c>
      <c r="K301" s="10">
        <v>7.3</v>
      </c>
    </row>
    <row r="302" spans="1:11" x14ac:dyDescent="0.2">
      <c r="A302" s="6">
        <v>300</v>
      </c>
      <c r="B302" s="3">
        <v>68</v>
      </c>
      <c r="C302" s="3">
        <v>1</v>
      </c>
      <c r="D302" s="3">
        <v>0</v>
      </c>
      <c r="E302" s="3">
        <v>144</v>
      </c>
      <c r="F302" s="3">
        <v>55</v>
      </c>
      <c r="G302" s="3">
        <v>193</v>
      </c>
      <c r="H302" s="3">
        <v>0</v>
      </c>
      <c r="I302" s="3">
        <v>0</v>
      </c>
      <c r="J302" s="3">
        <v>0</v>
      </c>
      <c r="K302" s="10">
        <v>13.1</v>
      </c>
    </row>
    <row r="303" spans="1:11" x14ac:dyDescent="0.2">
      <c r="A303" s="6">
        <v>301</v>
      </c>
      <c r="B303" s="3">
        <v>57</v>
      </c>
      <c r="C303" s="3">
        <v>1</v>
      </c>
      <c r="D303" s="3">
        <v>0</v>
      </c>
      <c r="E303" s="3">
        <v>130</v>
      </c>
      <c r="F303" s="3">
        <v>94</v>
      </c>
      <c r="G303" s="3">
        <v>131</v>
      </c>
      <c r="H303" s="3">
        <v>1</v>
      </c>
      <c r="I303" s="3">
        <v>1</v>
      </c>
      <c r="J303" s="3">
        <v>0</v>
      </c>
      <c r="K303" s="10">
        <v>9.3000000000000007</v>
      </c>
    </row>
    <row r="304" spans="1:11" x14ac:dyDescent="0.2">
      <c r="A304" s="6">
        <v>302</v>
      </c>
      <c r="B304" s="3">
        <v>57</v>
      </c>
      <c r="C304" s="3">
        <v>0</v>
      </c>
      <c r="D304" s="3">
        <v>0</v>
      </c>
      <c r="E304" s="3">
        <v>130</v>
      </c>
      <c r="F304" s="3">
        <v>90</v>
      </c>
      <c r="G304" s="3">
        <v>236</v>
      </c>
      <c r="H304" s="3">
        <v>0</v>
      </c>
      <c r="I304" s="3">
        <v>0</v>
      </c>
      <c r="J304" s="3">
        <v>0</v>
      </c>
      <c r="K304" s="10">
        <v>1.1000000000000001</v>
      </c>
    </row>
    <row r="305" spans="1:11" x14ac:dyDescent="0.2">
      <c r="A305" s="6">
        <v>303</v>
      </c>
      <c r="B305" s="3">
        <v>48</v>
      </c>
      <c r="C305" s="3">
        <v>1</v>
      </c>
      <c r="D305" s="3">
        <v>0</v>
      </c>
      <c r="E305" s="3">
        <v>138</v>
      </c>
      <c r="F305" s="3">
        <v>75</v>
      </c>
      <c r="G305" s="3">
        <v>175</v>
      </c>
      <c r="H305" s="3">
        <v>0</v>
      </c>
      <c r="I305" s="3">
        <v>0</v>
      </c>
      <c r="J305" s="3">
        <v>0</v>
      </c>
      <c r="K305" s="10">
        <v>2.5</v>
      </c>
    </row>
    <row r="331" spans="1:1" x14ac:dyDescent="0.2">
      <c r="A331" s="1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6.2561989999999996E-3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0.39843590000000001</v>
      </c>
      <c r="C4" s="19">
        <v>4.3138715999999997</v>
      </c>
      <c r="D4" s="19">
        <v>4.4729999999999999E-2</v>
      </c>
      <c r="E4" s="19">
        <v>-0.1148497</v>
      </c>
      <c r="F4" s="19">
        <v>-0.1175286</v>
      </c>
      <c r="G4" s="19">
        <v>3.9887454</v>
      </c>
      <c r="H4" s="19">
        <v>5.0382563999999999</v>
      </c>
      <c r="I4" s="19">
        <v>2.6669426999999999</v>
      </c>
      <c r="J4" s="19">
        <v>-4.1135390999999997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 t="s">
        <v>61</v>
      </c>
      <c r="E5" s="19" t="s">
        <v>61</v>
      </c>
      <c r="F5" s="19">
        <v>2.6069999999999999E-4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$B$4*B8+$C$4*D8+$D$4*E8+$E$4*F8+$F$4*G8+$F$5*G8^2+$G$4*H8+$H$4*I8+$I$4*J8+$J$4</f>
        <v>-3.8178875999999979</v>
      </c>
      <c r="M8" s="10">
        <f>K8-L8</f>
        <v>4.2178875999999983</v>
      </c>
      <c r="N8" s="19">
        <f>POWER(M8, 2)</f>
        <v>17.790575806233747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$B$4*B9+$C$4*D9+$D$4*E9+$E$4*F9+$F$4*G9+$F$5*G9^2+$G$4*H9+$H$4*I9+$I$4*J9+$J$4</f>
        <v>7.532105800000001</v>
      </c>
      <c r="M9" s="10">
        <f t="shared" ref="M9:M72" si="1">K9-L9</f>
        <v>-1.7321058000000011</v>
      </c>
      <c r="N9" s="19">
        <f t="shared" ref="N9:N72" si="2">POWER(M9, 2)</f>
        <v>3.0001905023936439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8.3742765000000006</v>
      </c>
      <c r="M10" s="10">
        <f t="shared" si="1"/>
        <v>-3.3742765000000006</v>
      </c>
      <c r="N10" s="19">
        <f t="shared" si="2"/>
        <v>11.385741898452254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5.0911473000000003</v>
      </c>
      <c r="M11" s="10">
        <f t="shared" si="1"/>
        <v>-1.7911473000000004</v>
      </c>
      <c r="N11" s="19">
        <f t="shared" si="2"/>
        <v>3.2082086502972915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3.1528393999999968</v>
      </c>
      <c r="M12" s="10">
        <f t="shared" si="1"/>
        <v>-0.45283939999999667</v>
      </c>
      <c r="N12" s="19">
        <f t="shared" si="2"/>
        <v>0.20506352219235699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9.0592822999999996</v>
      </c>
      <c r="M13" s="10">
        <f t="shared" si="1"/>
        <v>-0.95928229999999992</v>
      </c>
      <c r="N13" s="19">
        <f t="shared" si="2"/>
        <v>0.92022253109328989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3.8703686999999958</v>
      </c>
      <c r="M14" s="10">
        <f t="shared" si="1"/>
        <v>-2.7703686999999957</v>
      </c>
      <c r="N14" s="19">
        <f t="shared" si="2"/>
        <v>7.6749427339396661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12.278518499999993</v>
      </c>
      <c r="M15" s="10">
        <f t="shared" si="1"/>
        <v>-3.9785184999999927</v>
      </c>
      <c r="N15" s="19">
        <f t="shared" si="2"/>
        <v>15.828609454842193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10.618792700000004</v>
      </c>
      <c r="M16" s="10">
        <f t="shared" si="1"/>
        <v>0.4812072999999959</v>
      </c>
      <c r="N16" s="19">
        <f t="shared" si="2"/>
        <v>0.23156046557328605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11.374330099999995</v>
      </c>
      <c r="M17" s="10">
        <f t="shared" si="1"/>
        <v>4.3256699000000047</v>
      </c>
      <c r="N17" s="19">
        <f t="shared" si="2"/>
        <v>18.71142008376605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13.9698198</v>
      </c>
      <c r="M18" s="10">
        <f t="shared" si="1"/>
        <v>0.43018020000000057</v>
      </c>
      <c r="N18" s="19">
        <f t="shared" si="2"/>
        <v>0.18505500447204049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18.607207699999996</v>
      </c>
      <c r="M19" s="10">
        <f t="shared" si="1"/>
        <v>6.3927923000000035</v>
      </c>
      <c r="N19" s="19">
        <f t="shared" si="2"/>
        <v>40.867793390939333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8.6308135999999962</v>
      </c>
      <c r="M20" s="10">
        <f t="shared" si="1"/>
        <v>-3.2308135999999958</v>
      </c>
      <c r="N20" s="19">
        <f t="shared" si="2"/>
        <v>10.438156517944932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20.138154699999998</v>
      </c>
      <c r="M21" s="10">
        <f t="shared" si="1"/>
        <v>6.7618453000000009</v>
      </c>
      <c r="N21" s="19">
        <f t="shared" si="2"/>
        <v>45.722551861132104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-5.893421700000002</v>
      </c>
      <c r="M22" s="10">
        <f t="shared" si="1"/>
        <v>6.0934217000000022</v>
      </c>
      <c r="N22" s="19">
        <f t="shared" si="2"/>
        <v>37.129788014030915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4.7683568999999943</v>
      </c>
      <c r="M23" s="10">
        <f t="shared" si="1"/>
        <v>-1.9683568999999945</v>
      </c>
      <c r="N23" s="19">
        <f t="shared" si="2"/>
        <v>3.8744288857775886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18.1964115</v>
      </c>
      <c r="M24" s="10">
        <f t="shared" si="1"/>
        <v>0.50358849999999933</v>
      </c>
      <c r="N24" s="19">
        <f t="shared" si="2"/>
        <v>0.2536013773322493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9.4572952999999949</v>
      </c>
      <c r="M25" s="10">
        <f t="shared" si="1"/>
        <v>-4.5572952999999945</v>
      </c>
      <c r="N25" s="19">
        <f t="shared" si="2"/>
        <v>20.768940451402038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19.387737299999998</v>
      </c>
      <c r="M26" s="10">
        <f t="shared" si="1"/>
        <v>1.2122627000000037</v>
      </c>
      <c r="N26" s="19">
        <f t="shared" si="2"/>
        <v>1.4695808538112989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12.311036999999992</v>
      </c>
      <c r="M27" s="10">
        <f t="shared" si="1"/>
        <v>0.68896300000000821</v>
      </c>
      <c r="N27" s="19">
        <f t="shared" si="2"/>
        <v>0.47467001536901132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11.330546500000001</v>
      </c>
      <c r="M28" s="10">
        <f t="shared" si="1"/>
        <v>-0.63054650000000123</v>
      </c>
      <c r="N28" s="19">
        <f t="shared" si="2"/>
        <v>0.39758888866225156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4.7924239000000002</v>
      </c>
      <c r="M29" s="10">
        <f t="shared" si="1"/>
        <v>-1.8924239000000003</v>
      </c>
      <c r="N29" s="19">
        <f t="shared" si="2"/>
        <v>3.5812682172912109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8.0774317999999994</v>
      </c>
      <c r="M30" s="10">
        <f t="shared" si="1"/>
        <v>-4.9774317999999997</v>
      </c>
      <c r="N30" s="19">
        <f t="shared" si="2"/>
        <v>24.774827323651238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1.5654723000000006</v>
      </c>
      <c r="M31" s="10">
        <f t="shared" si="1"/>
        <v>0.13452769999999936</v>
      </c>
      <c r="N31" s="19">
        <f t="shared" si="2"/>
        <v>1.8097702067289827E-2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13.203396899999998</v>
      </c>
      <c r="M32" s="10">
        <f t="shared" si="1"/>
        <v>-6.0033968999999976</v>
      </c>
      <c r="N32" s="19">
        <f t="shared" si="2"/>
        <v>36.04077433892958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12.063292099999998</v>
      </c>
      <c r="M33" s="10">
        <f t="shared" si="1"/>
        <v>-4.5632920999999982</v>
      </c>
      <c r="N33" s="19">
        <f t="shared" si="2"/>
        <v>20.823634789922394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3.1847342000000047</v>
      </c>
      <c r="M34" s="10">
        <f t="shared" si="1"/>
        <v>-2.4847342000000046</v>
      </c>
      <c r="N34" s="19">
        <f t="shared" si="2"/>
        <v>6.1739040446496629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14.243759900000004</v>
      </c>
      <c r="M35" s="10">
        <f t="shared" si="1"/>
        <v>1.4562400999999952</v>
      </c>
      <c r="N35" s="19">
        <f t="shared" si="2"/>
        <v>2.1206352288479957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9.233114999999998</v>
      </c>
      <c r="M36" s="10">
        <f t="shared" si="1"/>
        <v>-0.83311499999999761</v>
      </c>
      <c r="N36" s="19">
        <f t="shared" si="2"/>
        <v>0.69408060322499598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3.9176104999999959</v>
      </c>
      <c r="M37" s="10">
        <f t="shared" si="1"/>
        <v>-1.2176104999999957</v>
      </c>
      <c r="N37" s="19">
        <f t="shared" si="2"/>
        <v>1.4825753297102395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10.350536600000002</v>
      </c>
      <c r="M38" s="10">
        <f t="shared" si="1"/>
        <v>2.749463399999998</v>
      </c>
      <c r="N38" s="19">
        <f t="shared" si="2"/>
        <v>7.5595489879395492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12.634046999999995</v>
      </c>
      <c r="M39" s="10">
        <f t="shared" si="1"/>
        <v>-1.1340469999999954</v>
      </c>
      <c r="N39" s="19">
        <f t="shared" si="2"/>
        <v>1.2860625982089895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6.4722762999999945</v>
      </c>
      <c r="M40" s="10">
        <f t="shared" si="1"/>
        <v>5.7277237000000047</v>
      </c>
      <c r="N40" s="19">
        <f t="shared" si="2"/>
        <v>32.806818783541743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4.5684466000000024</v>
      </c>
      <c r="M41" s="10">
        <f t="shared" si="1"/>
        <v>-1.5684466000000024</v>
      </c>
      <c r="N41" s="19">
        <f t="shared" si="2"/>
        <v>2.4600247370515675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1.7633119999999982</v>
      </c>
      <c r="M42" s="10">
        <f t="shared" si="1"/>
        <v>1.3366880000000019</v>
      </c>
      <c r="N42" s="19">
        <f t="shared" si="2"/>
        <v>1.786734809344005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6.3097824999999981</v>
      </c>
      <c r="M43" s="10">
        <f t="shared" si="1"/>
        <v>0.99021750000000175</v>
      </c>
      <c r="N43" s="19">
        <f t="shared" si="2"/>
        <v>0.98053069730625342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0.26672209999999996</v>
      </c>
      <c r="M44" s="10">
        <f t="shared" si="1"/>
        <v>1.6332778999999999</v>
      </c>
      <c r="N44" s="19">
        <f t="shared" si="2"/>
        <v>2.6675966986284099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12.387847399999998</v>
      </c>
      <c r="M45" s="10">
        <f t="shared" si="1"/>
        <v>-0.88784739999999829</v>
      </c>
      <c r="N45" s="19">
        <f t="shared" si="2"/>
        <v>0.78827300568675696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7.5622300999999998</v>
      </c>
      <c r="M46" s="10">
        <f t="shared" si="1"/>
        <v>-3.4622301000000002</v>
      </c>
      <c r="N46" s="19">
        <f t="shared" si="2"/>
        <v>11.987037265346011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-0.48724430000000307</v>
      </c>
      <c r="M47" s="10">
        <f t="shared" si="1"/>
        <v>3.1872443000000032</v>
      </c>
      <c r="N47" s="19">
        <f t="shared" si="2"/>
        <v>10.158526227882511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10.570188300000002</v>
      </c>
      <c r="M48" s="10">
        <f t="shared" si="1"/>
        <v>-2.3701883000000024</v>
      </c>
      <c r="N48" s="19">
        <f t="shared" si="2"/>
        <v>5.6177925774569015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12.704210999999997</v>
      </c>
      <c r="M49" s="10">
        <f t="shared" si="1"/>
        <v>-3.504210999999998</v>
      </c>
      <c r="N49" s="19">
        <f t="shared" si="2"/>
        <v>12.279494732520986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10.482143600000001</v>
      </c>
      <c r="M50" s="10">
        <f t="shared" si="1"/>
        <v>2.1178563999999991</v>
      </c>
      <c r="N50" s="19">
        <f t="shared" si="2"/>
        <v>4.4853157310209557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4.416490300000004</v>
      </c>
      <c r="M51" s="10">
        <f t="shared" si="1"/>
        <v>0.7835096999999962</v>
      </c>
      <c r="N51" s="19">
        <f t="shared" si="2"/>
        <v>0.61388744999408407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5.1901760999999995</v>
      </c>
      <c r="M52" s="10">
        <f t="shared" si="1"/>
        <v>-4.9901760999999993</v>
      </c>
      <c r="N52" s="19">
        <f t="shared" si="2"/>
        <v>24.901857509011204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5.5320556999999981</v>
      </c>
      <c r="M53" s="10">
        <f t="shared" si="1"/>
        <v>-4.832055699999998</v>
      </c>
      <c r="N53" s="19">
        <f t="shared" si="2"/>
        <v>23.348762287902471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7.7199880999999957</v>
      </c>
      <c r="M54" s="10">
        <f t="shared" si="1"/>
        <v>-1.9199880999999959</v>
      </c>
      <c r="N54" s="19">
        <f t="shared" si="2"/>
        <v>3.6863543041415943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10.419673100000001</v>
      </c>
      <c r="M55" s="10">
        <f t="shared" si="1"/>
        <v>-1.2196731000000014</v>
      </c>
      <c r="N55" s="19">
        <f t="shared" si="2"/>
        <v>1.4876024708636133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19.762711799999998</v>
      </c>
      <c r="M56" s="10">
        <f t="shared" si="1"/>
        <v>-2.0627117999999989</v>
      </c>
      <c r="N56" s="19">
        <f t="shared" si="2"/>
        <v>4.2547799698592357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13.748079199999996</v>
      </c>
      <c r="M57" s="10">
        <f t="shared" si="1"/>
        <v>-0.64807919999999619</v>
      </c>
      <c r="N57" s="19">
        <f t="shared" si="2"/>
        <v>0.42000664947263505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14.065035899999998</v>
      </c>
      <c r="M58" s="10">
        <f t="shared" si="1"/>
        <v>-1.6650358999999977</v>
      </c>
      <c r="N58" s="19">
        <f t="shared" si="2"/>
        <v>2.7723445482888023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8.3997669999999971</v>
      </c>
      <c r="M59" s="10">
        <f t="shared" si="1"/>
        <v>-1.3997669999999971</v>
      </c>
      <c r="N59" s="19">
        <f t="shared" si="2"/>
        <v>1.9593476542889918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14.115183000000002</v>
      </c>
      <c r="M60" s="10">
        <f t="shared" si="1"/>
        <v>-1.6151830000000018</v>
      </c>
      <c r="N60" s="19">
        <f t="shared" si="2"/>
        <v>2.6088161234890057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5.0953087000000012</v>
      </c>
      <c r="M61" s="10">
        <f t="shared" si="1"/>
        <v>-0.4953087000000016</v>
      </c>
      <c r="N61" s="19">
        <f t="shared" si="2"/>
        <v>0.24533070829569159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11.480601800000006</v>
      </c>
      <c r="M62" s="10">
        <f t="shared" si="1"/>
        <v>0.21939819999999344</v>
      </c>
      <c r="N62" s="19">
        <f t="shared" si="2"/>
        <v>4.8135570163237121E-2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8.6783344000000007</v>
      </c>
      <c r="M63" s="10">
        <f t="shared" si="1"/>
        <v>3.1216656</v>
      </c>
      <c r="N63" s="19">
        <f t="shared" si="2"/>
        <v>9.7447961182233609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-1.9566300000000147E-2</v>
      </c>
      <c r="M64" s="10">
        <f t="shared" si="1"/>
        <v>1.7195663000000001</v>
      </c>
      <c r="N64" s="19">
        <f t="shared" si="2"/>
        <v>2.9569082600956902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1.6085786000000022</v>
      </c>
      <c r="M65" s="10">
        <f t="shared" si="1"/>
        <v>-1.3085786000000021</v>
      </c>
      <c r="N65" s="19">
        <f t="shared" si="2"/>
        <v>1.7123779523779656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20.410339799999992</v>
      </c>
      <c r="M66" s="10">
        <f t="shared" si="1"/>
        <v>2.089660200000008</v>
      </c>
      <c r="N66" s="19">
        <f t="shared" si="2"/>
        <v>4.3666797514640736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16.8116068</v>
      </c>
      <c r="M67" s="10">
        <f t="shared" si="1"/>
        <v>0.18839320000000015</v>
      </c>
      <c r="N67" s="19">
        <f t="shared" si="2"/>
        <v>3.5491997806240058E-2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17.927489099999995</v>
      </c>
      <c r="M68" s="10">
        <f t="shared" si="1"/>
        <v>-3.027489099999995</v>
      </c>
      <c r="N68" s="19">
        <f t="shared" si="2"/>
        <v>9.1656902506187805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-3.4588666000000012</v>
      </c>
      <c r="M69" s="10">
        <f t="shared" si="1"/>
        <v>4.2588666000000011</v>
      </c>
      <c r="N69" s="19">
        <f t="shared" si="2"/>
        <v>18.13794471659557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19.307127499999996</v>
      </c>
      <c r="M70" s="10">
        <f t="shared" si="1"/>
        <v>1.1928725000000036</v>
      </c>
      <c r="N70" s="19">
        <f t="shared" si="2"/>
        <v>1.4229448012562584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-3.5182066000000018</v>
      </c>
      <c r="M71" s="10">
        <f t="shared" si="1"/>
        <v>4.8182066000000017</v>
      </c>
      <c r="N71" s="19">
        <f t="shared" si="2"/>
        <v>23.215114840283576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2.3671953000000006</v>
      </c>
      <c r="M72" s="10">
        <f t="shared" si="1"/>
        <v>2.0328046999999998</v>
      </c>
      <c r="N72" s="19">
        <f t="shared" si="2"/>
        <v>4.1322949483420892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$B$4*B73+$C$4*D73+$D$4*E73+$E$4*F73+$F$4*G73+$F$5*G73^2+$G$4*H73+$H$4*I73+$I$4*J73+$J$4</f>
        <v>17.29674679999999</v>
      </c>
      <c r="M73" s="10">
        <f t="shared" ref="M73:M104" si="4">K73-L73</f>
        <v>0.80325320000001099</v>
      </c>
      <c r="N73" s="19">
        <f t="shared" ref="N73:N104" si="5">POWER(M73, 2)</f>
        <v>0.64521570331025768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3.9181348999999992</v>
      </c>
      <c r="M74" s="10">
        <f t="shared" si="4"/>
        <v>5.7818651000000001</v>
      </c>
      <c r="N74" s="19">
        <f t="shared" si="5"/>
        <v>33.429964034598008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7.9295691000000046</v>
      </c>
      <c r="M75" s="10">
        <f t="shared" si="4"/>
        <v>-4.5295691000000051</v>
      </c>
      <c r="N75" s="19">
        <f t="shared" si="5"/>
        <v>20.516996231674856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2.3652230999999952</v>
      </c>
      <c r="M76" s="10">
        <f t="shared" si="4"/>
        <v>-0.66522309999999529</v>
      </c>
      <c r="N76" s="19">
        <f t="shared" si="5"/>
        <v>0.44252177277360372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10.510394400000003</v>
      </c>
      <c r="M77" s="10">
        <f t="shared" si="4"/>
        <v>-2.5103944000000027</v>
      </c>
      <c r="N77" s="19">
        <f t="shared" si="5"/>
        <v>6.3020800435513733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5.1166784000000005</v>
      </c>
      <c r="M78" s="10">
        <f t="shared" si="4"/>
        <v>0.58332159999999966</v>
      </c>
      <c r="N78" s="19">
        <f t="shared" si="5"/>
        <v>0.34026408902655958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22.530791499999996</v>
      </c>
      <c r="M79" s="10">
        <f t="shared" si="4"/>
        <v>2.6692085000000034</v>
      </c>
      <c r="N79" s="19">
        <f t="shared" si="5"/>
        <v>7.1246740164722686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6.8963301000000046</v>
      </c>
      <c r="M80" s="10">
        <f t="shared" si="4"/>
        <v>-2.7963301000000049</v>
      </c>
      <c r="N80" s="19">
        <f t="shared" si="5"/>
        <v>7.8194620281660372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12.7198624</v>
      </c>
      <c r="M81" s="10">
        <f t="shared" si="4"/>
        <v>-0.51986240000000095</v>
      </c>
      <c r="N81" s="19">
        <f t="shared" si="5"/>
        <v>0.27025691493376097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21.9259652</v>
      </c>
      <c r="M82" s="10">
        <f t="shared" si="4"/>
        <v>9.8740348000000004</v>
      </c>
      <c r="N82" s="19">
        <f t="shared" si="5"/>
        <v>97.496563231611049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13.699538199999996</v>
      </c>
      <c r="M83" s="10">
        <f t="shared" si="4"/>
        <v>-1.899538199999995</v>
      </c>
      <c r="N83" s="19">
        <f t="shared" si="5"/>
        <v>3.608245373259221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4.8942876000000011</v>
      </c>
      <c r="M84" s="10">
        <f t="shared" si="4"/>
        <v>5.7123999999992847E-3</v>
      </c>
      <c r="N84" s="19">
        <f t="shared" si="5"/>
        <v>3.2631513759991831E-5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7.3239832999999974</v>
      </c>
      <c r="M85" s="10">
        <f t="shared" si="4"/>
        <v>6.5760167000000029</v>
      </c>
      <c r="N85" s="19">
        <f t="shared" si="5"/>
        <v>43.243995638678932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9.7866883000000016</v>
      </c>
      <c r="M86" s="10">
        <f t="shared" si="4"/>
        <v>-0.38668830000000121</v>
      </c>
      <c r="N86" s="19">
        <f t="shared" si="5"/>
        <v>0.14952784135689093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1.7042710999999988</v>
      </c>
      <c r="M87" s="10">
        <f t="shared" si="4"/>
        <v>0.39572890000000127</v>
      </c>
      <c r="N87" s="19">
        <f t="shared" si="5"/>
        <v>0.15660136229521102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5.2909163999999977</v>
      </c>
      <c r="M88" s="10">
        <f t="shared" si="4"/>
        <v>-2.1909163999999977</v>
      </c>
      <c r="N88" s="19">
        <f t="shared" si="5"/>
        <v>4.8001146717889496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5.6657781999999957</v>
      </c>
      <c r="M89" s="10">
        <f t="shared" si="4"/>
        <v>4.2342218000000047</v>
      </c>
      <c r="N89" s="19">
        <f t="shared" si="5"/>
        <v>17.92863425159528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7.5965185000000028</v>
      </c>
      <c r="M90" s="10">
        <f t="shared" si="4"/>
        <v>-0.89651850000000266</v>
      </c>
      <c r="N90" s="19">
        <f t="shared" si="5"/>
        <v>0.80374542084225475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16.522918899999997</v>
      </c>
      <c r="M91" s="10">
        <f t="shared" si="4"/>
        <v>12.177081100000002</v>
      </c>
      <c r="N91" s="19">
        <f t="shared" si="5"/>
        <v>148.28130411597726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4.0133176000000033</v>
      </c>
      <c r="M92" s="10">
        <f t="shared" si="4"/>
        <v>2.0866823999999964</v>
      </c>
      <c r="N92" s="19">
        <f t="shared" si="5"/>
        <v>4.3542434384697453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9.0631055999999965</v>
      </c>
      <c r="M93" s="10">
        <f t="shared" si="4"/>
        <v>-2.1631055999999962</v>
      </c>
      <c r="N93" s="19">
        <f t="shared" si="5"/>
        <v>4.6790258367513431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10.045362299999997</v>
      </c>
      <c r="M94" s="10">
        <f t="shared" si="4"/>
        <v>-1.5453622999999972</v>
      </c>
      <c r="N94" s="19">
        <f t="shared" si="5"/>
        <v>2.3881446382612812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13.505902299999999</v>
      </c>
      <c r="M95" s="10">
        <f t="shared" si="4"/>
        <v>2.8940976999999997</v>
      </c>
      <c r="N95" s="19">
        <f t="shared" si="5"/>
        <v>8.3758014971452877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17.656826999999996</v>
      </c>
      <c r="M96" s="10">
        <f t="shared" si="4"/>
        <v>0.7431730000000023</v>
      </c>
      <c r="N96" s="19">
        <f t="shared" si="5"/>
        <v>0.55230610792900348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1.474394300000001</v>
      </c>
      <c r="M97" s="10">
        <f t="shared" si="4"/>
        <v>3.2256056999999991</v>
      </c>
      <c r="N97" s="19">
        <f t="shared" si="5"/>
        <v>10.404532131872484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5.7524137999999985</v>
      </c>
      <c r="M98" s="10">
        <f t="shared" si="4"/>
        <v>-4.2524137999999985</v>
      </c>
      <c r="N98" s="19">
        <f t="shared" si="5"/>
        <v>18.083023126430426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9.8476199999999992</v>
      </c>
      <c r="M99" s="10">
        <f t="shared" si="4"/>
        <v>-3.7476199999999995</v>
      </c>
      <c r="N99" s="19">
        <f t="shared" si="5"/>
        <v>14.044655664399997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9.7879104000000012</v>
      </c>
      <c r="M100" s="10">
        <f t="shared" si="4"/>
        <v>-2.3879104000000009</v>
      </c>
      <c r="N100" s="19">
        <f t="shared" si="5"/>
        <v>5.7021160784281646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7.6541982999999982</v>
      </c>
      <c r="M101" s="10">
        <f t="shared" si="4"/>
        <v>-2.0541982999999986</v>
      </c>
      <c r="N101" s="19">
        <f t="shared" si="5"/>
        <v>4.2197306557228842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13.072854500000002</v>
      </c>
      <c r="M102" s="10">
        <f t="shared" si="4"/>
        <v>-2.1728545000000015</v>
      </c>
      <c r="N102" s="19">
        <f t="shared" si="5"/>
        <v>4.7212966781702566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21.457363999999995</v>
      </c>
      <c r="M103" s="10">
        <f t="shared" si="4"/>
        <v>-2.9573639999999948</v>
      </c>
      <c r="N103" s="19">
        <f t="shared" si="5"/>
        <v>8.7460018284959684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0.85893180000000324</v>
      </c>
      <c r="M104" s="10">
        <f t="shared" si="4"/>
        <v>0.24106819999999685</v>
      </c>
      <c r="N104" s="19">
        <f t="shared" si="5"/>
        <v>5.811387705123848E-2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1052.0389051552747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5.1069849764819164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2.2598639287536577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9.3771930000000007E-3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0.38044499999999998</v>
      </c>
      <c r="C4" s="19">
        <v>4.5734399999999997</v>
      </c>
      <c r="D4" s="19">
        <v>5.1200000000000002E-2</v>
      </c>
      <c r="E4" s="19">
        <v>-0.45511299999999999</v>
      </c>
      <c r="F4" s="19">
        <v>1.304E-2</v>
      </c>
      <c r="G4" s="19">
        <v>3.948175</v>
      </c>
      <c r="H4" s="19">
        <v>5.1412490000000002</v>
      </c>
      <c r="I4" s="19">
        <v>2.660396</v>
      </c>
      <c r="J4" s="19">
        <v>-10.544219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 t="s">
        <v>61</v>
      </c>
      <c r="E5" s="19">
        <v>2.771E-3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$B$4*B8+$C$4*D8+$D$4*E8+$E$4*F8+$E$5*F8^2+$F$4*G8+$G$4*H8+$H$4*I8+$I$4*J8+$J$4</f>
        <v>-4.2131060000000033</v>
      </c>
      <c r="M8" s="10">
        <f>K8-L8</f>
        <v>4.6131060000000037</v>
      </c>
      <c r="N8" s="19">
        <f>POWER(M8, 2)</f>
        <v>21.280746967236034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$B$4*B9+$C$4*D9+$D$4*E9+$E$4*F9+$E$5*F9^2+$F$4*G9+$G$4*H9+$H$4*I9+$I$4*J9+$J$4</f>
        <v>6.7676289999999977</v>
      </c>
      <c r="M9" s="10">
        <f t="shared" ref="M9:M72" si="1">K9-L9</f>
        <v>-0.96762899999999785</v>
      </c>
      <c r="N9" s="19">
        <f t="shared" ref="N9:N72" si="2">POWER(M9, 2)</f>
        <v>0.93630588164099582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7.6070189999999958</v>
      </c>
      <c r="M10" s="10">
        <f t="shared" si="1"/>
        <v>-2.6070189999999958</v>
      </c>
      <c r="N10" s="19">
        <f t="shared" si="2"/>
        <v>6.7965480663609776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3.985244999999999</v>
      </c>
      <c r="M11" s="10">
        <f t="shared" si="1"/>
        <v>-0.68524499999999922</v>
      </c>
      <c r="N11" s="19">
        <f t="shared" si="2"/>
        <v>0.46956071002499894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4.5090700000000066</v>
      </c>
      <c r="M12" s="10">
        <f t="shared" si="1"/>
        <v>-1.8090700000000064</v>
      </c>
      <c r="N12" s="19">
        <f t="shared" si="2"/>
        <v>3.2727342649000231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9.3495379999999937</v>
      </c>
      <c r="M13" s="10">
        <f t="shared" si="1"/>
        <v>-1.249537999999994</v>
      </c>
      <c r="N13" s="19">
        <f t="shared" si="2"/>
        <v>1.5613452134439851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3.594640999999994</v>
      </c>
      <c r="M14" s="10">
        <f t="shared" si="1"/>
        <v>-2.4946409999999939</v>
      </c>
      <c r="N14" s="19">
        <f t="shared" si="2"/>
        <v>6.2232337188809694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11.021089999999999</v>
      </c>
      <c r="M15" s="10">
        <f t="shared" si="1"/>
        <v>-2.7210899999999985</v>
      </c>
      <c r="N15" s="19">
        <f t="shared" si="2"/>
        <v>7.4043307880999913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9.7990349999999982</v>
      </c>
      <c r="M16" s="10">
        <f t="shared" si="1"/>
        <v>1.3009650000000015</v>
      </c>
      <c r="N16" s="19">
        <f t="shared" si="2"/>
        <v>1.6925099312250038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12.540975000000008</v>
      </c>
      <c r="M17" s="10">
        <f t="shared" si="1"/>
        <v>3.1590249999999909</v>
      </c>
      <c r="N17" s="19">
        <f t="shared" si="2"/>
        <v>9.9794389506249424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13.291015000000007</v>
      </c>
      <c r="M18" s="10">
        <f t="shared" si="1"/>
        <v>1.1089849999999934</v>
      </c>
      <c r="N18" s="19">
        <f t="shared" si="2"/>
        <v>1.2298477302249855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19.531739999999999</v>
      </c>
      <c r="M19" s="10">
        <f t="shared" si="1"/>
        <v>5.4682600000000008</v>
      </c>
      <c r="N19" s="19">
        <f t="shared" si="2"/>
        <v>29.90186742760001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9.5252739999999942</v>
      </c>
      <c r="M20" s="10">
        <f t="shared" si="1"/>
        <v>-4.1252739999999939</v>
      </c>
      <c r="N20" s="19">
        <f t="shared" si="2"/>
        <v>17.017885575075951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18.705209000000004</v>
      </c>
      <c r="M21" s="10">
        <f t="shared" si="1"/>
        <v>8.1947909999999951</v>
      </c>
      <c r="N21" s="19">
        <f t="shared" si="2"/>
        <v>67.154599533680923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-5.6521839999999965</v>
      </c>
      <c r="M22" s="10">
        <f t="shared" si="1"/>
        <v>5.8521839999999967</v>
      </c>
      <c r="N22" s="19">
        <f t="shared" si="2"/>
        <v>34.248057569855959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4.762534999999998</v>
      </c>
      <c r="M23" s="10">
        <f t="shared" si="1"/>
        <v>-1.9625349999999981</v>
      </c>
      <c r="N23" s="19">
        <f t="shared" si="2"/>
        <v>3.8515436262249927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17.029841000000005</v>
      </c>
      <c r="M24" s="10">
        <f t="shared" si="1"/>
        <v>1.6701589999999946</v>
      </c>
      <c r="N24" s="19">
        <f t="shared" si="2"/>
        <v>2.7894310852809818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8.3745010000000004</v>
      </c>
      <c r="M25" s="10">
        <f t="shared" si="1"/>
        <v>-3.4745010000000001</v>
      </c>
      <c r="N25" s="19">
        <f t="shared" si="2"/>
        <v>12.072157199001001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21.416730000000001</v>
      </c>
      <c r="M26" s="10">
        <f t="shared" si="1"/>
        <v>-0.81672999999999973</v>
      </c>
      <c r="N26" s="19">
        <f t="shared" si="2"/>
        <v>0.66704789289999955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10.753311999999992</v>
      </c>
      <c r="M27" s="10">
        <f t="shared" si="1"/>
        <v>2.2466880000000078</v>
      </c>
      <c r="N27" s="19">
        <f t="shared" si="2"/>
        <v>5.0476069693440353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11.182462999999997</v>
      </c>
      <c r="M28" s="10">
        <f t="shared" si="1"/>
        <v>-0.48246299999999742</v>
      </c>
      <c r="N28" s="19">
        <f t="shared" si="2"/>
        <v>0.23277054636899752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4.8491159999999969</v>
      </c>
      <c r="M29" s="10">
        <f t="shared" si="1"/>
        <v>-1.949115999999997</v>
      </c>
      <c r="N29" s="19">
        <f t="shared" si="2"/>
        <v>3.7990531814559882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7.7348959999999973</v>
      </c>
      <c r="M30" s="10">
        <f t="shared" si="1"/>
        <v>-4.6348959999999977</v>
      </c>
      <c r="N30" s="19">
        <f t="shared" si="2"/>
        <v>21.482260930815979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1.2797359999999944</v>
      </c>
      <c r="M31" s="10">
        <f t="shared" si="1"/>
        <v>0.42026400000000552</v>
      </c>
      <c r="N31" s="19">
        <f t="shared" si="2"/>
        <v>0.17662182969600465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13.698594999999996</v>
      </c>
      <c r="M32" s="10">
        <f t="shared" si="1"/>
        <v>-6.4985949999999955</v>
      </c>
      <c r="N32" s="19">
        <f t="shared" si="2"/>
        <v>42.23173697402494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9.6970769999999984</v>
      </c>
      <c r="M33" s="10">
        <f t="shared" si="1"/>
        <v>-2.1970769999999984</v>
      </c>
      <c r="N33" s="19">
        <f t="shared" si="2"/>
        <v>4.8271473439289929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1.8374889999999979</v>
      </c>
      <c r="M34" s="10">
        <f t="shared" si="1"/>
        <v>-1.137488999999998</v>
      </c>
      <c r="N34" s="19">
        <f t="shared" si="2"/>
        <v>1.2938812251209955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14.676468999999996</v>
      </c>
      <c r="M35" s="10">
        <f t="shared" si="1"/>
        <v>1.0235310000000037</v>
      </c>
      <c r="N35" s="19">
        <f t="shared" si="2"/>
        <v>1.0476157079610076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9.3536410000000014</v>
      </c>
      <c r="M36" s="10">
        <f t="shared" si="1"/>
        <v>-0.95364100000000107</v>
      </c>
      <c r="N36" s="19">
        <f t="shared" si="2"/>
        <v>0.90943115688100207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3.0625739999999961</v>
      </c>
      <c r="M37" s="10">
        <f t="shared" si="1"/>
        <v>-0.36257399999999596</v>
      </c>
      <c r="N37" s="19">
        <f t="shared" si="2"/>
        <v>0.13145990547599706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11.572449999999995</v>
      </c>
      <c r="M38" s="10">
        <f t="shared" si="1"/>
        <v>1.5275500000000051</v>
      </c>
      <c r="N38" s="19">
        <f t="shared" si="2"/>
        <v>2.3334090025000154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12.024136999999998</v>
      </c>
      <c r="M39" s="10">
        <f t="shared" si="1"/>
        <v>-0.52413699999999785</v>
      </c>
      <c r="N39" s="19">
        <f t="shared" si="2"/>
        <v>0.27471959476899777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6.4633090000000042</v>
      </c>
      <c r="M40" s="10">
        <f t="shared" si="1"/>
        <v>5.7366909999999951</v>
      </c>
      <c r="N40" s="19">
        <f t="shared" si="2"/>
        <v>32.909623629480947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4.4888410000000025</v>
      </c>
      <c r="M41" s="10">
        <f t="shared" si="1"/>
        <v>-1.4888410000000025</v>
      </c>
      <c r="N41" s="19">
        <f t="shared" si="2"/>
        <v>2.2166475232810074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1.9370359999999991</v>
      </c>
      <c r="M42" s="10">
        <f t="shared" si="1"/>
        <v>1.162964000000001</v>
      </c>
      <c r="N42" s="19">
        <f t="shared" si="2"/>
        <v>1.3524852652960022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6.4616939999999961</v>
      </c>
      <c r="M43" s="10">
        <f t="shared" si="1"/>
        <v>0.83830600000000377</v>
      </c>
      <c r="N43" s="19">
        <f t="shared" si="2"/>
        <v>0.70275694963600632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2.3879739999999909</v>
      </c>
      <c r="M44" s="10">
        <f t="shared" si="1"/>
        <v>-0.48797399999999103</v>
      </c>
      <c r="N44" s="19">
        <f t="shared" si="2"/>
        <v>0.23811862467599124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12.690151999999999</v>
      </c>
      <c r="M45" s="10">
        <f t="shared" si="1"/>
        <v>-1.1901519999999994</v>
      </c>
      <c r="N45" s="19">
        <f t="shared" si="2"/>
        <v>1.4164617831039987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6.8483589999999968</v>
      </c>
      <c r="M46" s="10">
        <f t="shared" si="1"/>
        <v>-2.7483589999999971</v>
      </c>
      <c r="N46" s="19">
        <f t="shared" si="2"/>
        <v>7.5534771928809841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1.684019000000001</v>
      </c>
      <c r="M47" s="10">
        <f t="shared" si="1"/>
        <v>1.0159809999999991</v>
      </c>
      <c r="N47" s="19">
        <f t="shared" si="2"/>
        <v>1.0322173923609983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11.581985000000001</v>
      </c>
      <c r="M48" s="10">
        <f t="shared" si="1"/>
        <v>-3.381985000000002</v>
      </c>
      <c r="N48" s="19">
        <f t="shared" si="2"/>
        <v>11.437822540225014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12.745158000000002</v>
      </c>
      <c r="M49" s="10">
        <f t="shared" si="1"/>
        <v>-3.5451580000000025</v>
      </c>
      <c r="N49" s="19">
        <f t="shared" si="2"/>
        <v>12.568145244964018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13.256459999999995</v>
      </c>
      <c r="M50" s="10">
        <f t="shared" si="1"/>
        <v>-0.6564599999999956</v>
      </c>
      <c r="N50" s="19">
        <f t="shared" si="2"/>
        <v>0.43093973159999421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5.8075239999999955</v>
      </c>
      <c r="M51" s="10">
        <f t="shared" si="1"/>
        <v>-0.60752399999999529</v>
      </c>
      <c r="N51" s="19">
        <f t="shared" si="2"/>
        <v>0.36908541057599425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4.9235700000000051</v>
      </c>
      <c r="M52" s="10">
        <f t="shared" si="1"/>
        <v>-4.7235700000000049</v>
      </c>
      <c r="N52" s="19">
        <f t="shared" si="2"/>
        <v>22.312113544900047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5.6488090000000017</v>
      </c>
      <c r="M53" s="10">
        <f t="shared" si="1"/>
        <v>-4.9488090000000016</v>
      </c>
      <c r="N53" s="19">
        <f t="shared" si="2"/>
        <v>24.490710518481016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6.6846900000000016</v>
      </c>
      <c r="M54" s="10">
        <f t="shared" si="1"/>
        <v>-0.88469000000000175</v>
      </c>
      <c r="N54" s="19">
        <f t="shared" si="2"/>
        <v>0.78267639610000306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8.4639289999999985</v>
      </c>
      <c r="M55" s="10">
        <f t="shared" si="1"/>
        <v>0.73607100000000081</v>
      </c>
      <c r="N55" s="19">
        <f t="shared" si="2"/>
        <v>0.54180051704100118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20.168044999999999</v>
      </c>
      <c r="M56" s="10">
        <f t="shared" si="1"/>
        <v>-2.468045</v>
      </c>
      <c r="N56" s="19">
        <f t="shared" si="2"/>
        <v>6.0912461220249998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13.349398999999996</v>
      </c>
      <c r="M57" s="10">
        <f t="shared" si="1"/>
        <v>-0.24939899999999682</v>
      </c>
      <c r="N57" s="19">
        <f t="shared" si="2"/>
        <v>6.2199861200998414E-2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12.721473999999995</v>
      </c>
      <c r="M58" s="10">
        <f t="shared" si="1"/>
        <v>-0.32147399999999493</v>
      </c>
      <c r="N58" s="19">
        <f t="shared" si="2"/>
        <v>0.10334553267599673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8.3247170000000015</v>
      </c>
      <c r="M59" s="10">
        <f t="shared" si="1"/>
        <v>-1.3247170000000015</v>
      </c>
      <c r="N59" s="19">
        <f t="shared" si="2"/>
        <v>1.754875130089004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13.407054999999998</v>
      </c>
      <c r="M60" s="10">
        <f t="shared" si="1"/>
        <v>-0.90705499999999795</v>
      </c>
      <c r="N60" s="19">
        <f t="shared" si="2"/>
        <v>0.82274877302499627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5.2654149999999973</v>
      </c>
      <c r="M61" s="10">
        <f t="shared" si="1"/>
        <v>-0.66541499999999765</v>
      </c>
      <c r="N61" s="19">
        <f t="shared" si="2"/>
        <v>0.44277712222499688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12.495368999999998</v>
      </c>
      <c r="M62" s="10">
        <f t="shared" si="1"/>
        <v>-0.7953689999999991</v>
      </c>
      <c r="N62" s="19">
        <f t="shared" si="2"/>
        <v>0.63261184616099853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8.2429880000000022</v>
      </c>
      <c r="M63" s="10">
        <f t="shared" si="1"/>
        <v>3.5570119999999985</v>
      </c>
      <c r="N63" s="19">
        <f t="shared" si="2"/>
        <v>12.65233436814399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-0.47621900000000217</v>
      </c>
      <c r="M64" s="10">
        <f t="shared" si="1"/>
        <v>2.1762190000000023</v>
      </c>
      <c r="N64" s="19">
        <f t="shared" si="2"/>
        <v>4.7359291359610101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1.0849410000000042</v>
      </c>
      <c r="M65" s="10">
        <f t="shared" si="1"/>
        <v>-0.78494100000000411</v>
      </c>
      <c r="N65" s="19">
        <f t="shared" si="2"/>
        <v>0.61613237348100647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19.695430000000002</v>
      </c>
      <c r="M66" s="10">
        <f t="shared" si="1"/>
        <v>2.8045699999999982</v>
      </c>
      <c r="N66" s="19">
        <f t="shared" si="2"/>
        <v>7.8656128848999902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17.356655000000003</v>
      </c>
      <c r="M67" s="10">
        <f t="shared" si="1"/>
        <v>-0.3566550000000035</v>
      </c>
      <c r="N67" s="19">
        <f t="shared" si="2"/>
        <v>0.12720278902500248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20.867751999999996</v>
      </c>
      <c r="M68" s="10">
        <f t="shared" si="1"/>
        <v>-5.9677519999999955</v>
      </c>
      <c r="N68" s="19">
        <f t="shared" si="2"/>
        <v>35.614063933503949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-2.2716700000000021</v>
      </c>
      <c r="M69" s="10">
        <f t="shared" si="1"/>
        <v>3.0716700000000019</v>
      </c>
      <c r="N69" s="19">
        <f t="shared" si="2"/>
        <v>9.4351565889000124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20.214759999999998</v>
      </c>
      <c r="M70" s="10">
        <f t="shared" si="1"/>
        <v>0.28524000000000171</v>
      </c>
      <c r="N70" s="19">
        <f t="shared" si="2"/>
        <v>8.1361857600000975E-2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-3.6912110000000027</v>
      </c>
      <c r="M71" s="10">
        <f t="shared" si="1"/>
        <v>4.9912110000000025</v>
      </c>
      <c r="N71" s="19">
        <f t="shared" si="2"/>
        <v>24.912187246521025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2.5243040000000025</v>
      </c>
      <c r="M72" s="10">
        <f t="shared" si="1"/>
        <v>1.8756959999999978</v>
      </c>
      <c r="N72" s="19">
        <f t="shared" si="2"/>
        <v>3.518235484415992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$B$4*B73+$C$4*D73+$D$4*E73+$E$4*F73+$E$5*F73^2+$F$4*G73+$G$4*H73+$H$4*I73+$I$4*J73+$J$4</f>
        <v>16.159087999999997</v>
      </c>
      <c r="M73" s="10">
        <f t="shared" ref="M73:M104" si="4">K73-L73</f>
        <v>1.9409120000000044</v>
      </c>
      <c r="N73" s="19">
        <f t="shared" ref="N73:N104" si="5">POWER(M73, 2)</f>
        <v>3.767139391744017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4.1903190000000006</v>
      </c>
      <c r="M74" s="10">
        <f t="shared" si="4"/>
        <v>5.5096809999999987</v>
      </c>
      <c r="N74" s="19">
        <f t="shared" si="5"/>
        <v>30.356584721760985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7.2138779999999993</v>
      </c>
      <c r="M75" s="10">
        <f t="shared" si="4"/>
        <v>-3.8138779999999994</v>
      </c>
      <c r="N75" s="19">
        <f t="shared" si="5"/>
        <v>14.545665398883996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1.5744199999999964</v>
      </c>
      <c r="M76" s="10">
        <f t="shared" si="4"/>
        <v>0.12558000000000358</v>
      </c>
      <c r="N76" s="19">
        <f t="shared" si="5"/>
        <v>1.57703364000009E-2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9.4708889999999943</v>
      </c>
      <c r="M77" s="10">
        <f t="shared" si="4"/>
        <v>-1.4708889999999943</v>
      </c>
      <c r="N77" s="19">
        <f t="shared" si="5"/>
        <v>2.1635144503209833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5.5472190000000001</v>
      </c>
      <c r="M78" s="10">
        <f t="shared" si="4"/>
        <v>0.15278100000000006</v>
      </c>
      <c r="N78" s="19">
        <f t="shared" si="5"/>
        <v>2.3342033961000017E-2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22.066220999999999</v>
      </c>
      <c r="M79" s="10">
        <f t="shared" si="4"/>
        <v>3.1337790000000005</v>
      </c>
      <c r="N79" s="19">
        <f t="shared" si="5"/>
        <v>9.8205708208410041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5.7646300000000021</v>
      </c>
      <c r="M80" s="10">
        <f t="shared" si="4"/>
        <v>-1.6646300000000025</v>
      </c>
      <c r="N80" s="19">
        <f t="shared" si="5"/>
        <v>2.7709930369000082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11.755214999999998</v>
      </c>
      <c r="M81" s="10">
        <f t="shared" si="4"/>
        <v>0.44478500000000132</v>
      </c>
      <c r="N81" s="19">
        <f t="shared" si="5"/>
        <v>0.19783369622500116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22.489115999999996</v>
      </c>
      <c r="M82" s="10">
        <f t="shared" si="4"/>
        <v>9.310884000000005</v>
      </c>
      <c r="N82" s="19">
        <f t="shared" si="5"/>
        <v>86.692560861456087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12.962257999999997</v>
      </c>
      <c r="M83" s="10">
        <f t="shared" si="4"/>
        <v>-1.162257999999996</v>
      </c>
      <c r="N83" s="19">
        <f t="shared" si="5"/>
        <v>1.3508436585639907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5.0190330000000021</v>
      </c>
      <c r="M84" s="10">
        <f t="shared" si="4"/>
        <v>-0.11903300000000172</v>
      </c>
      <c r="N84" s="19">
        <f t="shared" si="5"/>
        <v>1.4168855089000411E-2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8.1022349999999985</v>
      </c>
      <c r="M85" s="10">
        <f t="shared" si="4"/>
        <v>5.7977650000000018</v>
      </c>
      <c r="N85" s="19">
        <f t="shared" si="5"/>
        <v>33.614078995225022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9.6960249999999935</v>
      </c>
      <c r="M86" s="10">
        <f t="shared" si="4"/>
        <v>-0.2960249999999931</v>
      </c>
      <c r="N86" s="19">
        <f t="shared" si="5"/>
        <v>8.7630800624995911E-2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2.4515350000000016</v>
      </c>
      <c r="M87" s="10">
        <f t="shared" si="4"/>
        <v>-0.35153500000000149</v>
      </c>
      <c r="N87" s="19">
        <f t="shared" si="5"/>
        <v>0.12357685622500104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4.8761160000000014</v>
      </c>
      <c r="M88" s="10">
        <f t="shared" si="4"/>
        <v>-1.7761160000000014</v>
      </c>
      <c r="N88" s="19">
        <f t="shared" si="5"/>
        <v>3.1545880454560047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5.514153999999996</v>
      </c>
      <c r="M89" s="10">
        <f t="shared" si="4"/>
        <v>4.3858460000000044</v>
      </c>
      <c r="N89" s="19">
        <f t="shared" si="5"/>
        <v>19.235645135716037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9.5580899999999982</v>
      </c>
      <c r="M90" s="10">
        <f t="shared" si="4"/>
        <v>-2.858089999999998</v>
      </c>
      <c r="N90" s="19">
        <f t="shared" si="5"/>
        <v>8.168678448099989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18.460530999999996</v>
      </c>
      <c r="M91" s="10">
        <f t="shared" si="4"/>
        <v>10.239469000000003</v>
      </c>
      <c r="N91" s="19">
        <f t="shared" si="5"/>
        <v>104.84672540196107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3.5954279999999983</v>
      </c>
      <c r="M92" s="10">
        <f t="shared" si="4"/>
        <v>2.5045720000000014</v>
      </c>
      <c r="N92" s="19">
        <f t="shared" si="5"/>
        <v>6.2728809031840065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7.984235</v>
      </c>
      <c r="M93" s="10">
        <f t="shared" si="4"/>
        <v>-1.0842349999999996</v>
      </c>
      <c r="N93" s="19">
        <f t="shared" si="5"/>
        <v>1.1755655352249992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9.6985389999999985</v>
      </c>
      <c r="M94" s="10">
        <f t="shared" si="4"/>
        <v>-1.1985389999999985</v>
      </c>
      <c r="N94" s="19">
        <f t="shared" si="5"/>
        <v>1.4364957345209963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10.314904</v>
      </c>
      <c r="M95" s="10">
        <f t="shared" si="4"/>
        <v>6.0850959999999983</v>
      </c>
      <c r="N95" s="19">
        <f t="shared" si="5"/>
        <v>37.02839332921598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17.438266999999996</v>
      </c>
      <c r="M96" s="10">
        <f t="shared" si="4"/>
        <v>0.96173300000000239</v>
      </c>
      <c r="N96" s="19">
        <f t="shared" si="5"/>
        <v>0.92493036328900458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2.2146000000000008</v>
      </c>
      <c r="M97" s="10">
        <f t="shared" si="4"/>
        <v>2.4853999999999994</v>
      </c>
      <c r="N97" s="19">
        <f t="shared" si="5"/>
        <v>6.1772131599999973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6.8048409999999979</v>
      </c>
      <c r="M98" s="10">
        <f t="shared" si="4"/>
        <v>-5.3048409999999979</v>
      </c>
      <c r="N98" s="19">
        <f t="shared" si="5"/>
        <v>28.141338035280977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9.5142290000000056</v>
      </c>
      <c r="M99" s="10">
        <f t="shared" si="4"/>
        <v>-3.414229000000006</v>
      </c>
      <c r="N99" s="19">
        <f t="shared" si="5"/>
        <v>11.656959664441041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11.212195999999997</v>
      </c>
      <c r="M100" s="10">
        <f t="shared" si="4"/>
        <v>-3.8121959999999966</v>
      </c>
      <c r="N100" s="19">
        <f t="shared" si="5"/>
        <v>14.532838342415975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7.1204600000000031</v>
      </c>
      <c r="M101" s="10">
        <f t="shared" si="4"/>
        <v>-1.5204600000000035</v>
      </c>
      <c r="N101" s="19">
        <f t="shared" si="5"/>
        <v>2.3117986116000107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12.279819000000002</v>
      </c>
      <c r="M102" s="10">
        <f t="shared" si="4"/>
        <v>-1.3798190000000012</v>
      </c>
      <c r="N102" s="19">
        <f t="shared" si="5"/>
        <v>1.9039004727610034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23.669077999999999</v>
      </c>
      <c r="M103" s="10">
        <f t="shared" si="4"/>
        <v>-5.169077999999999</v>
      </c>
      <c r="N103" s="19">
        <f t="shared" si="5"/>
        <v>26.71936737008399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2.3595159999999975</v>
      </c>
      <c r="M104" s="10">
        <f t="shared" si="4"/>
        <v>-1.2595159999999974</v>
      </c>
      <c r="N104" s="19">
        <f t="shared" si="5"/>
        <v>1.5863805542559934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1002.9779828368107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4.868825159401994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2.2065414474697715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" width="13.1640625" style="1" customWidth="1"/>
    <col min="2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1.060443E-2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0.38279540000000001</v>
      </c>
      <c r="C4" s="19">
        <v>4.4755364000000002</v>
      </c>
      <c r="D4" s="19">
        <v>5.3186799999999999E-2</v>
      </c>
      <c r="E4" s="19">
        <v>-0.46732190000000001</v>
      </c>
      <c r="F4" s="19">
        <v>-0.1275558</v>
      </c>
      <c r="G4" s="19">
        <v>4.1104912999999996</v>
      </c>
      <c r="H4" s="19">
        <v>5.2279078999999999</v>
      </c>
      <c r="I4" s="19">
        <v>2.3580204</v>
      </c>
      <c r="J4" s="19">
        <v>6.0898387999999999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 t="s">
        <v>61</v>
      </c>
      <c r="E5" s="19">
        <v>2.8781000000000002E-3</v>
      </c>
      <c r="F5" s="19">
        <v>2.8610000000000002E-4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$B$4*B8+$C$4*D8+$D$4*E8+$E$4*F8+$E$5*F8^2+$F$4*G8+$F$5*G8^2+$G$4*H8+$H$4*I8+$I$4*J8+$J$4</f>
        <v>-4.3088702000000003</v>
      </c>
      <c r="M8" s="10">
        <f>K8-L8</f>
        <v>4.7088702000000007</v>
      </c>
      <c r="N8" s="19">
        <f>POWER(M8, 2)</f>
        <v>22.173458560448047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$B$4*B9+$C$4*D9+$D$4*E9+$E$4*F9+$E$5*F9^2+$F$4*G9+$F$5*G9^2+$G$4*H9+$H$4*I9+$I$4*J9+$J$4</f>
        <v>6.3467962000000009</v>
      </c>
      <c r="M9" s="10">
        <f t="shared" ref="M9:M72" si="1">K9-L9</f>
        <v>-0.54679620000000106</v>
      </c>
      <c r="N9" s="19">
        <f t="shared" ref="N9:N72" si="2">POWER(M9, 2)</f>
        <v>0.29898608433444118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7.1745369000000005</v>
      </c>
      <c r="M10" s="10">
        <f t="shared" si="1"/>
        <v>-2.1745369000000005</v>
      </c>
      <c r="N10" s="19">
        <f t="shared" si="2"/>
        <v>4.7286107294616126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4.0805636000000023</v>
      </c>
      <c r="M11" s="10">
        <f t="shared" si="1"/>
        <v>-0.78056360000000247</v>
      </c>
      <c r="N11" s="19">
        <f t="shared" si="2"/>
        <v>0.6092795336449639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4.3283566000000055</v>
      </c>
      <c r="M12" s="10">
        <f t="shared" si="1"/>
        <v>-1.6283566000000054</v>
      </c>
      <c r="N12" s="19">
        <f t="shared" si="2"/>
        <v>2.6515452167635774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9.3432116000000036</v>
      </c>
      <c r="M13" s="10">
        <f t="shared" si="1"/>
        <v>-1.243211600000004</v>
      </c>
      <c r="N13" s="19">
        <f t="shared" si="2"/>
        <v>1.54557508237457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3.0973793000000009</v>
      </c>
      <c r="M14" s="10">
        <f t="shared" si="1"/>
        <v>-1.9973793000000009</v>
      </c>
      <c r="N14" s="19">
        <f t="shared" si="2"/>
        <v>3.9895240680684934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11.683362899999999</v>
      </c>
      <c r="M15" s="10">
        <f t="shared" si="1"/>
        <v>-3.3833628999999981</v>
      </c>
      <c r="N15" s="19">
        <f t="shared" si="2"/>
        <v>11.447144513096397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9.0848320000000005</v>
      </c>
      <c r="M16" s="10">
        <f t="shared" si="1"/>
        <v>2.0151679999999992</v>
      </c>
      <c r="N16" s="19">
        <f t="shared" si="2"/>
        <v>4.0609020682239967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12.196942400000001</v>
      </c>
      <c r="M17" s="10">
        <f t="shared" si="1"/>
        <v>3.5030575999999982</v>
      </c>
      <c r="N17" s="19">
        <f t="shared" si="2"/>
        <v>12.271412548917748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12.964773200000003</v>
      </c>
      <c r="M18" s="10">
        <f t="shared" si="1"/>
        <v>1.435226799999997</v>
      </c>
      <c r="N18" s="19">
        <f t="shared" si="2"/>
        <v>2.0598759674382316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19.700707000000012</v>
      </c>
      <c r="M19" s="10">
        <f t="shared" si="1"/>
        <v>5.299292999999988</v>
      </c>
      <c r="N19" s="19">
        <f t="shared" si="2"/>
        <v>28.082506299848873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9.057927399999997</v>
      </c>
      <c r="M20" s="10">
        <f t="shared" si="1"/>
        <v>-3.6579273999999966</v>
      </c>
      <c r="N20" s="19">
        <f t="shared" si="2"/>
        <v>13.380432863670736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19.593007400000005</v>
      </c>
      <c r="M21" s="10">
        <f t="shared" si="1"/>
        <v>7.3069925999999938</v>
      </c>
      <c r="N21" s="19">
        <f t="shared" si="2"/>
        <v>53.392140856454667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-5.598808799999996</v>
      </c>
      <c r="M22" s="10">
        <f t="shared" si="1"/>
        <v>5.7988087999999962</v>
      </c>
      <c r="N22" s="19">
        <f t="shared" si="2"/>
        <v>33.626183498957396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5.3999469999999983</v>
      </c>
      <c r="M23" s="10">
        <f t="shared" si="1"/>
        <v>-2.5999469999999985</v>
      </c>
      <c r="N23" s="19">
        <f t="shared" si="2"/>
        <v>6.7597244028089918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17.6379141</v>
      </c>
      <c r="M24" s="10">
        <f t="shared" si="1"/>
        <v>1.0620858999999996</v>
      </c>
      <c r="N24" s="19">
        <f t="shared" si="2"/>
        <v>1.1280264589788092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8.6570574000000029</v>
      </c>
      <c r="M25" s="10">
        <f t="shared" si="1"/>
        <v>-3.7570574000000025</v>
      </c>
      <c r="N25" s="19">
        <f t="shared" si="2"/>
        <v>14.11548030689478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20.717897700000002</v>
      </c>
      <c r="M26" s="10">
        <f t="shared" si="1"/>
        <v>-0.11789770000000033</v>
      </c>
      <c r="N26" s="19">
        <f t="shared" si="2"/>
        <v>1.3899867665290078E-2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11.541128399999998</v>
      </c>
      <c r="M27" s="10">
        <f t="shared" si="1"/>
        <v>1.4588716000000019</v>
      </c>
      <c r="N27" s="19">
        <f t="shared" si="2"/>
        <v>2.1283063452865658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11.817756300000006</v>
      </c>
      <c r="M28" s="10">
        <f t="shared" si="1"/>
        <v>-1.117756300000007</v>
      </c>
      <c r="N28" s="19">
        <f t="shared" si="2"/>
        <v>1.2493791461897057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4.3562404000000052</v>
      </c>
      <c r="M29" s="10">
        <f t="shared" si="1"/>
        <v>-1.4562404000000053</v>
      </c>
      <c r="N29" s="19">
        <f t="shared" si="2"/>
        <v>2.1206361025921754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7.2868256000000011</v>
      </c>
      <c r="M30" s="10">
        <f t="shared" si="1"/>
        <v>-4.1868256000000006</v>
      </c>
      <c r="N30" s="19">
        <f t="shared" si="2"/>
        <v>17.529508604815366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0.7583040000000052</v>
      </c>
      <c r="M31" s="10">
        <f t="shared" si="1"/>
        <v>0.94169599999999476</v>
      </c>
      <c r="N31" s="19">
        <f t="shared" si="2"/>
        <v>0.88679135641599016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13.124364300000007</v>
      </c>
      <c r="M32" s="10">
        <f t="shared" si="1"/>
        <v>-5.9243643000000068</v>
      </c>
      <c r="N32" s="19">
        <f t="shared" si="2"/>
        <v>35.098092359114574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10.78337860000001</v>
      </c>
      <c r="M33" s="10">
        <f t="shared" si="1"/>
        <v>-3.2833786000000096</v>
      </c>
      <c r="N33" s="19">
        <f t="shared" si="2"/>
        <v>10.780575030938023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4.3724707000000036</v>
      </c>
      <c r="M34" s="10">
        <f t="shared" si="1"/>
        <v>-3.6724707000000034</v>
      </c>
      <c r="N34" s="19">
        <f t="shared" si="2"/>
        <v>13.487041042358515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14.157836100000001</v>
      </c>
      <c r="M35" s="10">
        <f t="shared" si="1"/>
        <v>1.5421638999999985</v>
      </c>
      <c r="N35" s="19">
        <f t="shared" si="2"/>
        <v>2.3782694944632055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8.7858531999999983</v>
      </c>
      <c r="M36" s="10">
        <f t="shared" si="1"/>
        <v>-0.3858531999999979</v>
      </c>
      <c r="N36" s="19">
        <f t="shared" si="2"/>
        <v>0.14888269195023837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3.4416756999999985</v>
      </c>
      <c r="M37" s="10">
        <f t="shared" si="1"/>
        <v>-0.74167569999999827</v>
      </c>
      <c r="N37" s="19">
        <f t="shared" si="2"/>
        <v>0.55008284397048746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11.089263100000007</v>
      </c>
      <c r="M38" s="10">
        <f t="shared" si="1"/>
        <v>2.0107368999999924</v>
      </c>
      <c r="N38" s="19">
        <f t="shared" si="2"/>
        <v>4.0430628810215792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12.460052199999996</v>
      </c>
      <c r="M39" s="10">
        <f t="shared" si="1"/>
        <v>-0.96005219999999625</v>
      </c>
      <c r="N39" s="19">
        <f t="shared" si="2"/>
        <v>0.92170022672483276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7.1906992000000018</v>
      </c>
      <c r="M40" s="10">
        <f t="shared" si="1"/>
        <v>5.0093007999999974</v>
      </c>
      <c r="N40" s="19">
        <f t="shared" si="2"/>
        <v>25.093094504880614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4.0387653000000059</v>
      </c>
      <c r="M41" s="10">
        <f t="shared" si="1"/>
        <v>-1.0387653000000059</v>
      </c>
      <c r="N41" s="19">
        <f t="shared" si="2"/>
        <v>1.0790333484841022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2.4413491000000045</v>
      </c>
      <c r="M42" s="10">
        <f t="shared" si="1"/>
        <v>0.6586508999999956</v>
      </c>
      <c r="N42" s="19">
        <f t="shared" si="2"/>
        <v>0.4338210080708042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7.0857215000000027</v>
      </c>
      <c r="M43" s="10">
        <f t="shared" si="1"/>
        <v>0.21427849999999715</v>
      </c>
      <c r="N43" s="19">
        <f t="shared" si="2"/>
        <v>4.5915275562248781E-2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1.8303398000000035</v>
      </c>
      <c r="M44" s="10">
        <f t="shared" si="1"/>
        <v>6.9660199999996397E-2</v>
      </c>
      <c r="N44" s="19">
        <f t="shared" si="2"/>
        <v>4.8525434640394978E-3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12.660548899999995</v>
      </c>
      <c r="M45" s="10">
        <f t="shared" si="1"/>
        <v>-1.1605488999999949</v>
      </c>
      <c r="N45" s="19">
        <f t="shared" si="2"/>
        <v>1.3468737492911982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6.6498823000000042</v>
      </c>
      <c r="M46" s="10">
        <f t="shared" si="1"/>
        <v>-2.5498823000000046</v>
      </c>
      <c r="N46" s="19">
        <f t="shared" si="2"/>
        <v>6.501899743853313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1.5800570000000063</v>
      </c>
      <c r="M47" s="10">
        <f t="shared" si="1"/>
        <v>1.1199429999999939</v>
      </c>
      <c r="N47" s="19">
        <f t="shared" si="2"/>
        <v>1.2542723232489863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11.059061300000003</v>
      </c>
      <c r="M48" s="10">
        <f t="shared" si="1"/>
        <v>-2.859061300000004</v>
      </c>
      <c r="N48" s="19">
        <f t="shared" si="2"/>
        <v>8.1742315171577129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13.6822263</v>
      </c>
      <c r="M49" s="10">
        <f t="shared" si="1"/>
        <v>-4.4822263000000007</v>
      </c>
      <c r="N49" s="19">
        <f t="shared" si="2"/>
        <v>20.090352604411695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12.756246200000003</v>
      </c>
      <c r="M50" s="10">
        <f t="shared" si="1"/>
        <v>-0.15624620000000355</v>
      </c>
      <c r="N50" s="19">
        <f t="shared" si="2"/>
        <v>2.4412875014441112E-2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5.4261602000000098</v>
      </c>
      <c r="M51" s="10">
        <f t="shared" si="1"/>
        <v>-0.22616020000000958</v>
      </c>
      <c r="N51" s="19">
        <f t="shared" si="2"/>
        <v>5.1148436064044331E-2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4.7037929000000025</v>
      </c>
      <c r="M52" s="10">
        <f t="shared" si="1"/>
        <v>-4.5037929000000023</v>
      </c>
      <c r="N52" s="19">
        <f t="shared" si="2"/>
        <v>20.284150486090432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5.0225566000000024</v>
      </c>
      <c r="M53" s="10">
        <f t="shared" si="1"/>
        <v>-4.3225566000000022</v>
      </c>
      <c r="N53" s="19">
        <f t="shared" si="2"/>
        <v>18.68449556020358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6.7662433000000002</v>
      </c>
      <c r="M54" s="10">
        <f t="shared" si="1"/>
        <v>-0.96624330000000036</v>
      </c>
      <c r="N54" s="19">
        <f t="shared" si="2"/>
        <v>0.93362611479489066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9.9027747000000019</v>
      </c>
      <c r="M55" s="10">
        <f t="shared" si="1"/>
        <v>-0.70277470000000264</v>
      </c>
      <c r="N55" s="19">
        <f t="shared" si="2"/>
        <v>0.49389227896009369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19.443662800000002</v>
      </c>
      <c r="M56" s="10">
        <f t="shared" si="1"/>
        <v>-1.7436628000000027</v>
      </c>
      <c r="N56" s="19">
        <f t="shared" si="2"/>
        <v>3.0403599601038493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13.366370000000007</v>
      </c>
      <c r="M57" s="10">
        <f t="shared" si="1"/>
        <v>-0.26637000000000732</v>
      </c>
      <c r="N57" s="19">
        <f t="shared" si="2"/>
        <v>7.0952976900003906E-2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13.344586200000002</v>
      </c>
      <c r="M58" s="10">
        <f t="shared" si="1"/>
        <v>-0.9445862000000016</v>
      </c>
      <c r="N58" s="19">
        <f t="shared" si="2"/>
        <v>0.89224308923044304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8.5685443000000028</v>
      </c>
      <c r="M59" s="10">
        <f t="shared" si="1"/>
        <v>-1.5685443000000028</v>
      </c>
      <c r="N59" s="19">
        <f t="shared" si="2"/>
        <v>2.4603312210624986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13.684247400000004</v>
      </c>
      <c r="M60" s="10">
        <f t="shared" si="1"/>
        <v>-1.1842474000000038</v>
      </c>
      <c r="N60" s="19">
        <f t="shared" si="2"/>
        <v>1.4024419044067691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5.4437004000000018</v>
      </c>
      <c r="M61" s="10">
        <f t="shared" si="1"/>
        <v>-0.84370040000000213</v>
      </c>
      <c r="N61" s="19">
        <f t="shared" si="2"/>
        <v>0.71183036496016361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12.318399900000006</v>
      </c>
      <c r="M62" s="10">
        <f t="shared" si="1"/>
        <v>-0.61839990000000711</v>
      </c>
      <c r="N62" s="19">
        <f t="shared" si="2"/>
        <v>0.38241843632001882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7.914724800000001</v>
      </c>
      <c r="M63" s="10">
        <f t="shared" si="1"/>
        <v>3.8852751999999997</v>
      </c>
      <c r="N63" s="19">
        <f t="shared" si="2"/>
        <v>15.095363379735037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-1.0881838000000021</v>
      </c>
      <c r="M64" s="10">
        <f t="shared" si="1"/>
        <v>2.7881838000000023</v>
      </c>
      <c r="N64" s="19">
        <f t="shared" si="2"/>
        <v>7.7739689025824532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0.45553340000000109</v>
      </c>
      <c r="M65" s="10">
        <f t="shared" si="1"/>
        <v>-0.1555334000000011</v>
      </c>
      <c r="N65" s="19">
        <f t="shared" si="2"/>
        <v>2.4190638515560341E-2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20.395080600000007</v>
      </c>
      <c r="M66" s="10">
        <f t="shared" si="1"/>
        <v>2.1049193999999929</v>
      </c>
      <c r="N66" s="19">
        <f t="shared" si="2"/>
        <v>4.4306856804963299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18.052537300000004</v>
      </c>
      <c r="M67" s="10">
        <f t="shared" si="1"/>
        <v>-1.0525373000000044</v>
      </c>
      <c r="N67" s="19">
        <f t="shared" si="2"/>
        <v>1.1078347678912994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20.295084700000004</v>
      </c>
      <c r="M68" s="10">
        <f t="shared" si="1"/>
        <v>-5.3950847000000035</v>
      </c>
      <c r="N68" s="19">
        <f t="shared" si="2"/>
        <v>29.106938920174127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-2.5301048999999916</v>
      </c>
      <c r="M69" s="10">
        <f t="shared" si="1"/>
        <v>3.3301048999999914</v>
      </c>
      <c r="N69" s="19">
        <f t="shared" si="2"/>
        <v>11.089598645003953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19.7292059</v>
      </c>
      <c r="M70" s="10">
        <f t="shared" si="1"/>
        <v>0.77079409999999982</v>
      </c>
      <c r="N70" s="19">
        <f t="shared" si="2"/>
        <v>0.59412354459480976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-3.8018641999999927</v>
      </c>
      <c r="M71" s="10">
        <f t="shared" si="1"/>
        <v>5.1018641999999925</v>
      </c>
      <c r="N71" s="19">
        <f t="shared" si="2"/>
        <v>26.029018315241565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2.1270250000000042</v>
      </c>
      <c r="M72" s="10">
        <f t="shared" si="1"/>
        <v>2.2729749999999962</v>
      </c>
      <c r="N72" s="19">
        <f t="shared" si="2"/>
        <v>5.166415350624983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$B$4*B73+$C$4*D73+$D$4*E73+$E$4*F73+$E$5*F73^2+$F$4*G73+$F$5*G73^2+$G$4*H73+$H$4*I73+$I$4*J73+$J$4</f>
        <v>16.517378399999998</v>
      </c>
      <c r="M73" s="10">
        <f t="shared" ref="M73:M104" si="4">K73-L73</f>
        <v>1.5826216000000031</v>
      </c>
      <c r="N73" s="19">
        <f t="shared" ref="N73:N104" si="5">POWER(M73, 2)</f>
        <v>2.5046911287865696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3.7717601000000025</v>
      </c>
      <c r="M74" s="10">
        <f t="shared" si="4"/>
        <v>5.9282398999999968</v>
      </c>
      <c r="N74" s="19">
        <f t="shared" si="5"/>
        <v>35.144028311951971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6.7848556000000029</v>
      </c>
      <c r="M75" s="10">
        <f t="shared" si="4"/>
        <v>-3.384855600000003</v>
      </c>
      <c r="N75" s="19">
        <f t="shared" si="5"/>
        <v>11.45724743285138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1.4468059000000002</v>
      </c>
      <c r="M76" s="10">
        <f t="shared" si="4"/>
        <v>0.25319409999999976</v>
      </c>
      <c r="N76" s="19">
        <f t="shared" si="5"/>
        <v>6.4107252274809873E-2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9.1641852000000021</v>
      </c>
      <c r="M77" s="10">
        <f t="shared" si="4"/>
        <v>-1.1641852000000021</v>
      </c>
      <c r="N77" s="19">
        <f t="shared" si="5"/>
        <v>1.3553271798990449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5.192595400000001</v>
      </c>
      <c r="M78" s="10">
        <f t="shared" si="4"/>
        <v>0.50740459999999921</v>
      </c>
      <c r="N78" s="19">
        <f t="shared" si="5"/>
        <v>0.25745942810115918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21.505747200000005</v>
      </c>
      <c r="M79" s="10">
        <f t="shared" si="4"/>
        <v>3.6942527999999939</v>
      </c>
      <c r="N79" s="19">
        <f t="shared" si="5"/>
        <v>13.647503750307795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5.9768383000000034</v>
      </c>
      <c r="M80" s="10">
        <f t="shared" si="4"/>
        <v>-1.8768383000000037</v>
      </c>
      <c r="N80" s="19">
        <f t="shared" si="5"/>
        <v>3.5225220043469041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12.607877000000006</v>
      </c>
      <c r="M81" s="10">
        <f t="shared" si="4"/>
        <v>-0.40787700000000626</v>
      </c>
      <c r="N81" s="19">
        <f t="shared" si="5"/>
        <v>0.16636364712900512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22.1728582</v>
      </c>
      <c r="M82" s="10">
        <f t="shared" si="4"/>
        <v>9.6271418000000004</v>
      </c>
      <c r="N82" s="19">
        <f t="shared" si="5"/>
        <v>92.681859237307251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12.983591600000004</v>
      </c>
      <c r="M83" s="10">
        <f t="shared" si="4"/>
        <v>-1.1835916000000033</v>
      </c>
      <c r="N83" s="19">
        <f t="shared" si="5"/>
        <v>1.4008890755905679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4.7260694000000063</v>
      </c>
      <c r="M84" s="10">
        <f t="shared" si="4"/>
        <v>0.17393059999999405</v>
      </c>
      <c r="N84" s="19">
        <f t="shared" si="5"/>
        <v>3.0251853616357932E-2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8.6404857000000064</v>
      </c>
      <c r="M85" s="10">
        <f t="shared" si="4"/>
        <v>5.259514299999994</v>
      </c>
      <c r="N85" s="19">
        <f t="shared" si="5"/>
        <v>27.662490671904425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9.2446706000000027</v>
      </c>
      <c r="M86" s="10">
        <f t="shared" si="4"/>
        <v>0.15532939999999762</v>
      </c>
      <c r="N86" s="19">
        <f t="shared" si="5"/>
        <v>2.4127222504359259E-2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3.302471800000002</v>
      </c>
      <c r="M87" s="10">
        <f t="shared" si="4"/>
        <v>-1.2024718000000019</v>
      </c>
      <c r="N87" s="19">
        <f t="shared" si="5"/>
        <v>1.4459384297952445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4.8794181000000032</v>
      </c>
      <c r="M88" s="10">
        <f t="shared" si="4"/>
        <v>-1.7794181000000031</v>
      </c>
      <c r="N88" s="19">
        <f t="shared" si="5"/>
        <v>3.1663287746076212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5.2697327999999954</v>
      </c>
      <c r="M89" s="10">
        <f t="shared" si="4"/>
        <v>4.6302672000000049</v>
      </c>
      <c r="N89" s="19">
        <f t="shared" si="5"/>
        <v>21.439374343395887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9.135624300000007</v>
      </c>
      <c r="M90" s="10">
        <f t="shared" si="4"/>
        <v>-2.4356243000000068</v>
      </c>
      <c r="N90" s="19">
        <f t="shared" si="5"/>
        <v>5.9322657307505233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18.718968500000006</v>
      </c>
      <c r="M91" s="10">
        <f t="shared" si="4"/>
        <v>9.9810314999999932</v>
      </c>
      <c r="N91" s="19">
        <f t="shared" si="5"/>
        <v>99.620989803992117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3.0370420999999999</v>
      </c>
      <c r="M92" s="10">
        <f t="shared" si="4"/>
        <v>3.0629578999999998</v>
      </c>
      <c r="N92" s="19">
        <f t="shared" si="5"/>
        <v>9.381711097172408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8.9587366999999993</v>
      </c>
      <c r="M93" s="10">
        <f t="shared" si="4"/>
        <v>-2.058736699999999</v>
      </c>
      <c r="N93" s="19">
        <f t="shared" si="5"/>
        <v>4.2383967999268854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9.0708453999999996</v>
      </c>
      <c r="M94" s="10">
        <f t="shared" si="4"/>
        <v>-0.57084539999999961</v>
      </c>
      <c r="N94" s="19">
        <f t="shared" si="5"/>
        <v>0.32586447070115954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12.319555699999995</v>
      </c>
      <c r="M95" s="10">
        <f t="shared" si="4"/>
        <v>4.0804443000000035</v>
      </c>
      <c r="N95" s="19">
        <f t="shared" si="5"/>
        <v>16.650025685402518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16.803296000000003</v>
      </c>
      <c r="M96" s="10">
        <f t="shared" si="4"/>
        <v>1.5967039999999955</v>
      </c>
      <c r="N96" s="19">
        <f t="shared" si="5"/>
        <v>2.5494636636159855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1.8268194000000006</v>
      </c>
      <c r="M97" s="10">
        <f t="shared" si="4"/>
        <v>2.8731805999999995</v>
      </c>
      <c r="N97" s="19">
        <f t="shared" si="5"/>
        <v>8.2551667602163565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6.9101937000000033</v>
      </c>
      <c r="M98" s="10">
        <f t="shared" si="4"/>
        <v>-5.4101937000000033</v>
      </c>
      <c r="N98" s="19">
        <f t="shared" si="5"/>
        <v>29.270195871519725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9.4924060000000061</v>
      </c>
      <c r="M99" s="10">
        <f t="shared" si="4"/>
        <v>-3.3924060000000065</v>
      </c>
      <c r="N99" s="19">
        <f t="shared" si="5"/>
        <v>11.508418468836044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10.791778200000005</v>
      </c>
      <c r="M100" s="10">
        <f t="shared" si="4"/>
        <v>-3.3917782000000045</v>
      </c>
      <c r="N100" s="19">
        <f t="shared" si="5"/>
        <v>11.50415935799527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7.7362806000000051</v>
      </c>
      <c r="M101" s="10">
        <f t="shared" si="4"/>
        <v>-2.1362806000000054</v>
      </c>
      <c r="N101" s="19">
        <f t="shared" si="5"/>
        <v>4.563694801936383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12.4693434</v>
      </c>
      <c r="M102" s="10">
        <f t="shared" si="4"/>
        <v>-1.5693433999999993</v>
      </c>
      <c r="N102" s="19">
        <f t="shared" si="5"/>
        <v>2.4628387071235576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23.324165699999998</v>
      </c>
      <c r="M103" s="10">
        <f t="shared" si="4"/>
        <v>-4.8241656999999982</v>
      </c>
      <c r="N103" s="19">
        <f t="shared" si="5"/>
        <v>23.272574701056474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1.9085564000000064</v>
      </c>
      <c r="M104" s="10">
        <f t="shared" si="4"/>
        <v>-0.80855640000000628</v>
      </c>
      <c r="N104" s="19">
        <f t="shared" si="5"/>
        <v>0.65376345198097019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967.69186463788571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4.6975333234848824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2.1673793676892106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6.2508110000000002E-3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0.39489999999999997</v>
      </c>
      <c r="C4" s="19">
        <v>4.4050000000000002</v>
      </c>
      <c r="D4" s="19">
        <v>9.3479999999999994E-2</v>
      </c>
      <c r="E4" s="19">
        <v>-0.11509999999999999</v>
      </c>
      <c r="F4" s="19">
        <v>1.0580000000000001E-2</v>
      </c>
      <c r="G4" s="19">
        <v>3.88</v>
      </c>
      <c r="H4" s="19">
        <v>4.952</v>
      </c>
      <c r="I4" s="19">
        <v>3.069</v>
      </c>
      <c r="J4" s="19">
        <v>-22.28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>
        <v>-1.8660000000000001E-4</v>
      </c>
      <c r="E5" s="19" t="s">
        <v>61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$B$4*B8+$C$4*D8+$D$4*E8+$D$5*E8^2+$E$4*F8+$F$4*G8+$G$4*H8+$H$4*I8+$I$4*J8+$J$4</f>
        <v>-3.6795200000000001</v>
      </c>
      <c r="M8" s="10">
        <f>K8-L8</f>
        <v>4.0795200000000005</v>
      </c>
      <c r="N8" s="19">
        <f>POWER(M8, 2)</f>
        <v>16.642483430400002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$B$4*B9+$C$4*D9+$D$4*E9+$D$5*E9^2+$E$4*F9+$F$4*G9+$G$4*H9+$H$4*I9+$I$4*J9+$J$4</f>
        <v>7.9083800000000011</v>
      </c>
      <c r="M9" s="10">
        <f t="shared" ref="M9:M72" si="1">K9-L9</f>
        <v>-2.1083800000000013</v>
      </c>
      <c r="N9" s="19">
        <f t="shared" ref="N9:N72" si="2">POWER(M9, 2)</f>
        <v>4.4452662244000054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8.7664799999999978</v>
      </c>
      <c r="M10" s="10">
        <f t="shared" si="1"/>
        <v>-3.7664799999999978</v>
      </c>
      <c r="N10" s="19">
        <f t="shared" si="2"/>
        <v>14.186371590399984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5.0083599999999997</v>
      </c>
      <c r="M11" s="10">
        <f t="shared" si="1"/>
        <v>-1.7083599999999999</v>
      </c>
      <c r="N11" s="19">
        <f t="shared" si="2"/>
        <v>2.9184938895999997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3.4067599999999985</v>
      </c>
      <c r="M12" s="10">
        <f t="shared" si="1"/>
        <v>-0.70675999999999828</v>
      </c>
      <c r="N12" s="19">
        <f t="shared" si="2"/>
        <v>0.49950969759999758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9.0707399999999936</v>
      </c>
      <c r="M13" s="10">
        <f t="shared" si="1"/>
        <v>-0.97073999999999394</v>
      </c>
      <c r="N13" s="19">
        <f t="shared" si="2"/>
        <v>0.94233614759998818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4.3152799999999907</v>
      </c>
      <c r="M14" s="10">
        <f t="shared" si="1"/>
        <v>-3.2152799999999906</v>
      </c>
      <c r="N14" s="19">
        <f t="shared" si="2"/>
        <v>10.33802547839994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11.63156</v>
      </c>
      <c r="M15" s="10">
        <f t="shared" si="1"/>
        <v>-3.3315599999999996</v>
      </c>
      <c r="N15" s="19">
        <f t="shared" si="2"/>
        <v>11.099292033599998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11.355279999999986</v>
      </c>
      <c r="M16" s="10">
        <f t="shared" si="1"/>
        <v>-0.25527999999998663</v>
      </c>
      <c r="N16" s="19">
        <f t="shared" si="2"/>
        <v>6.5167878399993176E-2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11.749760000000002</v>
      </c>
      <c r="M17" s="10">
        <f t="shared" si="1"/>
        <v>3.9502399999999973</v>
      </c>
      <c r="N17" s="19">
        <f t="shared" si="2"/>
        <v>15.604396057599979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14.213999999999999</v>
      </c>
      <c r="M18" s="10">
        <f t="shared" si="1"/>
        <v>0.18600000000000172</v>
      </c>
      <c r="N18" s="19">
        <f t="shared" si="2"/>
        <v>3.459600000000064E-2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18.518699999999995</v>
      </c>
      <c r="M19" s="10">
        <f t="shared" si="1"/>
        <v>6.4813000000000045</v>
      </c>
      <c r="N19" s="19">
        <f t="shared" si="2"/>
        <v>42.007249690000059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9.0975599999999943</v>
      </c>
      <c r="M20" s="10">
        <f t="shared" si="1"/>
        <v>-3.697559999999994</v>
      </c>
      <c r="N20" s="19">
        <f t="shared" si="2"/>
        <v>13.671949953599956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19.313799999999993</v>
      </c>
      <c r="M21" s="10">
        <f t="shared" si="1"/>
        <v>7.5862000000000052</v>
      </c>
      <c r="N21" s="19">
        <f t="shared" si="2"/>
        <v>57.550430440000078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-6.0196250000000049</v>
      </c>
      <c r="M22" s="10">
        <f t="shared" si="1"/>
        <v>6.2196250000000051</v>
      </c>
      <c r="N22" s="19">
        <f t="shared" si="2"/>
        <v>38.68373514062506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4.2972599999999979</v>
      </c>
      <c r="M23" s="10">
        <f t="shared" si="1"/>
        <v>-1.497259999999998</v>
      </c>
      <c r="N23" s="19">
        <f t="shared" si="2"/>
        <v>2.241787507599994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17.820617600000006</v>
      </c>
      <c r="M24" s="10">
        <f t="shared" si="1"/>
        <v>0.87938239999999368</v>
      </c>
      <c r="N24" s="19">
        <f t="shared" si="2"/>
        <v>0.77331340542974891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9.2091350000000034</v>
      </c>
      <c r="M25" s="10">
        <f t="shared" si="1"/>
        <v>-4.309135000000003</v>
      </c>
      <c r="N25" s="19">
        <f t="shared" si="2"/>
        <v>18.568644448225026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20.146755000000006</v>
      </c>
      <c r="M26" s="10">
        <f t="shared" si="1"/>
        <v>0.45324499999999546</v>
      </c>
      <c r="N26" s="19">
        <f t="shared" si="2"/>
        <v>0.20543103002499588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11.620639999999995</v>
      </c>
      <c r="M27" s="10">
        <f t="shared" si="1"/>
        <v>1.3793600000000055</v>
      </c>
      <c r="N27" s="19">
        <f t="shared" si="2"/>
        <v>1.9026340096000152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10.781279999999988</v>
      </c>
      <c r="M28" s="10">
        <f t="shared" si="1"/>
        <v>-8.1279999999988917E-2</v>
      </c>
      <c r="N28" s="19">
        <f t="shared" si="2"/>
        <v>6.6064383999981987E-3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5.2621799999999936</v>
      </c>
      <c r="M29" s="10">
        <f t="shared" si="1"/>
        <v>-2.3621799999999937</v>
      </c>
      <c r="N29" s="19">
        <f t="shared" si="2"/>
        <v>5.57989435239997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8.4931656000000011</v>
      </c>
      <c r="M30" s="10">
        <f t="shared" si="1"/>
        <v>-5.3931656000000014</v>
      </c>
      <c r="N30" s="19">
        <f t="shared" si="2"/>
        <v>29.086235189023377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2.0697495999999909</v>
      </c>
      <c r="M31" s="10">
        <f t="shared" si="1"/>
        <v>-0.36974959999999091</v>
      </c>
      <c r="N31" s="19">
        <f t="shared" si="2"/>
        <v>0.13671476670015328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13.74474</v>
      </c>
      <c r="M32" s="10">
        <f t="shared" si="1"/>
        <v>-6.54474</v>
      </c>
      <c r="N32" s="19">
        <f t="shared" si="2"/>
        <v>42.833621667599999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11.087459999999993</v>
      </c>
      <c r="M33" s="10">
        <f t="shared" si="1"/>
        <v>-3.587459999999993</v>
      </c>
      <c r="N33" s="19">
        <f t="shared" si="2"/>
        <v>12.869869251599949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0.8235175999999953</v>
      </c>
      <c r="M34" s="10">
        <f t="shared" si="1"/>
        <v>-0.12351759999999534</v>
      </c>
      <c r="N34" s="19">
        <f t="shared" si="2"/>
        <v>1.525659750975885E-2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14.747974999999997</v>
      </c>
      <c r="M35" s="10">
        <f t="shared" si="1"/>
        <v>0.95202500000000256</v>
      </c>
      <c r="N35" s="19">
        <f t="shared" si="2"/>
        <v>0.90635160062500486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9.7396399999999943</v>
      </c>
      <c r="M36" s="10">
        <f t="shared" si="1"/>
        <v>-1.3396399999999939</v>
      </c>
      <c r="N36" s="19">
        <f t="shared" si="2"/>
        <v>1.7946353295999837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3.5956255999999911</v>
      </c>
      <c r="M37" s="10">
        <f t="shared" si="1"/>
        <v>-0.89562559999999092</v>
      </c>
      <c r="N37" s="19">
        <f t="shared" si="2"/>
        <v>0.80214521537534378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10.747639999999997</v>
      </c>
      <c r="M38" s="10">
        <f t="shared" si="1"/>
        <v>2.3523600000000027</v>
      </c>
      <c r="N38" s="19">
        <f t="shared" si="2"/>
        <v>5.5335975696000128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12.429294999999996</v>
      </c>
      <c r="M39" s="10">
        <f t="shared" si="1"/>
        <v>-0.92929499999999621</v>
      </c>
      <c r="N39" s="19">
        <f t="shared" si="2"/>
        <v>0.86358919702499293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5.9259215999999988</v>
      </c>
      <c r="M40" s="10">
        <f t="shared" si="1"/>
        <v>6.2740784000000005</v>
      </c>
      <c r="N40" s="19">
        <f t="shared" si="2"/>
        <v>39.364059769346568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5.0073999999999934</v>
      </c>
      <c r="M41" s="10">
        <f t="shared" si="1"/>
        <v>-2.0073999999999934</v>
      </c>
      <c r="N41" s="19">
        <f t="shared" si="2"/>
        <v>4.0296547599999739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1.3947695999999965</v>
      </c>
      <c r="M42" s="10">
        <f t="shared" si="1"/>
        <v>1.7052304000000036</v>
      </c>
      <c r="N42" s="19">
        <f t="shared" si="2"/>
        <v>2.907810717084172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5.7716599999999936</v>
      </c>
      <c r="M43" s="10">
        <f t="shared" si="1"/>
        <v>1.5283400000000062</v>
      </c>
      <c r="N43" s="19">
        <f t="shared" si="2"/>
        <v>2.3358231556000191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0.895979999999998</v>
      </c>
      <c r="M44" s="10">
        <f t="shared" si="1"/>
        <v>1.0040200000000019</v>
      </c>
      <c r="N44" s="19">
        <f t="shared" si="2"/>
        <v>1.0080561604000038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11.854440000000004</v>
      </c>
      <c r="M45" s="10">
        <f t="shared" si="1"/>
        <v>-0.35444000000000386</v>
      </c>
      <c r="N45" s="19">
        <f t="shared" si="2"/>
        <v>0.12562771360000274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7.7276783999999985</v>
      </c>
      <c r="M46" s="10">
        <f t="shared" si="1"/>
        <v>-3.6276783999999989</v>
      </c>
      <c r="N46" s="19">
        <f t="shared" si="2"/>
        <v>13.160050573826553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-0.28595440000000139</v>
      </c>
      <c r="M47" s="10">
        <f t="shared" si="1"/>
        <v>2.9859544000000016</v>
      </c>
      <c r="N47" s="19">
        <f t="shared" si="2"/>
        <v>8.9159236788793699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11.107215000000004</v>
      </c>
      <c r="M48" s="10">
        <f t="shared" si="1"/>
        <v>-2.9072150000000043</v>
      </c>
      <c r="N48" s="19">
        <f t="shared" si="2"/>
        <v>8.4518990562250256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11.715313600000002</v>
      </c>
      <c r="M49" s="10">
        <f t="shared" si="1"/>
        <v>-2.5153136000000025</v>
      </c>
      <c r="N49" s="19">
        <f t="shared" si="2"/>
        <v>6.3268025063449729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10.837273599999996</v>
      </c>
      <c r="M50" s="10">
        <f t="shared" si="1"/>
        <v>1.7627264000000036</v>
      </c>
      <c r="N50" s="19">
        <f t="shared" si="2"/>
        <v>3.1072043612569726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4.7797350000000023</v>
      </c>
      <c r="M51" s="10">
        <f t="shared" si="1"/>
        <v>0.42026499999999789</v>
      </c>
      <c r="N51" s="19">
        <f t="shared" si="2"/>
        <v>0.17662267022499822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5.3078599999999909</v>
      </c>
      <c r="M52" s="10">
        <f t="shared" si="1"/>
        <v>-5.1078599999999907</v>
      </c>
      <c r="N52" s="19">
        <f t="shared" si="2"/>
        <v>26.090233779599906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5.8958400000000033</v>
      </c>
      <c r="M53" s="10">
        <f t="shared" si="1"/>
        <v>-5.1958400000000031</v>
      </c>
      <c r="N53" s="19">
        <f t="shared" si="2"/>
        <v>26.996753305600034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7.6932816000000024</v>
      </c>
      <c r="M54" s="10">
        <f t="shared" si="1"/>
        <v>-1.8932816000000026</v>
      </c>
      <c r="N54" s="19">
        <f t="shared" si="2"/>
        <v>3.5845152168985699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9.0294495999999995</v>
      </c>
      <c r="M55" s="10">
        <f t="shared" si="1"/>
        <v>0.17055039999999977</v>
      </c>
      <c r="N55" s="19">
        <f t="shared" si="2"/>
        <v>2.9087438940159922E-2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20.328938399999998</v>
      </c>
      <c r="M56" s="10">
        <f t="shared" si="1"/>
        <v>-2.6289383999999991</v>
      </c>
      <c r="N56" s="19">
        <f t="shared" si="2"/>
        <v>6.9113171109945553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13.739460000000001</v>
      </c>
      <c r="M57" s="10">
        <f t="shared" si="1"/>
        <v>-0.63946000000000147</v>
      </c>
      <c r="N57" s="19">
        <f t="shared" si="2"/>
        <v>0.40890909160000188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13.543250400000005</v>
      </c>
      <c r="M58" s="10">
        <f t="shared" si="1"/>
        <v>-1.1432504000000048</v>
      </c>
      <c r="N58" s="19">
        <f t="shared" si="2"/>
        <v>1.3070214771001709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8.2681575999999986</v>
      </c>
      <c r="M59" s="10">
        <f t="shared" si="1"/>
        <v>-1.2681575999999986</v>
      </c>
      <c r="N59" s="19">
        <f t="shared" si="2"/>
        <v>1.6082236984377563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13.864139999999999</v>
      </c>
      <c r="M60" s="10">
        <f t="shared" si="1"/>
        <v>-1.364139999999999</v>
      </c>
      <c r="N60" s="19">
        <f t="shared" si="2"/>
        <v>1.8608779395999973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4.9925496000000038</v>
      </c>
      <c r="M61" s="10">
        <f t="shared" si="1"/>
        <v>-0.39254960000000416</v>
      </c>
      <c r="N61" s="19">
        <f t="shared" si="2"/>
        <v>0.15409518846016326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11.652939999999994</v>
      </c>
      <c r="M62" s="10">
        <f t="shared" si="1"/>
        <v>4.7060000000005431E-2</v>
      </c>
      <c r="N62" s="19">
        <f t="shared" si="2"/>
        <v>2.2146436000005112E-3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9.029809599999993</v>
      </c>
      <c r="M63" s="10">
        <f t="shared" si="1"/>
        <v>2.7701904000000077</v>
      </c>
      <c r="N63" s="19">
        <f t="shared" si="2"/>
        <v>7.6739548522522023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0.52007999999999655</v>
      </c>
      <c r="M64" s="10">
        <f t="shared" si="1"/>
        <v>1.1799200000000034</v>
      </c>
      <c r="N64" s="19">
        <f t="shared" si="2"/>
        <v>1.3922112064000081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2.0769599999999961</v>
      </c>
      <c r="M65" s="10">
        <f t="shared" si="1"/>
        <v>-1.7769599999999961</v>
      </c>
      <c r="N65" s="19">
        <f t="shared" si="2"/>
        <v>3.1575868415999859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19.59816</v>
      </c>
      <c r="M66" s="10">
        <f t="shared" si="1"/>
        <v>2.90184</v>
      </c>
      <c r="N66" s="19">
        <f t="shared" si="2"/>
        <v>8.4206753855999992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16.226579999999998</v>
      </c>
      <c r="M67" s="10">
        <f t="shared" si="1"/>
        <v>0.77342000000000155</v>
      </c>
      <c r="N67" s="19">
        <f t="shared" si="2"/>
        <v>0.59817849640000242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18.680319999999995</v>
      </c>
      <c r="M68" s="10">
        <f t="shared" si="1"/>
        <v>-3.7803199999999944</v>
      </c>
      <c r="N68" s="19">
        <f t="shared" si="2"/>
        <v>14.290819302399957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-3.1583400000000061</v>
      </c>
      <c r="M69" s="10">
        <f t="shared" si="1"/>
        <v>3.958340000000006</v>
      </c>
      <c r="N69" s="19">
        <f t="shared" si="2"/>
        <v>15.668455555600048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19.613145599999996</v>
      </c>
      <c r="M70" s="10">
        <f t="shared" si="1"/>
        <v>0.88685440000000426</v>
      </c>
      <c r="N70" s="19">
        <f t="shared" si="2"/>
        <v>0.78651072679936751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-3.5212450000000075</v>
      </c>
      <c r="M71" s="10">
        <f t="shared" si="1"/>
        <v>4.8212450000000073</v>
      </c>
      <c r="N71" s="19">
        <f t="shared" si="2"/>
        <v>23.24440335002507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2.8202695999999925</v>
      </c>
      <c r="M72" s="10">
        <f t="shared" si="1"/>
        <v>1.5797304000000079</v>
      </c>
      <c r="N72" s="19">
        <f t="shared" si="2"/>
        <v>2.4955481366841847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$B$4*B73+$C$4*D73+$D$4*E73+$D$5*E73^2+$E$4*F73+$F$4*G73+$G$4*H73+$H$4*I73+$I$4*J73+$J$4</f>
        <v>16.958599999999997</v>
      </c>
      <c r="M73" s="10">
        <f t="shared" ref="M73:M104" si="4">K73-L73</f>
        <v>1.1414000000000044</v>
      </c>
      <c r="N73" s="19">
        <f t="shared" ref="N73:N104" si="5">POWER(M73, 2)</f>
        <v>1.30279396000001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4.2976896000000018</v>
      </c>
      <c r="M74" s="10">
        <f t="shared" si="4"/>
        <v>5.4023103999999975</v>
      </c>
      <c r="N74" s="19">
        <f t="shared" si="5"/>
        <v>29.184957657948132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8.1800975999999963</v>
      </c>
      <c r="M75" s="10">
        <f t="shared" si="4"/>
        <v>-4.7800975999999959</v>
      </c>
      <c r="N75" s="19">
        <f t="shared" si="5"/>
        <v>22.84933306552572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2.2014423999999941</v>
      </c>
      <c r="M76" s="10">
        <f t="shared" si="4"/>
        <v>-0.50144239999999418</v>
      </c>
      <c r="N76" s="19">
        <f t="shared" si="5"/>
        <v>0.25144448051775414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10.683357600000001</v>
      </c>
      <c r="M77" s="10">
        <f t="shared" si="4"/>
        <v>-2.6833576000000008</v>
      </c>
      <c r="N77" s="19">
        <f t="shared" si="5"/>
        <v>7.2004080094777638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5.4357215999999937</v>
      </c>
      <c r="M78" s="10">
        <f t="shared" si="4"/>
        <v>0.26427840000000646</v>
      </c>
      <c r="N78" s="19">
        <f t="shared" si="5"/>
        <v>6.9843072706563411E-2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23.102213599999999</v>
      </c>
      <c r="M79" s="10">
        <f t="shared" si="4"/>
        <v>2.0977864000000004</v>
      </c>
      <c r="N79" s="19">
        <f t="shared" si="5"/>
        <v>4.4007077800249617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6.7156063999999915</v>
      </c>
      <c r="M80" s="10">
        <f t="shared" si="4"/>
        <v>-2.6156063999999919</v>
      </c>
      <c r="N80" s="19">
        <f t="shared" si="5"/>
        <v>6.8413968397209173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11.775320000000008</v>
      </c>
      <c r="M81" s="10">
        <f t="shared" si="4"/>
        <v>0.42467999999999151</v>
      </c>
      <c r="N81" s="19">
        <f t="shared" si="5"/>
        <v>0.18035310239999278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22.23037999999999</v>
      </c>
      <c r="M82" s="10">
        <f t="shared" si="4"/>
        <v>9.5696200000000111</v>
      </c>
      <c r="N82" s="19">
        <f t="shared" si="5"/>
        <v>91.577626944400208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13.571819999999995</v>
      </c>
      <c r="M83" s="10">
        <f t="shared" si="4"/>
        <v>-1.7718199999999946</v>
      </c>
      <c r="N83" s="19">
        <f t="shared" si="5"/>
        <v>3.1393461123999811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5.2023103999999947</v>
      </c>
      <c r="M84" s="10">
        <f t="shared" si="4"/>
        <v>-0.30231039999999432</v>
      </c>
      <c r="N84" s="19">
        <f t="shared" si="5"/>
        <v>9.1391577948156569E-2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6.8878983999999974</v>
      </c>
      <c r="M85" s="10">
        <f t="shared" si="4"/>
        <v>7.0121016000000029</v>
      </c>
      <c r="N85" s="19">
        <f t="shared" si="5"/>
        <v>49.169568848722598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10.214979999999997</v>
      </c>
      <c r="M86" s="10">
        <f t="shared" si="4"/>
        <v>-0.81497999999999671</v>
      </c>
      <c r="N86" s="19">
        <f t="shared" si="5"/>
        <v>0.66419240039999461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1.0083999999999946</v>
      </c>
      <c r="M87" s="10">
        <f t="shared" si="4"/>
        <v>1.0916000000000055</v>
      </c>
      <c r="N87" s="19">
        <f t="shared" si="5"/>
        <v>1.1915905600000118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5.2840599999999895</v>
      </c>
      <c r="M88" s="10">
        <f t="shared" si="4"/>
        <v>-2.1840599999999895</v>
      </c>
      <c r="N88" s="19">
        <f t="shared" si="5"/>
        <v>4.7701180835999537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5.8871800000000007</v>
      </c>
      <c r="M89" s="10">
        <f t="shared" si="4"/>
        <v>4.0128199999999996</v>
      </c>
      <c r="N89" s="19">
        <f t="shared" si="5"/>
        <v>16.102724352399996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7.9354823999999944</v>
      </c>
      <c r="M90" s="10">
        <f t="shared" si="4"/>
        <v>-1.2354823999999942</v>
      </c>
      <c r="N90" s="19">
        <f t="shared" si="5"/>
        <v>1.5264167607097456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16.369</v>
      </c>
      <c r="M91" s="10">
        <f t="shared" si="4"/>
        <v>12.331</v>
      </c>
      <c r="N91" s="19">
        <f t="shared" si="5"/>
        <v>152.053561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4.4796815999999922</v>
      </c>
      <c r="M92" s="10">
        <f t="shared" si="4"/>
        <v>1.6203184000000075</v>
      </c>
      <c r="N92" s="19">
        <f t="shared" si="5"/>
        <v>2.6254317173785844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8.1967464000000021</v>
      </c>
      <c r="M93" s="10">
        <f t="shared" si="4"/>
        <v>-1.2967464000000017</v>
      </c>
      <c r="N93" s="19">
        <f t="shared" si="5"/>
        <v>1.6815512259129646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10.58509999999999</v>
      </c>
      <c r="M94" s="10">
        <f t="shared" si="4"/>
        <v>-2.08509999999999</v>
      </c>
      <c r="N94" s="19">
        <f t="shared" si="5"/>
        <v>4.3476420099999578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11.581169599999996</v>
      </c>
      <c r="M95" s="10">
        <f t="shared" si="4"/>
        <v>4.8188304000000031</v>
      </c>
      <c r="N95" s="19">
        <f t="shared" si="5"/>
        <v>23.22112642396419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18.3443544</v>
      </c>
      <c r="M96" s="10">
        <f t="shared" si="4"/>
        <v>5.5645599999998296E-2</v>
      </c>
      <c r="N96" s="19">
        <f t="shared" si="5"/>
        <v>3.0964327993598102E-3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1.8860295999999934</v>
      </c>
      <c r="M97" s="10">
        <f t="shared" si="4"/>
        <v>2.8139704000000068</v>
      </c>
      <c r="N97" s="19">
        <f t="shared" si="5"/>
        <v>7.9184294120761978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5.7533199999999951</v>
      </c>
      <c r="M98" s="10">
        <f t="shared" si="4"/>
        <v>-4.2533199999999951</v>
      </c>
      <c r="N98" s="19">
        <f t="shared" si="5"/>
        <v>18.090731022399957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9.938885599999999</v>
      </c>
      <c r="M99" s="10">
        <f t="shared" si="4"/>
        <v>-3.8388855999999993</v>
      </c>
      <c r="N99" s="19">
        <f t="shared" si="5"/>
        <v>14.737042649887355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10.208659999999995</v>
      </c>
      <c r="M100" s="10">
        <f t="shared" si="4"/>
        <v>-2.8086599999999944</v>
      </c>
      <c r="N100" s="19">
        <f t="shared" si="5"/>
        <v>7.8885709955999683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7.140601599999993</v>
      </c>
      <c r="M101" s="10">
        <f t="shared" si="4"/>
        <v>-1.5406015999999934</v>
      </c>
      <c r="N101" s="19">
        <f t="shared" si="5"/>
        <v>2.3734532899225393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12.942718400000004</v>
      </c>
      <c r="M102" s="10">
        <f t="shared" si="4"/>
        <v>-2.0427184000000036</v>
      </c>
      <c r="N102" s="19">
        <f t="shared" si="5"/>
        <v>4.1726984616985749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21.87782</v>
      </c>
      <c r="M103" s="10">
        <f t="shared" si="4"/>
        <v>-3.3778199999999998</v>
      </c>
      <c r="N103" s="19">
        <f t="shared" si="5"/>
        <v>11.4096679524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1.3660399999999946</v>
      </c>
      <c r="M104" s="10">
        <f t="shared" si="4"/>
        <v>-0.2660399999999945</v>
      </c>
      <c r="N104" s="19">
        <f t="shared" si="5"/>
        <v>7.0777281599997077E-2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1080.5087525804861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5.2451881193227479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2.2902375683152933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9.3814369999999994E-3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0.39733600000000002</v>
      </c>
      <c r="C4" s="19">
        <v>4.3081060000000004</v>
      </c>
      <c r="D4" s="19">
        <v>0.1075759</v>
      </c>
      <c r="E4" s="19">
        <v>-0.1141016</v>
      </c>
      <c r="F4" s="19">
        <v>-0.11890199999999999</v>
      </c>
      <c r="G4" s="19">
        <v>4.0347936999999998</v>
      </c>
      <c r="H4" s="19">
        <v>5.0227557999999997</v>
      </c>
      <c r="I4" s="19">
        <v>2.8345590999999999</v>
      </c>
      <c r="J4" s="19">
        <v>-8.1005392999999994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>
        <v>-2.332E-4</v>
      </c>
      <c r="E5" s="19" t="s">
        <v>61</v>
      </c>
      <c r="F5" s="19">
        <v>2.632E-4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$B$4*B8+$C$4*D8+$D$4*E8+$D$5*E8^2+$E$4*F8+$F$4*G8+$F$5*G8^2+$G$4*H8+$H$4*I8+$I$4*J8+$J$4</f>
        <v>-3.7403746999999932</v>
      </c>
      <c r="M8" s="10">
        <f>K8-L8</f>
        <v>4.1403746999999935</v>
      </c>
      <c r="N8" s="19">
        <f>POWER(M8, 2)</f>
        <v>17.142702656400036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$B$4*B9+$C$4*D9+$D$4*E9+$D$5*E9^2+$E$4*F9+$F$4*G9+$F$5*G9^2+$G$4*H9+$H$4*I9+$I$4*J9+$J$4</f>
        <v>7.5587482999999995</v>
      </c>
      <c r="M9" s="10">
        <f t="shared" ref="M9:M72" si="1">K9-L9</f>
        <v>-1.7587482999999997</v>
      </c>
      <c r="N9" s="19">
        <f t="shared" ref="N9:N72" si="2">POWER(M9, 2)</f>
        <v>3.0931955827528892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8.4091463999999991</v>
      </c>
      <c r="M10" s="10">
        <f t="shared" si="1"/>
        <v>-3.4091463999999991</v>
      </c>
      <c r="N10" s="19">
        <f t="shared" si="2"/>
        <v>11.622279176632954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5.1304475000000007</v>
      </c>
      <c r="M11" s="10">
        <f t="shared" si="1"/>
        <v>-1.8304475000000009</v>
      </c>
      <c r="N11" s="19">
        <f t="shared" si="2"/>
        <v>3.3505380502562532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3.2036407000000029</v>
      </c>
      <c r="M12" s="10">
        <f t="shared" si="1"/>
        <v>-0.50364070000000272</v>
      </c>
      <c r="N12" s="19">
        <f t="shared" si="2"/>
        <v>0.25365395469649271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9.0450187000000053</v>
      </c>
      <c r="M13" s="10">
        <f t="shared" si="1"/>
        <v>-0.94501870000000565</v>
      </c>
      <c r="N13" s="19">
        <f t="shared" si="2"/>
        <v>0.89306034334970064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3.8797750999999945</v>
      </c>
      <c r="M14" s="10">
        <f t="shared" si="1"/>
        <v>-2.7797750999999944</v>
      </c>
      <c r="N14" s="19">
        <f t="shared" si="2"/>
        <v>7.727149606579979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12.247552500000003</v>
      </c>
      <c r="M15" s="10">
        <f t="shared" si="1"/>
        <v>-3.9475525000000022</v>
      </c>
      <c r="N15" s="19">
        <f t="shared" si="2"/>
        <v>15.583170740256268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10.774124800000008</v>
      </c>
      <c r="M16" s="10">
        <f t="shared" si="1"/>
        <v>0.32587519999999159</v>
      </c>
      <c r="N16" s="19">
        <f t="shared" si="2"/>
        <v>0.10619464597503452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11.404034899999997</v>
      </c>
      <c r="M17" s="10">
        <f t="shared" si="1"/>
        <v>4.2959651000000019</v>
      </c>
      <c r="N17" s="19">
        <f t="shared" si="2"/>
        <v>18.455316140418027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13.934403500000004</v>
      </c>
      <c r="M18" s="10">
        <f t="shared" si="1"/>
        <v>0.46559649999999664</v>
      </c>
      <c r="N18" s="19">
        <f t="shared" si="2"/>
        <v>0.21678010081224686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18.632337400000004</v>
      </c>
      <c r="M19" s="10">
        <f t="shared" si="1"/>
        <v>6.3676625999999956</v>
      </c>
      <c r="N19" s="19">
        <f t="shared" si="2"/>
        <v>40.547126987438702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8.6489061000000067</v>
      </c>
      <c r="M20" s="10">
        <f t="shared" si="1"/>
        <v>-3.2489061000000063</v>
      </c>
      <c r="N20" s="19">
        <f t="shared" si="2"/>
        <v>10.555390846617252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20.142352899999999</v>
      </c>
      <c r="M21" s="10">
        <f t="shared" si="1"/>
        <v>6.7576470999999998</v>
      </c>
      <c r="N21" s="19">
        <f t="shared" si="2"/>
        <v>45.665794328138411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-6.0080629999999999</v>
      </c>
      <c r="M22" s="10">
        <f t="shared" si="1"/>
        <v>6.2080630000000001</v>
      </c>
      <c r="N22" s="19">
        <f t="shared" si="2"/>
        <v>38.540046211968999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4.8767130000000023</v>
      </c>
      <c r="M23" s="10">
        <f t="shared" si="1"/>
        <v>-2.0767130000000025</v>
      </c>
      <c r="N23" s="19">
        <f t="shared" si="2"/>
        <v>4.3127368843690101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18.445723100000002</v>
      </c>
      <c r="M24" s="10">
        <f t="shared" si="1"/>
        <v>0.25427689999999714</v>
      </c>
      <c r="N24" s="19">
        <f t="shared" si="2"/>
        <v>6.465674187360855E-2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9.4961775999999976</v>
      </c>
      <c r="M25" s="10">
        <f t="shared" si="1"/>
        <v>-4.5961775999999972</v>
      </c>
      <c r="N25" s="19">
        <f t="shared" si="2"/>
        <v>21.124848530741733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19.464227900000004</v>
      </c>
      <c r="M26" s="10">
        <f t="shared" si="1"/>
        <v>1.135772099999997</v>
      </c>
      <c r="N26" s="19">
        <f t="shared" si="2"/>
        <v>1.2899782631384031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12.376706999999998</v>
      </c>
      <c r="M27" s="10">
        <f t="shared" si="1"/>
        <v>0.6232930000000021</v>
      </c>
      <c r="N27" s="19">
        <f t="shared" si="2"/>
        <v>0.38849416384900259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11.344481700000001</v>
      </c>
      <c r="M28" s="10">
        <f t="shared" si="1"/>
        <v>-0.64448170000000182</v>
      </c>
      <c r="N28" s="19">
        <f t="shared" si="2"/>
        <v>0.41535666163489238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4.8213429000000065</v>
      </c>
      <c r="M29" s="10">
        <f t="shared" si="1"/>
        <v>-1.9213429000000066</v>
      </c>
      <c r="N29" s="19">
        <f t="shared" si="2"/>
        <v>3.6915585393804355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8.1072883000000093</v>
      </c>
      <c r="M30" s="10">
        <f t="shared" si="1"/>
        <v>-5.0072883000000097</v>
      </c>
      <c r="N30" s="19">
        <f t="shared" si="2"/>
        <v>25.072936119316989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1.6219765000000059</v>
      </c>
      <c r="M31" s="10">
        <f t="shared" si="1"/>
        <v>7.8023499999994028E-2</v>
      </c>
      <c r="N31" s="19">
        <f t="shared" si="2"/>
        <v>6.0876665522490679E-3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13.213836700000007</v>
      </c>
      <c r="M32" s="10">
        <f t="shared" si="1"/>
        <v>-6.0138367000000068</v>
      </c>
      <c r="N32" s="19">
        <f t="shared" si="2"/>
        <v>36.166231854266975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12.142790200000002</v>
      </c>
      <c r="M33" s="10">
        <f t="shared" si="1"/>
        <v>-4.6427902000000021</v>
      </c>
      <c r="N33" s="19">
        <f t="shared" si="2"/>
        <v>21.555500841216059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3.0966431000000032</v>
      </c>
      <c r="M34" s="10">
        <f t="shared" si="1"/>
        <v>-2.396643100000003</v>
      </c>
      <c r="N34" s="19">
        <f t="shared" si="2"/>
        <v>5.7438981487776246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14.272089400000008</v>
      </c>
      <c r="M35" s="10">
        <f t="shared" si="1"/>
        <v>1.4279105999999917</v>
      </c>
      <c r="N35" s="19">
        <f t="shared" si="2"/>
        <v>2.0389286815923362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9.2224205000000001</v>
      </c>
      <c r="M36" s="10">
        <f t="shared" si="1"/>
        <v>-0.82242049999999978</v>
      </c>
      <c r="N36" s="19">
        <f t="shared" si="2"/>
        <v>0.67637547882024962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3.9616803000000136</v>
      </c>
      <c r="M37" s="10">
        <f t="shared" si="1"/>
        <v>-1.2616803000000134</v>
      </c>
      <c r="N37" s="19">
        <f t="shared" si="2"/>
        <v>1.5918371794081239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10.249199300000003</v>
      </c>
      <c r="M38" s="10">
        <f t="shared" si="1"/>
        <v>2.8508006999999971</v>
      </c>
      <c r="N38" s="19">
        <f t="shared" si="2"/>
        <v>8.1270646311204739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12.877079800000006</v>
      </c>
      <c r="M39" s="10">
        <f t="shared" si="1"/>
        <v>-1.377079800000006</v>
      </c>
      <c r="N39" s="19">
        <f t="shared" si="2"/>
        <v>1.8963487755680564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6.5866644000000072</v>
      </c>
      <c r="M40" s="10">
        <f t="shared" si="1"/>
        <v>5.6133355999999921</v>
      </c>
      <c r="N40" s="19">
        <f t="shared" si="2"/>
        <v>31.509536558227271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4.6122097000000064</v>
      </c>
      <c r="M41" s="10">
        <f t="shared" si="1"/>
        <v>-1.6122097000000064</v>
      </c>
      <c r="N41" s="19">
        <f t="shared" si="2"/>
        <v>2.5992201167741107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1.8487028999999993</v>
      </c>
      <c r="M42" s="10">
        <f t="shared" si="1"/>
        <v>1.2512971000000008</v>
      </c>
      <c r="N42" s="19">
        <f t="shared" si="2"/>
        <v>1.565744432468412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6.3116989000000085</v>
      </c>
      <c r="M43" s="10">
        <f t="shared" si="1"/>
        <v>0.98830109999999127</v>
      </c>
      <c r="N43" s="19">
        <f t="shared" si="2"/>
        <v>0.97673906426119272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0.33693930000000094</v>
      </c>
      <c r="M44" s="10">
        <f t="shared" si="1"/>
        <v>1.563060699999999</v>
      </c>
      <c r="N44" s="19">
        <f t="shared" si="2"/>
        <v>2.4431587518844866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11.665766300000003</v>
      </c>
      <c r="M45" s="10">
        <f t="shared" si="1"/>
        <v>-0.16576630000000314</v>
      </c>
      <c r="N45" s="19">
        <f t="shared" si="2"/>
        <v>2.7478466215691041E-2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7.5715671000000047</v>
      </c>
      <c r="M46" s="10">
        <f t="shared" si="1"/>
        <v>-3.471567100000005</v>
      </c>
      <c r="N46" s="19">
        <f t="shared" si="2"/>
        <v>12.051778129802445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-0.44958009999999593</v>
      </c>
      <c r="M47" s="10">
        <f t="shared" si="1"/>
        <v>3.1495800999999961</v>
      </c>
      <c r="N47" s="19">
        <f t="shared" si="2"/>
        <v>9.9198548063159855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10.6105462</v>
      </c>
      <c r="M48" s="10">
        <f t="shared" si="1"/>
        <v>-2.4105462000000006</v>
      </c>
      <c r="N48" s="19">
        <f t="shared" si="2"/>
        <v>5.8107329823344429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12.495173100000004</v>
      </c>
      <c r="M49" s="10">
        <f t="shared" si="1"/>
        <v>-3.2951731000000049</v>
      </c>
      <c r="N49" s="19">
        <f t="shared" si="2"/>
        <v>10.858165758963642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10.244308699999999</v>
      </c>
      <c r="M50" s="10">
        <f t="shared" si="1"/>
        <v>2.3556913000000002</v>
      </c>
      <c r="N50" s="19">
        <f t="shared" si="2"/>
        <v>5.5492815008956908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4.3787448000000087</v>
      </c>
      <c r="M51" s="10">
        <f t="shared" si="1"/>
        <v>0.82125519999999153</v>
      </c>
      <c r="N51" s="19">
        <f t="shared" si="2"/>
        <v>0.67446010352702612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5.0985439000000046</v>
      </c>
      <c r="M52" s="10">
        <f t="shared" si="1"/>
        <v>-4.8985439000000044</v>
      </c>
      <c r="N52" s="19">
        <f t="shared" si="2"/>
        <v>23.995732340227253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5.2784283000000034</v>
      </c>
      <c r="M53" s="10">
        <f t="shared" si="1"/>
        <v>-4.5784283000000032</v>
      </c>
      <c r="N53" s="19">
        <f t="shared" si="2"/>
        <v>20.962005698240919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7.811722800000009</v>
      </c>
      <c r="M54" s="10">
        <f t="shared" si="1"/>
        <v>-2.0117228000000091</v>
      </c>
      <c r="N54" s="19">
        <f t="shared" si="2"/>
        <v>4.0470286240398767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10.356304099999997</v>
      </c>
      <c r="M55" s="10">
        <f t="shared" si="1"/>
        <v>-1.1563040999999981</v>
      </c>
      <c r="N55" s="19">
        <f t="shared" si="2"/>
        <v>1.3370391716768055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19.64097850000001</v>
      </c>
      <c r="M56" s="10">
        <f t="shared" si="1"/>
        <v>-1.9409785000000106</v>
      </c>
      <c r="N56" s="19">
        <f t="shared" si="2"/>
        <v>3.767397537462291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13.762296700000006</v>
      </c>
      <c r="M57" s="10">
        <f t="shared" si="1"/>
        <v>-0.66229670000000596</v>
      </c>
      <c r="N57" s="19">
        <f t="shared" si="2"/>
        <v>0.43863691883089789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14.150691400000008</v>
      </c>
      <c r="M58" s="10">
        <f t="shared" si="1"/>
        <v>-1.750691400000008</v>
      </c>
      <c r="N58" s="19">
        <f t="shared" si="2"/>
        <v>3.064920378033988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8.4982044000000041</v>
      </c>
      <c r="M59" s="10">
        <f t="shared" si="1"/>
        <v>-1.4982044000000041</v>
      </c>
      <c r="N59" s="19">
        <f t="shared" si="2"/>
        <v>2.2446164241793722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14.132008500000003</v>
      </c>
      <c r="M60" s="10">
        <f t="shared" si="1"/>
        <v>-1.6320085000000031</v>
      </c>
      <c r="N60" s="19">
        <f t="shared" si="2"/>
        <v>2.66345174407226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5.1469389000000039</v>
      </c>
      <c r="M61" s="10">
        <f t="shared" si="1"/>
        <v>-0.54693890000000422</v>
      </c>
      <c r="N61" s="19">
        <f t="shared" si="2"/>
        <v>0.29914216033321461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11.447690700000004</v>
      </c>
      <c r="M62" s="10">
        <f t="shared" si="1"/>
        <v>0.25230929999999496</v>
      </c>
      <c r="N62" s="19">
        <f t="shared" si="2"/>
        <v>6.3659982866487455E-2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8.7655596000000049</v>
      </c>
      <c r="M63" s="10">
        <f t="shared" si="1"/>
        <v>3.0344403999999958</v>
      </c>
      <c r="N63" s="19">
        <f t="shared" si="2"/>
        <v>9.2078285411521339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-1.2036099999997774E-2</v>
      </c>
      <c r="M64" s="10">
        <f t="shared" si="1"/>
        <v>1.7120360999999977</v>
      </c>
      <c r="N64" s="19">
        <f t="shared" si="2"/>
        <v>2.9310676077032021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1.5100081000000056</v>
      </c>
      <c r="M65" s="10">
        <f t="shared" si="1"/>
        <v>-1.2100081000000056</v>
      </c>
      <c r="N65" s="19">
        <f t="shared" si="2"/>
        <v>1.4641196020656235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20.190472300000003</v>
      </c>
      <c r="M66" s="10">
        <f t="shared" si="1"/>
        <v>2.3095276999999967</v>
      </c>
      <c r="N66" s="19">
        <f t="shared" si="2"/>
        <v>5.3339181970672751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16.816637100000008</v>
      </c>
      <c r="M67" s="10">
        <f t="shared" si="1"/>
        <v>0.18336289999999167</v>
      </c>
      <c r="N67" s="19">
        <f t="shared" si="2"/>
        <v>3.3621953096406948E-2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18.098277700000011</v>
      </c>
      <c r="M68" s="10">
        <f t="shared" si="1"/>
        <v>-3.1982777000000109</v>
      </c>
      <c r="N68" s="19">
        <f t="shared" si="2"/>
        <v>10.228980246317359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-3.4272716999999986</v>
      </c>
      <c r="M69" s="10">
        <f t="shared" si="1"/>
        <v>4.2272716999999984</v>
      </c>
      <c r="N69" s="19">
        <f t="shared" si="2"/>
        <v>17.869826025620878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19.103564500000005</v>
      </c>
      <c r="M70" s="10">
        <f t="shared" si="1"/>
        <v>1.3964354999999955</v>
      </c>
      <c r="N70" s="19">
        <f t="shared" si="2"/>
        <v>1.9500321056602374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-3.6435501999999964</v>
      </c>
      <c r="M71" s="10">
        <f t="shared" si="1"/>
        <v>4.9435501999999962</v>
      </c>
      <c r="N71" s="19">
        <f t="shared" si="2"/>
        <v>24.438688579920004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2.4788114000000014</v>
      </c>
      <c r="M72" s="10">
        <f t="shared" si="1"/>
        <v>1.9211885999999989</v>
      </c>
      <c r="N72" s="19">
        <f t="shared" si="2"/>
        <v>3.6909656367699557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$B$4*B73+$C$4*D73+$D$4*E73+$D$5*E73^2+$E$4*F73+$F$4*G73+$F$5*G73^2+$G$4*H73+$H$4*I73+$I$4*J73+$J$4</f>
        <v>17.30973070000001</v>
      </c>
      <c r="M73" s="10">
        <f t="shared" ref="M73:M104" si="4">K73-L73</f>
        <v>0.7902692999999914</v>
      </c>
      <c r="N73" s="19">
        <f t="shared" ref="N73:N104" si="5">POWER(M73, 2)</f>
        <v>0.62452556652247637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3.9088940000000036</v>
      </c>
      <c r="M74" s="10">
        <f t="shared" si="4"/>
        <v>5.7911059999999956</v>
      </c>
      <c r="N74" s="19">
        <f t="shared" si="5"/>
        <v>33.536908703235952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7.789152500000009</v>
      </c>
      <c r="M75" s="10">
        <f t="shared" si="4"/>
        <v>-4.3891525000000087</v>
      </c>
      <c r="N75" s="19">
        <f t="shared" si="5"/>
        <v>19.264659668256325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2.0465769000000069</v>
      </c>
      <c r="M76" s="10">
        <f t="shared" si="4"/>
        <v>-0.34657690000000696</v>
      </c>
      <c r="N76" s="19">
        <f t="shared" si="5"/>
        <v>0.12011554761361483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10.421560800000004</v>
      </c>
      <c r="M77" s="10">
        <f t="shared" si="4"/>
        <v>-2.4215608000000035</v>
      </c>
      <c r="N77" s="19">
        <f t="shared" si="5"/>
        <v>5.8639567080966568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5.0967645000000097</v>
      </c>
      <c r="M78" s="10">
        <f t="shared" si="4"/>
        <v>0.60323549999999049</v>
      </c>
      <c r="N78" s="19">
        <f t="shared" si="5"/>
        <v>0.3638930684602385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22.63370840000001</v>
      </c>
      <c r="M79" s="10">
        <f t="shared" si="4"/>
        <v>2.5662915999999889</v>
      </c>
      <c r="N79" s="19">
        <f t="shared" si="5"/>
        <v>6.5858525762305034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6.9481341000000025</v>
      </c>
      <c r="M80" s="10">
        <f t="shared" si="4"/>
        <v>-2.8481341000000029</v>
      </c>
      <c r="N80" s="19">
        <f t="shared" si="5"/>
        <v>8.1118678515828258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12.51532470000001</v>
      </c>
      <c r="M81" s="10">
        <f t="shared" si="4"/>
        <v>-0.31532470000001034</v>
      </c>
      <c r="N81" s="19">
        <f t="shared" si="5"/>
        <v>9.9429666430096514E-2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21.921168800000011</v>
      </c>
      <c r="M82" s="10">
        <f t="shared" si="4"/>
        <v>9.8788311999999898</v>
      </c>
      <c r="N82" s="19">
        <f t="shared" si="5"/>
        <v>97.591305878093237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13.588632500000005</v>
      </c>
      <c r="M83" s="10">
        <f t="shared" si="4"/>
        <v>-1.7886325000000038</v>
      </c>
      <c r="N83" s="19">
        <f t="shared" si="5"/>
        <v>3.1992062200562636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4.940917899999997</v>
      </c>
      <c r="M84" s="10">
        <f t="shared" si="4"/>
        <v>-4.0917899999996621E-2</v>
      </c>
      <c r="N84" s="19">
        <f t="shared" si="5"/>
        <v>1.6742745404097234E-3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7.3326998999999997</v>
      </c>
      <c r="M85" s="10">
        <f t="shared" si="4"/>
        <v>6.5673001000000006</v>
      </c>
      <c r="N85" s="19">
        <f t="shared" si="5"/>
        <v>43.129430603460015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9.8172387000000096</v>
      </c>
      <c r="M86" s="10">
        <f t="shared" si="4"/>
        <v>-0.41723870000000929</v>
      </c>
      <c r="N86" s="19">
        <f t="shared" si="5"/>
        <v>0.17408813277769775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1.739771100000004</v>
      </c>
      <c r="M87" s="10">
        <f t="shared" si="4"/>
        <v>0.36022889999999608</v>
      </c>
      <c r="N87" s="19">
        <f t="shared" si="5"/>
        <v>0.12976486039520718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5.2940007000000033</v>
      </c>
      <c r="M88" s="10">
        <f t="shared" si="4"/>
        <v>-2.1940007000000032</v>
      </c>
      <c r="N88" s="19">
        <f t="shared" si="5"/>
        <v>4.8136390716005044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5.6722653000000012</v>
      </c>
      <c r="M89" s="10">
        <f t="shared" si="4"/>
        <v>4.2277346999999992</v>
      </c>
      <c r="N89" s="19">
        <f t="shared" si="5"/>
        <v>17.873740693584082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7.4598653000000006</v>
      </c>
      <c r="M90" s="10">
        <f t="shared" si="4"/>
        <v>-0.75986530000000041</v>
      </c>
      <c r="N90" s="19">
        <f t="shared" si="5"/>
        <v>0.57739527414409064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16.525197500000012</v>
      </c>
      <c r="M91" s="10">
        <f t="shared" si="4"/>
        <v>12.174802499999988</v>
      </c>
      <c r="N91" s="19">
        <f t="shared" si="5"/>
        <v>148.22581591400595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3.9878495000000083</v>
      </c>
      <c r="M92" s="10">
        <f t="shared" si="4"/>
        <v>2.1121504999999914</v>
      </c>
      <c r="N92" s="19">
        <f t="shared" si="5"/>
        <v>4.461179734650214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9.0952907000000049</v>
      </c>
      <c r="M93" s="10">
        <f t="shared" si="4"/>
        <v>-2.1952907000000046</v>
      </c>
      <c r="N93" s="19">
        <f t="shared" si="5"/>
        <v>4.8193012575065097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10.030246100000001</v>
      </c>
      <c r="M94" s="10">
        <f t="shared" si="4"/>
        <v>-1.5302461000000012</v>
      </c>
      <c r="N94" s="19">
        <f t="shared" si="5"/>
        <v>2.3416531265652134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13.453252700000002</v>
      </c>
      <c r="M95" s="10">
        <f t="shared" si="4"/>
        <v>2.9467472999999966</v>
      </c>
      <c r="N95" s="19">
        <f t="shared" si="5"/>
        <v>8.6833196500572694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17.811008000000001</v>
      </c>
      <c r="M96" s="10">
        <f t="shared" si="4"/>
        <v>0.58899199999999752</v>
      </c>
      <c r="N96" s="19">
        <f t="shared" si="5"/>
        <v>0.34691157606399708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1.5197997000000001</v>
      </c>
      <c r="M97" s="10">
        <f t="shared" si="4"/>
        <v>3.1802003000000001</v>
      </c>
      <c r="N97" s="19">
        <f t="shared" si="5"/>
        <v>10.113673948120091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5.8185325000000088</v>
      </c>
      <c r="M98" s="10">
        <f t="shared" si="4"/>
        <v>-4.3185325000000088</v>
      </c>
      <c r="N98" s="19">
        <f t="shared" si="5"/>
        <v>18.649722953556324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9.9450536000000032</v>
      </c>
      <c r="M99" s="10">
        <f t="shared" si="4"/>
        <v>-3.8450536000000035</v>
      </c>
      <c r="N99" s="19">
        <f t="shared" si="5"/>
        <v>14.784437186872987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9.7792321000000104</v>
      </c>
      <c r="M100" s="10">
        <f t="shared" si="4"/>
        <v>-2.3792321000000101</v>
      </c>
      <c r="N100" s="19">
        <f t="shared" si="5"/>
        <v>5.6607453856704577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7.7072791000000098</v>
      </c>
      <c r="M101" s="10">
        <f t="shared" si="4"/>
        <v>-2.1072791000000102</v>
      </c>
      <c r="N101" s="19">
        <f t="shared" si="5"/>
        <v>4.4406252052968531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13.147370000000004</v>
      </c>
      <c r="M102" s="10">
        <f t="shared" si="4"/>
        <v>-2.2473700000000036</v>
      </c>
      <c r="N102" s="19">
        <f t="shared" si="5"/>
        <v>5.0506719169000167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21.497561799999993</v>
      </c>
      <c r="M103" s="10">
        <f t="shared" si="4"/>
        <v>-2.9975617999999926</v>
      </c>
      <c r="N103" s="19">
        <f t="shared" si="5"/>
        <v>8.9853767448191952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0.9205709000000013</v>
      </c>
      <c r="M104" s="10">
        <f t="shared" si="4"/>
        <v>0.17942909999999879</v>
      </c>
      <c r="N104" s="19">
        <f t="shared" si="5"/>
        <v>3.2194801926809562E-2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1050.5911524480186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5.0999570507185368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2.258308448976476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9.3888280000000001E-3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0.37919999999999998</v>
      </c>
      <c r="C4" s="19">
        <v>4.569</v>
      </c>
      <c r="D4" s="19">
        <v>0.1187</v>
      </c>
      <c r="E4" s="19">
        <v>-0.45619999999999999</v>
      </c>
      <c r="F4" s="19">
        <v>1.2919999999999999E-2</v>
      </c>
      <c r="G4" s="19">
        <v>3.9969999999999999</v>
      </c>
      <c r="H4" s="19">
        <v>5.125</v>
      </c>
      <c r="I4" s="19">
        <v>2.8420000000000001</v>
      </c>
      <c r="J4" s="19">
        <v>-14.94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>
        <v>-2.5050000000000002E-4</v>
      </c>
      <c r="E5" s="19">
        <v>2.7859999999999998E-3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$B$4*B8+$C$4*D8+$D$4*E8+$D$5*E8^2+$E$4*F8+$E$5*F8^2+$F$4*G8+$G$4*H8+$H$4*I8+$I$4*J8+$J$4</f>
        <v>-4.1388339999999975</v>
      </c>
      <c r="M8" s="10">
        <f>K8-L8</f>
        <v>4.5388339999999978</v>
      </c>
      <c r="N8" s="19">
        <f>POWER(M8, 2)</f>
        <v>20.601014079555981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$B$4*B9+$C$4*D9+$D$4*E9+$D$5*E9^2+$E$4*F9+$E$5*F9^2+$F$4*G9+$G$4*H9+$H$4*I9+$I$4*J9+$J$4</f>
        <v>6.7894739999999931</v>
      </c>
      <c r="M9" s="10">
        <f t="shared" ref="M9:M72" si="1">K9-L9</f>
        <v>-0.9894739999999933</v>
      </c>
      <c r="N9" s="19">
        <f t="shared" ref="N9:N72" si="2">POWER(M9, 2)</f>
        <v>0.97905879667598672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7.6381940000000039</v>
      </c>
      <c r="M10" s="10">
        <f t="shared" si="1"/>
        <v>-2.6381940000000039</v>
      </c>
      <c r="N10" s="19">
        <f t="shared" si="2"/>
        <v>6.9600675816360207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4.0165359999999968</v>
      </c>
      <c r="M11" s="10">
        <f t="shared" si="1"/>
        <v>-0.71653599999999695</v>
      </c>
      <c r="N11" s="19">
        <f t="shared" si="2"/>
        <v>0.51342383929599567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4.5663339999999923</v>
      </c>
      <c r="M12" s="10">
        <f t="shared" si="1"/>
        <v>-1.8663339999999922</v>
      </c>
      <c r="N12" s="19">
        <f t="shared" si="2"/>
        <v>3.4832025995559706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9.3304560000000034</v>
      </c>
      <c r="M13" s="10">
        <f t="shared" si="1"/>
        <v>-1.2304560000000038</v>
      </c>
      <c r="N13" s="19">
        <f t="shared" si="2"/>
        <v>1.5140219679360092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3.5992739999999994</v>
      </c>
      <c r="M14" s="10">
        <f t="shared" si="1"/>
        <v>-2.4992739999999993</v>
      </c>
      <c r="N14" s="19">
        <f t="shared" si="2"/>
        <v>6.2463705270759968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10.975600000000002</v>
      </c>
      <c r="M15" s="10">
        <f t="shared" si="1"/>
        <v>-2.6756000000000011</v>
      </c>
      <c r="N15" s="19">
        <f t="shared" si="2"/>
        <v>7.1588353600000056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9.9588239999999946</v>
      </c>
      <c r="M16" s="10">
        <f t="shared" si="1"/>
        <v>1.1411760000000051</v>
      </c>
      <c r="N16" s="19">
        <f t="shared" si="2"/>
        <v>1.3022826629760116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12.575063999999985</v>
      </c>
      <c r="M17" s="10">
        <f t="shared" si="1"/>
        <v>3.1249360000000141</v>
      </c>
      <c r="N17" s="19">
        <f t="shared" si="2"/>
        <v>9.765225004096088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13.245399999999998</v>
      </c>
      <c r="M18" s="10">
        <f t="shared" si="1"/>
        <v>1.1546000000000021</v>
      </c>
      <c r="N18" s="19">
        <f t="shared" si="2"/>
        <v>1.3331011600000047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19.560704000000001</v>
      </c>
      <c r="M19" s="10">
        <f t="shared" si="1"/>
        <v>5.4392959999999988</v>
      </c>
      <c r="N19" s="19">
        <f t="shared" si="2"/>
        <v>29.585940975615987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9.547805999999996</v>
      </c>
      <c r="M20" s="10">
        <f t="shared" si="1"/>
        <v>-4.1478059999999957</v>
      </c>
      <c r="N20" s="19">
        <f t="shared" si="2"/>
        <v>17.204294613635962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18.695015999999995</v>
      </c>
      <c r="M21" s="10">
        <f t="shared" si="1"/>
        <v>8.2049840000000032</v>
      </c>
      <c r="N21" s="19">
        <f t="shared" si="2"/>
        <v>67.321762440256052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-5.7810524999999995</v>
      </c>
      <c r="M22" s="10">
        <f t="shared" si="1"/>
        <v>5.9810524999999997</v>
      </c>
      <c r="N22" s="19">
        <f t="shared" si="2"/>
        <v>35.772989007756244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4.8715659999999961</v>
      </c>
      <c r="M23" s="10">
        <f t="shared" si="1"/>
        <v>-2.0715659999999962</v>
      </c>
      <c r="N23" s="19">
        <f t="shared" si="2"/>
        <v>4.2913856923559841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17.282357999999995</v>
      </c>
      <c r="M24" s="10">
        <f t="shared" si="1"/>
        <v>1.4176420000000043</v>
      </c>
      <c r="N24" s="19">
        <f t="shared" si="2"/>
        <v>2.009708840164012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8.4051214999999981</v>
      </c>
      <c r="M25" s="10">
        <f t="shared" si="1"/>
        <v>-3.5051214999999978</v>
      </c>
      <c r="N25" s="19">
        <f t="shared" si="2"/>
        <v>12.285876729762235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21.509863500000002</v>
      </c>
      <c r="M26" s="10">
        <f t="shared" si="1"/>
        <v>-0.90986350000000016</v>
      </c>
      <c r="N26" s="19">
        <f t="shared" si="2"/>
        <v>0.82785158863225028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10.807593999999996</v>
      </c>
      <c r="M27" s="10">
        <f t="shared" si="1"/>
        <v>2.1924060000000036</v>
      </c>
      <c r="N27" s="19">
        <f t="shared" si="2"/>
        <v>4.8066440688360164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11.190825999999999</v>
      </c>
      <c r="M28" s="10">
        <f t="shared" si="1"/>
        <v>-0.49082600000000021</v>
      </c>
      <c r="N28" s="19">
        <f t="shared" si="2"/>
        <v>0.24091016227600021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4.8786799999999939</v>
      </c>
      <c r="M29" s="10">
        <f t="shared" si="1"/>
        <v>-1.978679999999994</v>
      </c>
      <c r="N29" s="19">
        <f t="shared" si="2"/>
        <v>3.9151745423999764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7.7617280000000033</v>
      </c>
      <c r="M30" s="10">
        <f t="shared" si="1"/>
        <v>-4.6617280000000036</v>
      </c>
      <c r="N30" s="19">
        <f t="shared" si="2"/>
        <v>21.731707945984034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1.334952000000003</v>
      </c>
      <c r="M31" s="10">
        <f t="shared" si="1"/>
        <v>0.36504799999999693</v>
      </c>
      <c r="N31" s="19">
        <f t="shared" si="2"/>
        <v>0.13326004230399777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13.71092</v>
      </c>
      <c r="M32" s="10">
        <f t="shared" si="1"/>
        <v>-6.5109199999999996</v>
      </c>
      <c r="N32" s="19">
        <f t="shared" si="2"/>
        <v>42.392079246399994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9.7577539999999896</v>
      </c>
      <c r="M33" s="10">
        <f t="shared" si="1"/>
        <v>-2.2577539999999896</v>
      </c>
      <c r="N33" s="19">
        <f t="shared" si="2"/>
        <v>5.0974531245159529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1.7187519999999967</v>
      </c>
      <c r="M34" s="10">
        <f t="shared" si="1"/>
        <v>-1.0187519999999968</v>
      </c>
      <c r="N34" s="19">
        <f t="shared" si="2"/>
        <v>1.0378556375039933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14.706203499999992</v>
      </c>
      <c r="M35" s="10">
        <f t="shared" si="1"/>
        <v>0.9937965000000073</v>
      </c>
      <c r="N35" s="19">
        <f t="shared" si="2"/>
        <v>0.98763148341226448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9.3393600000000045</v>
      </c>
      <c r="M36" s="10">
        <f t="shared" si="1"/>
        <v>-0.93936000000000419</v>
      </c>
      <c r="N36" s="19">
        <f t="shared" si="2"/>
        <v>0.88239720960000789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3.0993040000000054</v>
      </c>
      <c r="M37" s="10">
        <f t="shared" si="1"/>
        <v>-0.39930400000000521</v>
      </c>
      <c r="N37" s="19">
        <f t="shared" si="2"/>
        <v>0.15944368441600415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11.468055999999999</v>
      </c>
      <c r="M38" s="10">
        <f t="shared" si="1"/>
        <v>1.6319440000000007</v>
      </c>
      <c r="N38" s="19">
        <f t="shared" si="2"/>
        <v>2.6632412191360024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12.275777499999995</v>
      </c>
      <c r="M39" s="10">
        <f t="shared" si="1"/>
        <v>-0.7757774999999949</v>
      </c>
      <c r="N39" s="19">
        <f t="shared" si="2"/>
        <v>0.60183072950624206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6.5780720000000006</v>
      </c>
      <c r="M40" s="10">
        <f t="shared" si="1"/>
        <v>5.6219279999999987</v>
      </c>
      <c r="N40" s="19">
        <f t="shared" si="2"/>
        <v>31.606074437183985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4.5323340000000005</v>
      </c>
      <c r="M41" s="10">
        <f t="shared" si="1"/>
        <v>-1.5323340000000005</v>
      </c>
      <c r="N41" s="19">
        <f t="shared" si="2"/>
        <v>2.3480474875560016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2.0192879999999978</v>
      </c>
      <c r="M42" s="10">
        <f t="shared" si="1"/>
        <v>1.0807120000000023</v>
      </c>
      <c r="N42" s="19">
        <f t="shared" si="2"/>
        <v>1.167938426944005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6.4568459999999899</v>
      </c>
      <c r="M43" s="10">
        <f t="shared" si="1"/>
        <v>0.84315400000000995</v>
      </c>
      <c r="N43" s="19">
        <f t="shared" si="2"/>
        <v>0.7109086677160168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2.4704959999999989</v>
      </c>
      <c r="M44" s="10">
        <f t="shared" si="1"/>
        <v>-0.570495999999999</v>
      </c>
      <c r="N44" s="19">
        <f t="shared" si="2"/>
        <v>0.32546568601599885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11.90955999999999</v>
      </c>
      <c r="M45" s="10">
        <f t="shared" si="1"/>
        <v>-0.40955999999999015</v>
      </c>
      <c r="N45" s="19">
        <f t="shared" si="2"/>
        <v>0.16773939359999193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6.8506659999999986</v>
      </c>
      <c r="M46" s="10">
        <f t="shared" si="1"/>
        <v>-2.7506659999999989</v>
      </c>
      <c r="N46" s="19">
        <f t="shared" si="2"/>
        <v>7.5661634435559941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1.7298140000000028</v>
      </c>
      <c r="M47" s="10">
        <f t="shared" si="1"/>
        <v>0.97018599999999733</v>
      </c>
      <c r="N47" s="19">
        <f t="shared" si="2"/>
        <v>0.94126087459599483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11.627291499999997</v>
      </c>
      <c r="M48" s="10">
        <f t="shared" si="1"/>
        <v>-3.4272914999999973</v>
      </c>
      <c r="N48" s="19">
        <f t="shared" si="2"/>
        <v>11.746327025972231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12.513591999999994</v>
      </c>
      <c r="M49" s="10">
        <f t="shared" si="1"/>
        <v>-3.3135919999999945</v>
      </c>
      <c r="N49" s="19">
        <f t="shared" si="2"/>
        <v>10.979891942463963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13.016022000000005</v>
      </c>
      <c r="M50" s="10">
        <f t="shared" si="1"/>
        <v>-0.41602200000000522</v>
      </c>
      <c r="N50" s="19">
        <f t="shared" si="2"/>
        <v>0.17307430448400435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5.7715834999999931</v>
      </c>
      <c r="M51" s="10">
        <f t="shared" si="1"/>
        <v>-0.57158349999999292</v>
      </c>
      <c r="N51" s="19">
        <f t="shared" si="2"/>
        <v>0.32670769747224188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4.8190539999999995</v>
      </c>
      <c r="M52" s="10">
        <f t="shared" si="1"/>
        <v>-4.6190539999999993</v>
      </c>
      <c r="N52" s="19">
        <f t="shared" si="2"/>
        <v>21.335659854915995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5.376864000000003</v>
      </c>
      <c r="M53" s="10">
        <f t="shared" si="1"/>
        <v>-4.6768640000000028</v>
      </c>
      <c r="N53" s="19">
        <f t="shared" si="2"/>
        <v>21.873056874496026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6.7731039999999947</v>
      </c>
      <c r="M54" s="10">
        <f t="shared" si="1"/>
        <v>-0.97310399999999486</v>
      </c>
      <c r="N54" s="19">
        <f t="shared" si="2"/>
        <v>0.94693139481598998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8.3727140000000002</v>
      </c>
      <c r="M55" s="10">
        <f t="shared" si="1"/>
        <v>0.82728599999999908</v>
      </c>
      <c r="N55" s="19">
        <f t="shared" si="2"/>
        <v>0.68440212579599846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20.037517999999992</v>
      </c>
      <c r="M56" s="10">
        <f t="shared" si="1"/>
        <v>-2.3375179999999922</v>
      </c>
      <c r="N56" s="19">
        <f t="shared" si="2"/>
        <v>5.4639904003239632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13.358954000000002</v>
      </c>
      <c r="M57" s="10">
        <f t="shared" si="1"/>
        <v>-0.25895400000000279</v>
      </c>
      <c r="N57" s="19">
        <f t="shared" si="2"/>
        <v>6.7057174116001442E-2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12.79980799999999</v>
      </c>
      <c r="M58" s="10">
        <f t="shared" si="1"/>
        <v>-0.39980799999998951</v>
      </c>
      <c r="N58" s="19">
        <f t="shared" si="2"/>
        <v>0.15984643686399161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8.423871999999994</v>
      </c>
      <c r="M59" s="10">
        <f t="shared" si="1"/>
        <v>-1.423871999999994</v>
      </c>
      <c r="N59" s="19">
        <f t="shared" si="2"/>
        <v>2.0274114723839829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13.414849999999992</v>
      </c>
      <c r="M60" s="10">
        <f t="shared" si="1"/>
        <v>-0.91484999999999239</v>
      </c>
      <c r="N60" s="19">
        <f t="shared" si="2"/>
        <v>0.83695052249998603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5.316174000000002</v>
      </c>
      <c r="M61" s="10">
        <f t="shared" si="1"/>
        <v>-0.71617400000000231</v>
      </c>
      <c r="N61" s="19">
        <f t="shared" si="2"/>
        <v>0.51290519827600334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12.462984000000004</v>
      </c>
      <c r="M62" s="10">
        <f t="shared" si="1"/>
        <v>-0.76298400000000477</v>
      </c>
      <c r="N62" s="19">
        <f t="shared" si="2"/>
        <v>0.58214458425600724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8.330182000000006</v>
      </c>
      <c r="M63" s="10">
        <f t="shared" si="1"/>
        <v>3.4698179999999947</v>
      </c>
      <c r="N63" s="19">
        <f t="shared" si="2"/>
        <v>12.039636953123964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-0.4733199999999993</v>
      </c>
      <c r="M64" s="10">
        <f t="shared" si="1"/>
        <v>2.1733199999999995</v>
      </c>
      <c r="N64" s="19">
        <f t="shared" si="2"/>
        <v>4.7233198223999979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0.97490400000000221</v>
      </c>
      <c r="M65" s="10">
        <f t="shared" si="1"/>
        <v>-0.67490400000000217</v>
      </c>
      <c r="N65" s="19">
        <f t="shared" si="2"/>
        <v>0.4554954092160029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19.447194000000003</v>
      </c>
      <c r="M66" s="10">
        <f t="shared" si="1"/>
        <v>3.0528059999999968</v>
      </c>
      <c r="N66" s="19">
        <f t="shared" si="2"/>
        <v>9.3196244736359812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17.359775999999997</v>
      </c>
      <c r="M67" s="10">
        <f t="shared" si="1"/>
        <v>-0.35977599999999654</v>
      </c>
      <c r="N67" s="19">
        <f t="shared" si="2"/>
        <v>0.1294387701759975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21.066879999999998</v>
      </c>
      <c r="M68" s="10">
        <f t="shared" si="1"/>
        <v>-6.1668799999999973</v>
      </c>
      <c r="N68" s="19">
        <f t="shared" si="2"/>
        <v>38.030408934399965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-2.2368939999999977</v>
      </c>
      <c r="M69" s="10">
        <f t="shared" si="1"/>
        <v>3.0368939999999975</v>
      </c>
      <c r="N69" s="19">
        <f t="shared" si="2"/>
        <v>9.2227251672359856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19.998351999999997</v>
      </c>
      <c r="M70" s="10">
        <f t="shared" si="1"/>
        <v>0.50164800000000298</v>
      </c>
      <c r="N70" s="19">
        <f t="shared" si="2"/>
        <v>0.25165071590400301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-3.8326365000000013</v>
      </c>
      <c r="M71" s="10">
        <f t="shared" si="1"/>
        <v>5.1326365000000012</v>
      </c>
      <c r="N71" s="19">
        <f t="shared" si="2"/>
        <v>26.343957441132261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2.6406319999999948</v>
      </c>
      <c r="M72" s="10">
        <f t="shared" si="1"/>
        <v>1.7593680000000056</v>
      </c>
      <c r="N72" s="19">
        <f t="shared" si="2"/>
        <v>3.0953757594240199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$B$4*B73+$C$4*D73+$D$4*E73+$D$5*E73^2+$E$4*F73+$E$5*F73^2+$F$4*G73+$G$4*H73+$H$4*I73+$I$4*J73+$J$4</f>
        <v>16.161726000000002</v>
      </c>
      <c r="M73" s="10">
        <f t="shared" ref="M73:M104" si="4">K73-L73</f>
        <v>1.9382739999999998</v>
      </c>
      <c r="N73" s="19">
        <f t="shared" ref="N73:N104" si="5">POWER(M73, 2)</f>
        <v>3.7569060990759993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4.1786820000000002</v>
      </c>
      <c r="M74" s="10">
        <f t="shared" si="4"/>
        <v>5.5213179999999991</v>
      </c>
      <c r="N74" s="19">
        <f t="shared" si="5"/>
        <v>30.484952457123988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7.057521999999997</v>
      </c>
      <c r="M75" s="10">
        <f t="shared" si="4"/>
        <v>-3.6575219999999971</v>
      </c>
      <c r="N75" s="19">
        <f t="shared" si="5"/>
        <v>13.377467180483979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1.2225980000000032</v>
      </c>
      <c r="M76" s="10">
        <f t="shared" si="4"/>
        <v>0.47740199999999677</v>
      </c>
      <c r="N76" s="19">
        <f t="shared" si="5"/>
        <v>0.22791266960399692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9.3681619999999928</v>
      </c>
      <c r="M77" s="10">
        <f t="shared" si="4"/>
        <v>-1.3681619999999928</v>
      </c>
      <c r="N77" s="19">
        <f t="shared" si="5"/>
        <v>1.8718672582439801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5.5247039999999981</v>
      </c>
      <c r="M78" s="10">
        <f t="shared" si="4"/>
        <v>0.17529600000000212</v>
      </c>
      <c r="N78" s="19">
        <f t="shared" si="5"/>
        <v>3.0728687616000741E-2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22.172737999999995</v>
      </c>
      <c r="M79" s="10">
        <f t="shared" si="4"/>
        <v>3.0272620000000039</v>
      </c>
      <c r="N79" s="19">
        <f t="shared" si="5"/>
        <v>9.1643152166440238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5.8065359999999924</v>
      </c>
      <c r="M80" s="10">
        <f t="shared" si="4"/>
        <v>-1.7065359999999927</v>
      </c>
      <c r="N80" s="19">
        <f t="shared" si="5"/>
        <v>2.912265119295975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11.521175999999995</v>
      </c>
      <c r="M81" s="10">
        <f t="shared" si="4"/>
        <v>0.67882400000000409</v>
      </c>
      <c r="N81" s="19">
        <f t="shared" si="5"/>
        <v>0.46080202297600553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22.486464000000005</v>
      </c>
      <c r="M82" s="10">
        <f t="shared" si="4"/>
        <v>9.3135359999999956</v>
      </c>
      <c r="N82" s="19">
        <f t="shared" si="5"/>
        <v>86.741952823295918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12.831904000000003</v>
      </c>
      <c r="M83" s="10">
        <f t="shared" si="4"/>
        <v>-1.0319040000000026</v>
      </c>
      <c r="N83" s="19">
        <f t="shared" si="5"/>
        <v>1.0648258652160054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5.0657359999999922</v>
      </c>
      <c r="M84" s="10">
        <f t="shared" si="4"/>
        <v>-0.16573599999999189</v>
      </c>
      <c r="N84" s="19">
        <f t="shared" si="5"/>
        <v>2.7468421695997312E-2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8.1108320000000003</v>
      </c>
      <c r="M85" s="10">
        <f t="shared" si="4"/>
        <v>5.7891680000000001</v>
      </c>
      <c r="N85" s="19">
        <f t="shared" si="5"/>
        <v>33.514466132224001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9.725229999999998</v>
      </c>
      <c r="M86" s="10">
        <f t="shared" si="4"/>
        <v>-0.32522999999999769</v>
      </c>
      <c r="N86" s="19">
        <f t="shared" si="5"/>
        <v>0.1057745528999985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2.482856</v>
      </c>
      <c r="M87" s="10">
        <f t="shared" si="4"/>
        <v>-0.38285599999999986</v>
      </c>
      <c r="N87" s="19">
        <f t="shared" si="5"/>
        <v>0.1465787167359999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4.8726499999999984</v>
      </c>
      <c r="M88" s="10">
        <f t="shared" si="4"/>
        <v>-1.7726499999999983</v>
      </c>
      <c r="N88" s="19">
        <f t="shared" si="5"/>
        <v>3.1422880224999941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5.5148160000000015</v>
      </c>
      <c r="M89" s="10">
        <f t="shared" si="4"/>
        <v>4.3851839999999989</v>
      </c>
      <c r="N89" s="19">
        <f t="shared" si="5"/>
        <v>19.22983871385599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9.4184379999999965</v>
      </c>
      <c r="M90" s="10">
        <f t="shared" si="4"/>
        <v>-2.7184379999999964</v>
      </c>
      <c r="N90" s="19">
        <f t="shared" si="5"/>
        <v>7.3899051598439804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18.468890000000002</v>
      </c>
      <c r="M91" s="10">
        <f t="shared" si="4"/>
        <v>10.231109999999997</v>
      </c>
      <c r="N91" s="19">
        <f t="shared" si="5"/>
        <v>104.67561183209995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3.5633920000000021</v>
      </c>
      <c r="M92" s="10">
        <f t="shared" si="4"/>
        <v>2.5366079999999975</v>
      </c>
      <c r="N92" s="19">
        <f t="shared" si="5"/>
        <v>6.4343801456639875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8.0059279999999955</v>
      </c>
      <c r="M93" s="10">
        <f t="shared" si="4"/>
        <v>-1.1059279999999951</v>
      </c>
      <c r="N93" s="19">
        <f t="shared" si="5"/>
        <v>1.2230767411839893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9.6771659999999979</v>
      </c>
      <c r="M94" s="10">
        <f t="shared" si="4"/>
        <v>-1.1771659999999979</v>
      </c>
      <c r="N94" s="19">
        <f t="shared" si="5"/>
        <v>1.3857197915559951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10.225631999999992</v>
      </c>
      <c r="M95" s="10">
        <f t="shared" si="4"/>
        <v>6.1743680000000065</v>
      </c>
      <c r="N95" s="19">
        <f t="shared" si="5"/>
        <v>38.122820199424083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17.601846000000002</v>
      </c>
      <c r="M96" s="10">
        <f t="shared" si="4"/>
        <v>0.7981539999999967</v>
      </c>
      <c r="N96" s="19">
        <f t="shared" si="5"/>
        <v>0.63704980771599473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2.2637840000000029</v>
      </c>
      <c r="M97" s="10">
        <f t="shared" si="4"/>
        <v>2.4362159999999973</v>
      </c>
      <c r="N97" s="19">
        <f t="shared" si="5"/>
        <v>5.9351483986559863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6.8739900000000009</v>
      </c>
      <c r="M98" s="10">
        <f t="shared" si="4"/>
        <v>-5.3739900000000009</v>
      </c>
      <c r="N98" s="19">
        <f t="shared" si="5"/>
        <v>28.879768520100011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9.6108019999999978</v>
      </c>
      <c r="M99" s="10">
        <f t="shared" si="4"/>
        <v>-3.5108019999999982</v>
      </c>
      <c r="N99" s="19">
        <f t="shared" si="5"/>
        <v>12.325730683203988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11.205256000000004</v>
      </c>
      <c r="M100" s="10">
        <f t="shared" si="4"/>
        <v>-3.8052560000000035</v>
      </c>
      <c r="N100" s="19">
        <f t="shared" si="5"/>
        <v>14.479973225536027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7.1673539999999978</v>
      </c>
      <c r="M101" s="10">
        <f t="shared" si="4"/>
        <v>-1.5673539999999981</v>
      </c>
      <c r="N101" s="19">
        <f t="shared" si="5"/>
        <v>2.4565985613159942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12.348687999999997</v>
      </c>
      <c r="M102" s="10">
        <f t="shared" si="4"/>
        <v>-1.4486879999999971</v>
      </c>
      <c r="N102" s="19">
        <f t="shared" si="5"/>
        <v>2.0986969213439917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23.722465999999997</v>
      </c>
      <c r="M103" s="10">
        <f t="shared" si="4"/>
        <v>-5.2224659999999972</v>
      </c>
      <c r="N103" s="19">
        <f t="shared" si="5"/>
        <v>27.27415112115597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2.4296699999999998</v>
      </c>
      <c r="M104" s="10">
        <f t="shared" si="4"/>
        <v>-1.3296699999999997</v>
      </c>
      <c r="N104" s="19">
        <f t="shared" si="5"/>
        <v>1.7680223088999991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1001.3146948134137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4.860750945696183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2.2047110798687846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1.075659E-2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0.38125409999999998</v>
      </c>
      <c r="C4" s="19">
        <v>4.4691102000000003</v>
      </c>
      <c r="D4" s="19">
        <v>0.13524410000000001</v>
      </c>
      <c r="E4" s="19">
        <v>-0.4687366</v>
      </c>
      <c r="F4" s="19">
        <v>-0.1294158</v>
      </c>
      <c r="G4" s="19">
        <v>4.1714000000000002</v>
      </c>
      <c r="H4" s="19">
        <v>5.2089695000000003</v>
      </c>
      <c r="I4" s="19">
        <v>2.5746272000000001</v>
      </c>
      <c r="J4" s="19">
        <v>0.956897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>
        <v>-3.0430000000000002E-4</v>
      </c>
      <c r="E5" s="19">
        <v>2.8976000000000002E-3</v>
      </c>
      <c r="F5" s="19">
        <v>2.8959999999999999E-4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$B$4*B8+$C$4*D8+$D$4*E8+$D$5*E8^2+$E$4*F8+$E$5*F8^2+$F$4*G8+$F$5*G8^2+$G$4*H8+$H$4*I8+$I$4*J8+$J$4</f>
        <v>-4.2088955000000023</v>
      </c>
      <c r="M8" s="10">
        <f>K8-L8</f>
        <v>4.6088955000000027</v>
      </c>
      <c r="N8" s="19">
        <f>POWER(M8, 2)</f>
        <v>21.241917729920274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$B$4*B9+$C$4*D9+$D$4*E9+$D$5*E9^2+$E$4*F9+$E$5*F9^2+$F$4*G9+$F$5*G9^2+$G$4*H9+$H$4*I9+$I$4*J9+$J$4</f>
        <v>6.3776574000000057</v>
      </c>
      <c r="M9" s="10">
        <f t="shared" ref="M9:M72" si="1">K9-L9</f>
        <v>-0.57765740000000587</v>
      </c>
      <c r="N9" s="19">
        <f t="shared" ref="N9:N72" si="2">POWER(M9, 2)</f>
        <v>0.33368807177476678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7.2156893000000011</v>
      </c>
      <c r="M10" s="10">
        <f t="shared" si="1"/>
        <v>-2.2156893000000011</v>
      </c>
      <c r="N10" s="19">
        <f t="shared" si="2"/>
        <v>4.9092790741344947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4.1300682000000055</v>
      </c>
      <c r="M11" s="10">
        <f t="shared" si="1"/>
        <v>-0.8300682000000057</v>
      </c>
      <c r="N11" s="19">
        <f t="shared" si="2"/>
        <v>0.68901321665124948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4.4069748999999945</v>
      </c>
      <c r="M12" s="10">
        <f t="shared" si="1"/>
        <v>-1.7069748999999943</v>
      </c>
      <c r="N12" s="19">
        <f t="shared" si="2"/>
        <v>2.9137633092299904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9.3310613000000053</v>
      </c>
      <c r="M13" s="10">
        <f t="shared" si="1"/>
        <v>-1.2310613000000057</v>
      </c>
      <c r="N13" s="19">
        <f t="shared" si="2"/>
        <v>1.515511924357704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3.1070681999999956</v>
      </c>
      <c r="M14" s="10">
        <f t="shared" si="1"/>
        <v>-2.0070681999999955</v>
      </c>
      <c r="N14" s="19">
        <f t="shared" si="2"/>
        <v>4.0283227594512221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11.644808299999994</v>
      </c>
      <c r="M15" s="10">
        <f t="shared" si="1"/>
        <v>-3.3448082999999933</v>
      </c>
      <c r="N15" s="19">
        <f t="shared" si="2"/>
        <v>11.187742563748845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9.2797727999999982</v>
      </c>
      <c r="M16" s="10">
        <f t="shared" si="1"/>
        <v>1.8202272000000015</v>
      </c>
      <c r="N16" s="19">
        <f t="shared" si="2"/>
        <v>3.3132270596198454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12.244352400000011</v>
      </c>
      <c r="M17" s="10">
        <f t="shared" si="1"/>
        <v>3.4556475999999883</v>
      </c>
      <c r="N17" s="19">
        <f t="shared" si="2"/>
        <v>11.94150033538568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12.914419999999998</v>
      </c>
      <c r="M18" s="10">
        <f t="shared" si="1"/>
        <v>1.4855800000000023</v>
      </c>
      <c r="N18" s="19">
        <f t="shared" si="2"/>
        <v>2.2069479364000069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19.746219300000003</v>
      </c>
      <c r="M19" s="10">
        <f t="shared" si="1"/>
        <v>5.2537806999999965</v>
      </c>
      <c r="N19" s="19">
        <f t="shared" si="2"/>
        <v>27.602211643692453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9.0874380999999946</v>
      </c>
      <c r="M20" s="10">
        <f t="shared" si="1"/>
        <v>-3.6874380999999943</v>
      </c>
      <c r="N20" s="19">
        <f t="shared" si="2"/>
        <v>13.597199741331568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19.600818199999996</v>
      </c>
      <c r="M21" s="10">
        <f t="shared" si="1"/>
        <v>7.2991818000000031</v>
      </c>
      <c r="N21" s="19">
        <f t="shared" si="2"/>
        <v>53.278054949451281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-5.7442628999999972</v>
      </c>
      <c r="M22" s="10">
        <f t="shared" si="1"/>
        <v>5.9442628999999974</v>
      </c>
      <c r="N22" s="19">
        <f t="shared" si="2"/>
        <v>35.334261424316381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5.5511313000000051</v>
      </c>
      <c r="M23" s="10">
        <f t="shared" si="1"/>
        <v>-2.7511313000000053</v>
      </c>
      <c r="N23" s="19">
        <f t="shared" si="2"/>
        <v>7.5687234298397188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17.9609013</v>
      </c>
      <c r="M24" s="10">
        <f t="shared" si="1"/>
        <v>0.73909869999999955</v>
      </c>
      <c r="N24" s="19">
        <f t="shared" si="2"/>
        <v>0.54626688834168935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8.7078885999999951</v>
      </c>
      <c r="M25" s="10">
        <f t="shared" si="1"/>
        <v>-3.8078885999999947</v>
      </c>
      <c r="N25" s="19">
        <f t="shared" si="2"/>
        <v>14.500015590009919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20.830833299999998</v>
      </c>
      <c r="M26" s="10">
        <f t="shared" si="1"/>
        <v>-0.23083329999999691</v>
      </c>
      <c r="N26" s="19">
        <f t="shared" si="2"/>
        <v>5.3284012388888573E-2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11.627539299999995</v>
      </c>
      <c r="M27" s="10">
        <f t="shared" si="1"/>
        <v>1.3724607000000049</v>
      </c>
      <c r="N27" s="19">
        <f t="shared" si="2"/>
        <v>1.8836483730445033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11.844932599999993</v>
      </c>
      <c r="M28" s="10">
        <f t="shared" si="1"/>
        <v>-1.1449325999999935</v>
      </c>
      <c r="N28" s="19">
        <f t="shared" si="2"/>
        <v>1.3108706585427452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4.3951106999999947</v>
      </c>
      <c r="M29" s="10">
        <f t="shared" si="1"/>
        <v>-1.4951106999999948</v>
      </c>
      <c r="N29" s="19">
        <f t="shared" si="2"/>
        <v>2.2353560052544745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7.3230029000000005</v>
      </c>
      <c r="M30" s="10">
        <f t="shared" si="1"/>
        <v>-4.2230029000000009</v>
      </c>
      <c r="N30" s="19">
        <f t="shared" si="2"/>
        <v>17.833753493408416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0.82953989999999533</v>
      </c>
      <c r="M31" s="10">
        <f t="shared" si="1"/>
        <v>0.87046010000000462</v>
      </c>
      <c r="N31" s="19">
        <f t="shared" si="2"/>
        <v>0.75770078569201804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13.141272600000001</v>
      </c>
      <c r="M32" s="10">
        <f t="shared" si="1"/>
        <v>-5.9412726000000005</v>
      </c>
      <c r="N32" s="19">
        <f t="shared" si="2"/>
        <v>35.298720107510768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10.879463399999995</v>
      </c>
      <c r="M33" s="10">
        <f t="shared" si="1"/>
        <v>-3.3794633999999952</v>
      </c>
      <c r="N33" s="19">
        <f t="shared" si="2"/>
        <v>11.420772871939528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4.2665660000000019</v>
      </c>
      <c r="M34" s="10">
        <f t="shared" si="1"/>
        <v>-3.5665660000000017</v>
      </c>
      <c r="N34" s="19">
        <f t="shared" si="2"/>
        <v>12.720393032356013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14.197778</v>
      </c>
      <c r="M35" s="10">
        <f t="shared" si="1"/>
        <v>1.5022219999999997</v>
      </c>
      <c r="N35" s="19">
        <f t="shared" si="2"/>
        <v>2.256670937283999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8.7725312000000013</v>
      </c>
      <c r="M36" s="10">
        <f t="shared" si="1"/>
        <v>-0.37253120000000095</v>
      </c>
      <c r="N36" s="19">
        <f t="shared" si="2"/>
        <v>0.13877949497344072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3.5014293000000003</v>
      </c>
      <c r="M37" s="10">
        <f t="shared" si="1"/>
        <v>-0.80142930000000012</v>
      </c>
      <c r="N37" s="19">
        <f t="shared" si="2"/>
        <v>0.64228892289849016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10.966174500000006</v>
      </c>
      <c r="M38" s="10">
        <f t="shared" si="1"/>
        <v>2.1338254999999933</v>
      </c>
      <c r="N38" s="19">
        <f t="shared" si="2"/>
        <v>4.553211264450221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12.781483100000004</v>
      </c>
      <c r="M39" s="10">
        <f t="shared" si="1"/>
        <v>-1.2814831000000044</v>
      </c>
      <c r="N39" s="19">
        <f t="shared" si="2"/>
        <v>1.6421989355856212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7.3505804999999995</v>
      </c>
      <c r="M40" s="10">
        <f t="shared" si="1"/>
        <v>4.8494194999999998</v>
      </c>
      <c r="N40" s="19">
        <f t="shared" si="2"/>
        <v>23.516869486980248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4.0962448000000027</v>
      </c>
      <c r="M41" s="10">
        <f t="shared" si="1"/>
        <v>-1.0962448000000027</v>
      </c>
      <c r="N41" s="19">
        <f t="shared" si="2"/>
        <v>1.201752661527046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2.5589103000000049</v>
      </c>
      <c r="M42" s="10">
        <f t="shared" si="1"/>
        <v>0.54108969999999523</v>
      </c>
      <c r="N42" s="19">
        <f t="shared" si="2"/>
        <v>0.29277806344608487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7.0989321000000078</v>
      </c>
      <c r="M43" s="10">
        <f t="shared" si="1"/>
        <v>0.20106789999999197</v>
      </c>
      <c r="N43" s="19">
        <f t="shared" si="2"/>
        <v>4.0428300410406771E-2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1.9355400999999941</v>
      </c>
      <c r="M44" s="10">
        <f t="shared" si="1"/>
        <v>-3.554009999999419E-2</v>
      </c>
      <c r="N44" s="19">
        <f t="shared" si="2"/>
        <v>1.263098708009587E-3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11.724517799999999</v>
      </c>
      <c r="M45" s="10">
        <f t="shared" si="1"/>
        <v>-0.22451779999999921</v>
      </c>
      <c r="N45" s="19">
        <f t="shared" si="2"/>
        <v>5.0408242516839646E-2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6.6582963999999905</v>
      </c>
      <c r="M46" s="10">
        <f t="shared" si="1"/>
        <v>-2.5582963999999908</v>
      </c>
      <c r="N46" s="19">
        <f t="shared" si="2"/>
        <v>6.5448804702529131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1.6456219999999981</v>
      </c>
      <c r="M47" s="10">
        <f t="shared" si="1"/>
        <v>1.054378000000002</v>
      </c>
      <c r="N47" s="19">
        <f t="shared" si="2"/>
        <v>1.1117129668840042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11.118516800000005</v>
      </c>
      <c r="M48" s="10">
        <f t="shared" si="1"/>
        <v>-2.9185168000000061</v>
      </c>
      <c r="N48" s="19">
        <f t="shared" si="2"/>
        <v>8.5177403118822763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13.422319900000005</v>
      </c>
      <c r="M49" s="10">
        <f t="shared" si="1"/>
        <v>-4.2223199000000058</v>
      </c>
      <c r="N49" s="19">
        <f t="shared" si="2"/>
        <v>17.82798533793606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12.465676500000001</v>
      </c>
      <c r="M50" s="10">
        <f t="shared" si="1"/>
        <v>0.13432349999999893</v>
      </c>
      <c r="N50" s="19">
        <f t="shared" si="2"/>
        <v>1.8042802652249713E-2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5.3878110999999951</v>
      </c>
      <c r="M51" s="10">
        <f t="shared" si="1"/>
        <v>-0.1878110999999949</v>
      </c>
      <c r="N51" s="19">
        <f t="shared" si="2"/>
        <v>3.5273009283208083E-2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4.5834928999999995</v>
      </c>
      <c r="M52" s="10">
        <f t="shared" si="1"/>
        <v>-4.3834928999999994</v>
      </c>
      <c r="N52" s="19">
        <f t="shared" si="2"/>
        <v>19.215010004350404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4.6919140000000059</v>
      </c>
      <c r="M53" s="10">
        <f t="shared" si="1"/>
        <v>-3.9919140000000057</v>
      </c>
      <c r="N53" s="19">
        <f t="shared" si="2"/>
        <v>15.935377383396046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6.8843755999999949</v>
      </c>
      <c r="M54" s="10">
        <f t="shared" si="1"/>
        <v>-1.0843755999999951</v>
      </c>
      <c r="N54" s="19">
        <f t="shared" si="2"/>
        <v>1.1758704418753494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9.8178873999999965</v>
      </c>
      <c r="M55" s="10">
        <f t="shared" si="1"/>
        <v>-0.6178873999999972</v>
      </c>
      <c r="N55" s="19">
        <f t="shared" si="2"/>
        <v>0.38178483907875654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19.285906299999997</v>
      </c>
      <c r="M56" s="10">
        <f t="shared" si="1"/>
        <v>-1.5859062999999978</v>
      </c>
      <c r="N56" s="19">
        <f t="shared" si="2"/>
        <v>2.5150987923796828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13.387454000000004</v>
      </c>
      <c r="M57" s="10">
        <f t="shared" si="1"/>
        <v>-0.28745400000000387</v>
      </c>
      <c r="N57" s="19">
        <f t="shared" si="2"/>
        <v>8.2629802116002224E-2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13.457187800000003</v>
      </c>
      <c r="M58" s="10">
        <f t="shared" si="1"/>
        <v>-1.057187800000003</v>
      </c>
      <c r="N58" s="19">
        <f t="shared" si="2"/>
        <v>1.1176460444688463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8.7034424000000037</v>
      </c>
      <c r="M59" s="10">
        <f t="shared" si="1"/>
        <v>-1.7034424000000037</v>
      </c>
      <c r="N59" s="19">
        <f t="shared" si="2"/>
        <v>2.9017160101177724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13.705220799999999</v>
      </c>
      <c r="M60" s="10">
        <f t="shared" si="1"/>
        <v>-1.2052207999999993</v>
      </c>
      <c r="N60" s="19">
        <f t="shared" si="2"/>
        <v>1.4525571767526384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5.5184594000000065</v>
      </c>
      <c r="M61" s="10">
        <f t="shared" si="1"/>
        <v>-0.91845940000000681</v>
      </c>
      <c r="N61" s="19">
        <f t="shared" si="2"/>
        <v>0.84356766944837247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12.283666800000002</v>
      </c>
      <c r="M62" s="10">
        <f t="shared" si="1"/>
        <v>-0.58366680000000315</v>
      </c>
      <c r="N62" s="19">
        <f t="shared" si="2"/>
        <v>0.34066693342224369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8.0264355999999975</v>
      </c>
      <c r="M63" s="10">
        <f t="shared" si="1"/>
        <v>3.7735644000000033</v>
      </c>
      <c r="N63" s="19">
        <f t="shared" si="2"/>
        <v>14.239788280947385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-1.0821776000000063</v>
      </c>
      <c r="M64" s="10">
        <f t="shared" si="1"/>
        <v>2.782177600000006</v>
      </c>
      <c r="N64" s="19">
        <f t="shared" si="2"/>
        <v>7.7405121979417935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0.32296199999999897</v>
      </c>
      <c r="M65" s="10">
        <f t="shared" si="1"/>
        <v>-2.2961999999998983E-2</v>
      </c>
      <c r="N65" s="19">
        <f t="shared" si="2"/>
        <v>5.2725344399995333E-4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20.11365000000001</v>
      </c>
      <c r="M66" s="10">
        <f t="shared" si="1"/>
        <v>2.3863499999999895</v>
      </c>
      <c r="N66" s="19">
        <f t="shared" si="2"/>
        <v>5.6946663224999501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18.073421800000006</v>
      </c>
      <c r="M67" s="10">
        <f t="shared" si="1"/>
        <v>-1.0734218000000055</v>
      </c>
      <c r="N67" s="19">
        <f t="shared" si="2"/>
        <v>1.1522343607152519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20.537298800000006</v>
      </c>
      <c r="M68" s="10">
        <f t="shared" si="1"/>
        <v>-5.6372988000000053</v>
      </c>
      <c r="N68" s="19">
        <f t="shared" si="2"/>
        <v>31.7791377604815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-2.4800930999999955</v>
      </c>
      <c r="M69" s="10">
        <f t="shared" si="1"/>
        <v>3.2800930999999958</v>
      </c>
      <c r="N69" s="19">
        <f t="shared" si="2"/>
        <v>10.759010744667583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19.4690276</v>
      </c>
      <c r="M70" s="10">
        <f t="shared" si="1"/>
        <v>1.0309723999999996</v>
      </c>
      <c r="N70" s="19">
        <f t="shared" si="2"/>
        <v>1.0629040895617592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-3.9650319999999986</v>
      </c>
      <c r="M71" s="10">
        <f t="shared" si="1"/>
        <v>5.2650319999999988</v>
      </c>
      <c r="N71" s="19">
        <f t="shared" si="2"/>
        <v>27.720561961023989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2.2742854000000006</v>
      </c>
      <c r="M72" s="10">
        <f t="shared" si="1"/>
        <v>2.1257145999999998</v>
      </c>
      <c r="N72" s="19">
        <f t="shared" si="2"/>
        <v>4.5186625606531594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$B$4*B73+$C$4*D73+$D$4*E73+$D$5*E73^2+$E$4*F73+$E$5*F73^2+$F$4*G73+$F$5*G73^2+$G$4*H73+$H$4*I73+$I$4*J73+$J$4</f>
        <v>16.534531099999999</v>
      </c>
      <c r="M73" s="10">
        <f t="shared" ref="M73:M104" si="4">K73-L73</f>
        <v>1.5654689000000026</v>
      </c>
      <c r="N73" s="19">
        <f t="shared" ref="N73:N104" si="5">POWER(M73, 2)</f>
        <v>2.450692876867218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3.7629735000000051</v>
      </c>
      <c r="M74" s="10">
        <f t="shared" si="4"/>
        <v>5.9370264999999947</v>
      </c>
      <c r="N74" s="19">
        <f t="shared" si="5"/>
        <v>35.248283661702189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6.5981875000000016</v>
      </c>
      <c r="M75" s="10">
        <f t="shared" si="4"/>
        <v>-3.1981875000000017</v>
      </c>
      <c r="N75" s="19">
        <f t="shared" si="5"/>
        <v>10.228403285156261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1.0270633000000022</v>
      </c>
      <c r="M76" s="10">
        <f t="shared" si="4"/>
        <v>0.67293669999999772</v>
      </c>
      <c r="N76" s="19">
        <f t="shared" si="5"/>
        <v>0.45284380220688691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9.0435245000000037</v>
      </c>
      <c r="M77" s="10">
        <f t="shared" si="4"/>
        <v>-1.0435245000000037</v>
      </c>
      <c r="N77" s="19">
        <f t="shared" si="5"/>
        <v>1.0889433821002579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5.1696251999999987</v>
      </c>
      <c r="M78" s="10">
        <f t="shared" si="4"/>
        <v>0.53037480000000148</v>
      </c>
      <c r="N78" s="19">
        <f t="shared" si="5"/>
        <v>0.28129742847504158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21.637453399999995</v>
      </c>
      <c r="M79" s="10">
        <f t="shared" si="4"/>
        <v>3.5625466000000046</v>
      </c>
      <c r="N79" s="19">
        <f t="shared" si="5"/>
        <v>12.691738277171593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6.0401349000000017</v>
      </c>
      <c r="M80" s="10">
        <f t="shared" si="4"/>
        <v>-1.9401349000000021</v>
      </c>
      <c r="N80" s="19">
        <f t="shared" si="5"/>
        <v>3.7641234301980182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12.345879499999997</v>
      </c>
      <c r="M81" s="10">
        <f t="shared" si="4"/>
        <v>-0.14587949999999772</v>
      </c>
      <c r="N81" s="19">
        <f t="shared" si="5"/>
        <v>2.1280828520249335E-2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22.172621600000003</v>
      </c>
      <c r="M82" s="10">
        <f t="shared" si="4"/>
        <v>9.6273783999999978</v>
      </c>
      <c r="N82" s="19">
        <f t="shared" si="5"/>
        <v>92.686414856786513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12.835933099999995</v>
      </c>
      <c r="M83" s="10">
        <f t="shared" si="4"/>
        <v>-1.0359330999999941</v>
      </c>
      <c r="N83" s="19">
        <f t="shared" si="5"/>
        <v>1.0731573876755978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4.7899999999999991</v>
      </c>
      <c r="M84" s="10">
        <f t="shared" si="4"/>
        <v>0.11000000000000121</v>
      </c>
      <c r="N84" s="19">
        <f t="shared" si="5"/>
        <v>1.2100000000000265E-2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8.666504199999995</v>
      </c>
      <c r="M85" s="10">
        <f t="shared" si="4"/>
        <v>5.2334958000000054</v>
      </c>
      <c r="N85" s="19">
        <f t="shared" si="5"/>
        <v>27.389478288617696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9.2850639999999913</v>
      </c>
      <c r="M86" s="10">
        <f t="shared" si="4"/>
        <v>0.11493600000000903</v>
      </c>
      <c r="N86" s="19">
        <f t="shared" si="5"/>
        <v>1.3210284096002075E-2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3.361142200000002</v>
      </c>
      <c r="M87" s="10">
        <f t="shared" si="4"/>
        <v>-1.2611422000000019</v>
      </c>
      <c r="N87" s="19">
        <f t="shared" si="5"/>
        <v>1.5904796486208448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4.8858723000000008</v>
      </c>
      <c r="M88" s="10">
        <f t="shared" si="4"/>
        <v>-1.7858723000000007</v>
      </c>
      <c r="N88" s="19">
        <f t="shared" si="5"/>
        <v>3.1893398719072925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5.2778855</v>
      </c>
      <c r="M89" s="10">
        <f t="shared" si="4"/>
        <v>4.6221145000000003</v>
      </c>
      <c r="N89" s="19">
        <f t="shared" si="5"/>
        <v>21.363942451110255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8.9705398999999879</v>
      </c>
      <c r="M90" s="10">
        <f t="shared" si="4"/>
        <v>-2.2705398999999877</v>
      </c>
      <c r="N90" s="19">
        <f t="shared" si="5"/>
        <v>5.1553514374919542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18.738861399999994</v>
      </c>
      <c r="M91" s="10">
        <f t="shared" si="4"/>
        <v>9.9611386000000053</v>
      </c>
      <c r="N91" s="19">
        <f t="shared" si="5"/>
        <v>99.22428220841006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3.0006045000000054</v>
      </c>
      <c r="M92" s="10">
        <f t="shared" si="4"/>
        <v>3.0993954999999942</v>
      </c>
      <c r="N92" s="19">
        <f t="shared" si="5"/>
        <v>9.6062524654202139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9.0061881999999951</v>
      </c>
      <c r="M93" s="10">
        <f t="shared" si="4"/>
        <v>-2.1061881999999947</v>
      </c>
      <c r="N93" s="19">
        <f t="shared" si="5"/>
        <v>4.4360287338192181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9.0476162000000055</v>
      </c>
      <c r="M94" s="10">
        <f t="shared" si="4"/>
        <v>-0.54761620000000555</v>
      </c>
      <c r="N94" s="19">
        <f t="shared" si="5"/>
        <v>0.29988350250244605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12.2438269</v>
      </c>
      <c r="M95" s="10">
        <f t="shared" si="4"/>
        <v>4.1561730999999984</v>
      </c>
      <c r="N95" s="19">
        <f t="shared" si="5"/>
        <v>17.273774837163597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17.003152399999994</v>
      </c>
      <c r="M96" s="10">
        <f t="shared" si="4"/>
        <v>1.3968476000000045</v>
      </c>
      <c r="N96" s="19">
        <f t="shared" si="5"/>
        <v>1.9511832176257726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1.8911061000000005</v>
      </c>
      <c r="M97" s="10">
        <f t="shared" si="4"/>
        <v>2.8088938999999997</v>
      </c>
      <c r="N97" s="19">
        <f t="shared" si="5"/>
        <v>7.8898849414572085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7.0062477999999899</v>
      </c>
      <c r="M98" s="10">
        <f t="shared" si="4"/>
        <v>-5.5062477999999899</v>
      </c>
      <c r="N98" s="19">
        <f t="shared" si="5"/>
        <v>30.318764835004728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9.6193295000000028</v>
      </c>
      <c r="M99" s="10">
        <f t="shared" si="4"/>
        <v>-3.5193295000000031</v>
      </c>
      <c r="N99" s="19">
        <f t="shared" si="5"/>
        <v>12.385680129570272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10.789666200000006</v>
      </c>
      <c r="M100" s="10">
        <f t="shared" si="4"/>
        <v>-3.389666200000006</v>
      </c>
      <c r="N100" s="19">
        <f t="shared" si="5"/>
        <v>11.48983694742248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7.8119037000000038</v>
      </c>
      <c r="M101" s="10">
        <f t="shared" si="4"/>
        <v>-2.2119037000000041</v>
      </c>
      <c r="N101" s="19">
        <f t="shared" si="5"/>
        <v>4.892517978073708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12.564496899999996</v>
      </c>
      <c r="M102" s="10">
        <f t="shared" si="4"/>
        <v>-1.6644968999999961</v>
      </c>
      <c r="N102" s="19">
        <f t="shared" si="5"/>
        <v>2.7705499301095968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23.392563200000001</v>
      </c>
      <c r="M103" s="10">
        <f t="shared" si="4"/>
        <v>-4.8925632000000014</v>
      </c>
      <c r="N103" s="19">
        <f t="shared" si="5"/>
        <v>23.937174665994252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1.9991424999999929</v>
      </c>
      <c r="M104" s="10">
        <f t="shared" si="4"/>
        <v>-0.89914249999999285</v>
      </c>
      <c r="N104" s="19">
        <f t="shared" si="5"/>
        <v>0.80845723530623714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965.22971475139138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4.6855811395698614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2.16462032226667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9.3763830000000003E-3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-4.118207</v>
      </c>
      <c r="C4" s="19">
        <v>4.0920820000000004</v>
      </c>
      <c r="D4" s="19">
        <v>8.9782000000000001E-2</v>
      </c>
      <c r="E4" s="19">
        <v>-8.9160000000000003E-2</v>
      </c>
      <c r="F4" s="19">
        <v>2.4473999999999999E-2</v>
      </c>
      <c r="G4" s="19">
        <v>3.8817409999999999</v>
      </c>
      <c r="H4" s="19">
        <v>4.9661920000000004</v>
      </c>
      <c r="I4" s="19">
        <v>1.7561</v>
      </c>
      <c r="J4" s="19">
        <v>93.905621999999994</v>
      </c>
      <c r="K4" s="17"/>
      <c r="L4" s="17"/>
      <c r="M4" s="17"/>
      <c r="N4" s="17"/>
    </row>
    <row r="5" spans="1:14" x14ac:dyDescent="0.2">
      <c r="A5" s="18" t="s">
        <v>52</v>
      </c>
      <c r="B5" s="19">
        <v>4.0148000000000003E-2</v>
      </c>
      <c r="C5" s="19" t="s">
        <v>61</v>
      </c>
      <c r="D5" s="19" t="s">
        <v>61</v>
      </c>
      <c r="E5" s="19" t="s">
        <v>61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$B$4*B8+$B$5*B8^2+$C$4*D8+$D$4*E8+$E$4*F8+$F$4*G8+$G$4*H8+$H$4*I8+$I$4*J8+$J$4</f>
        <v>2.4361189999999908</v>
      </c>
      <c r="M8" s="10">
        <f>K8-L8</f>
        <v>-2.0361189999999909</v>
      </c>
      <c r="N8" s="19">
        <f>POWER(M8, 2)</f>
        <v>4.1457805821609632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$B$4*B9+$B$5*B9^2+$C$4*D9+$D$4*E9+$E$4*F9+$F$4*G9+$G$4*H9+$H$4*I9+$I$4*J9+$J$4</f>
        <v>6.9520919999999933</v>
      </c>
      <c r="M9" s="10">
        <f t="shared" ref="M9:M72" si="1">K9-L9</f>
        <v>-1.1520919999999935</v>
      </c>
      <c r="N9" s="19">
        <f t="shared" ref="N9:N72" si="2">POWER(M9, 2)</f>
        <v>1.327315976463985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5.3985320000000172</v>
      </c>
      <c r="M10" s="10">
        <f t="shared" si="1"/>
        <v>-0.39853200000001721</v>
      </c>
      <c r="N10" s="19">
        <f t="shared" si="2"/>
        <v>0.15882775502401372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3.2487540000000052</v>
      </c>
      <c r="M11" s="10">
        <f t="shared" si="1"/>
        <v>5.1245999999994574E-2</v>
      </c>
      <c r="N11" s="19">
        <f t="shared" si="2"/>
        <v>2.6261525159994438E-3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4.2548000000000172</v>
      </c>
      <c r="M12" s="10">
        <f t="shared" si="1"/>
        <v>-1.5548000000000171</v>
      </c>
      <c r="N12" s="19">
        <f t="shared" si="2"/>
        <v>2.4174030400000532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8.2451619999999934</v>
      </c>
      <c r="M13" s="10">
        <f t="shared" si="1"/>
        <v>-0.1451619999999938</v>
      </c>
      <c r="N13" s="19">
        <f t="shared" si="2"/>
        <v>2.1072006243998197E-2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2.0823200000000242</v>
      </c>
      <c r="M14" s="10">
        <f t="shared" si="1"/>
        <v>-0.98232000000002406</v>
      </c>
      <c r="N14" s="19">
        <f t="shared" si="2"/>
        <v>0.96495258240004722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8.976460000000003</v>
      </c>
      <c r="M15" s="10">
        <f t="shared" si="1"/>
        <v>-0.67646000000000228</v>
      </c>
      <c r="N15" s="19">
        <f t="shared" si="2"/>
        <v>0.45759813160000307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11.769451999999987</v>
      </c>
      <c r="M16" s="10">
        <f t="shared" si="1"/>
        <v>-0.66945199999998728</v>
      </c>
      <c r="N16" s="19">
        <f t="shared" si="2"/>
        <v>0.44816598030398297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16.432845000000043</v>
      </c>
      <c r="M17" s="10">
        <f t="shared" si="1"/>
        <v>-0.73284500000004371</v>
      </c>
      <c r="N17" s="19">
        <f t="shared" si="2"/>
        <v>0.53706179402506404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14.883809000000014</v>
      </c>
      <c r="M18" s="10">
        <f t="shared" si="1"/>
        <v>-0.48380900000001326</v>
      </c>
      <c r="N18" s="19">
        <f t="shared" si="2"/>
        <v>0.23407114848101282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24.558241000000024</v>
      </c>
      <c r="M19" s="10">
        <f t="shared" si="1"/>
        <v>0.44175899999997625</v>
      </c>
      <c r="N19" s="19">
        <f t="shared" si="2"/>
        <v>0.19515101408097901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6.1766230000000206</v>
      </c>
      <c r="M20" s="10">
        <f t="shared" si="1"/>
        <v>-0.77662300000002027</v>
      </c>
      <c r="N20" s="19">
        <f t="shared" si="2"/>
        <v>0.60314328412903151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20.418839000000034</v>
      </c>
      <c r="M21" s="10">
        <f t="shared" si="1"/>
        <v>6.4811609999999646</v>
      </c>
      <c r="N21" s="19">
        <f t="shared" si="2"/>
        <v>42.005447907920541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-0.75771500000000458</v>
      </c>
      <c r="M22" s="10">
        <f t="shared" si="1"/>
        <v>0.95771500000000453</v>
      </c>
      <c r="N22" s="19">
        <f t="shared" si="2"/>
        <v>0.91721802122500873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3.8305440000000033</v>
      </c>
      <c r="M23" s="10">
        <f t="shared" si="1"/>
        <v>-1.0305440000000035</v>
      </c>
      <c r="N23" s="19">
        <f t="shared" si="2"/>
        <v>1.0620209359360071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16.740325000000013</v>
      </c>
      <c r="M24" s="10">
        <f t="shared" si="1"/>
        <v>1.9596749999999865</v>
      </c>
      <c r="N24" s="19">
        <f t="shared" si="2"/>
        <v>3.8403261056249471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7.0754800000000273</v>
      </c>
      <c r="M25" s="10">
        <f t="shared" si="1"/>
        <v>-2.1754800000000269</v>
      </c>
      <c r="N25" s="19">
        <f t="shared" si="2"/>
        <v>4.7327132304001172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19.431405000000041</v>
      </c>
      <c r="M26" s="10">
        <f t="shared" si="1"/>
        <v>1.1685949999999607</v>
      </c>
      <c r="N26" s="19">
        <f t="shared" si="2"/>
        <v>1.3656142740249082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13.291687000000039</v>
      </c>
      <c r="M27" s="10">
        <f t="shared" si="1"/>
        <v>-0.29168700000003867</v>
      </c>
      <c r="N27" s="19">
        <f t="shared" si="2"/>
        <v>8.5081305969022553E-2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9.7201170000000161</v>
      </c>
      <c r="M28" s="10">
        <f t="shared" si="1"/>
        <v>0.97988299999998318</v>
      </c>
      <c r="N28" s="19">
        <f t="shared" si="2"/>
        <v>0.96017069368896701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2.5369789999999881</v>
      </c>
      <c r="M29" s="10">
        <f t="shared" si="1"/>
        <v>0.36302100000001181</v>
      </c>
      <c r="N29" s="19">
        <f t="shared" si="2"/>
        <v>0.13178424644100858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4.8289450000000045</v>
      </c>
      <c r="M30" s="10">
        <f t="shared" si="1"/>
        <v>-1.7289450000000044</v>
      </c>
      <c r="N30" s="19">
        <f t="shared" si="2"/>
        <v>2.9892508130250151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2.4535000000000196E-2</v>
      </c>
      <c r="M31" s="10">
        <f t="shared" si="1"/>
        <v>1.6754649999999998</v>
      </c>
      <c r="N31" s="19">
        <f t="shared" si="2"/>
        <v>2.8071829662249992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11.285091000000023</v>
      </c>
      <c r="M32" s="10">
        <f t="shared" si="1"/>
        <v>-4.0850910000000225</v>
      </c>
      <c r="N32" s="19">
        <f t="shared" si="2"/>
        <v>16.687968478281185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8.3151759999999939</v>
      </c>
      <c r="M33" s="10">
        <f t="shared" si="1"/>
        <v>-0.81517599999999391</v>
      </c>
      <c r="N33" s="19">
        <f t="shared" si="2"/>
        <v>0.66451191097599005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0.72521199999998487</v>
      </c>
      <c r="M34" s="10">
        <f t="shared" si="1"/>
        <v>-2.5211999999984913E-2</v>
      </c>
      <c r="N34" s="19">
        <f t="shared" si="2"/>
        <v>6.3564494399923923E-4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14.10864500000001</v>
      </c>
      <c r="M35" s="10">
        <f t="shared" si="1"/>
        <v>1.5913549999999894</v>
      </c>
      <c r="N35" s="19">
        <f t="shared" si="2"/>
        <v>2.5324107360249664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8.532675999999995</v>
      </c>
      <c r="M36" s="10">
        <f t="shared" si="1"/>
        <v>-0.13267599999999469</v>
      </c>
      <c r="N36" s="19">
        <f t="shared" si="2"/>
        <v>1.7602920975998589E-2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1.7402330000000035</v>
      </c>
      <c r="M37" s="10">
        <f t="shared" si="1"/>
        <v>0.95976699999999671</v>
      </c>
      <c r="N37" s="19">
        <f t="shared" si="2"/>
        <v>0.92115269428899371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16.417465000000007</v>
      </c>
      <c r="M38" s="10">
        <f t="shared" si="1"/>
        <v>-3.3174650000000074</v>
      </c>
      <c r="N38" s="19">
        <f t="shared" si="2"/>
        <v>11.00557402622505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11.122652000000031</v>
      </c>
      <c r="M39" s="10">
        <f t="shared" si="1"/>
        <v>0.37734799999996937</v>
      </c>
      <c r="N39" s="19">
        <f t="shared" si="2"/>
        <v>0.14239151310397688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11.181714000000014</v>
      </c>
      <c r="M40" s="10">
        <f t="shared" si="1"/>
        <v>1.0182859999999856</v>
      </c>
      <c r="N40" s="19">
        <f t="shared" si="2"/>
        <v>1.0369063777959706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4.0595419999999933</v>
      </c>
      <c r="M41" s="10">
        <f t="shared" si="1"/>
        <v>-1.0595419999999933</v>
      </c>
      <c r="N41" s="19">
        <f t="shared" si="2"/>
        <v>1.1226292497639858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3.2681470000000132</v>
      </c>
      <c r="M42" s="10">
        <f t="shared" si="1"/>
        <v>-0.16814700000001315</v>
      </c>
      <c r="N42" s="19">
        <f t="shared" si="2"/>
        <v>2.8273413609004421E-2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7.1190509999999989</v>
      </c>
      <c r="M43" s="10">
        <f t="shared" si="1"/>
        <v>0.18094900000000091</v>
      </c>
      <c r="N43" s="19">
        <f t="shared" si="2"/>
        <v>3.2742540601000333E-2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3.2631050000000101</v>
      </c>
      <c r="M44" s="10">
        <f t="shared" si="1"/>
        <v>-1.3631050000000102</v>
      </c>
      <c r="N44" s="19">
        <f t="shared" si="2"/>
        <v>1.8580552410250279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12.700111000000007</v>
      </c>
      <c r="M45" s="10">
        <f t="shared" si="1"/>
        <v>-1.2001110000000068</v>
      </c>
      <c r="N45" s="19">
        <f t="shared" si="2"/>
        <v>1.4402664123210163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4.9632139999999936</v>
      </c>
      <c r="M46" s="10">
        <f t="shared" si="1"/>
        <v>-0.86321399999999393</v>
      </c>
      <c r="N46" s="19">
        <f t="shared" si="2"/>
        <v>0.74513840979598955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3.8078910000000263</v>
      </c>
      <c r="M47" s="10">
        <f t="shared" si="1"/>
        <v>-1.1078910000000262</v>
      </c>
      <c r="N47" s="19">
        <f t="shared" si="2"/>
        <v>1.2274224678810579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8.7490010000000211</v>
      </c>
      <c r="M48" s="10">
        <f t="shared" si="1"/>
        <v>-0.54900100000002183</v>
      </c>
      <c r="N48" s="19">
        <f t="shared" si="2"/>
        <v>0.30140209800102397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9.5878520000000123</v>
      </c>
      <c r="M49" s="10">
        <f t="shared" si="1"/>
        <v>-0.38785200000001296</v>
      </c>
      <c r="N49" s="19">
        <f t="shared" si="2"/>
        <v>0.15042917390401006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13.967167999999987</v>
      </c>
      <c r="M50" s="10">
        <f t="shared" si="1"/>
        <v>-1.3671679999999871</v>
      </c>
      <c r="N50" s="19">
        <f t="shared" si="2"/>
        <v>1.8691483402239646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6.8826309999999893</v>
      </c>
      <c r="M51" s="10">
        <f t="shared" si="1"/>
        <v>-1.6826309999999891</v>
      </c>
      <c r="N51" s="19">
        <f t="shared" si="2"/>
        <v>2.8312470821609632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1.7191800000000228</v>
      </c>
      <c r="M52" s="10">
        <f t="shared" si="1"/>
        <v>-1.5191800000000228</v>
      </c>
      <c r="N52" s="19">
        <f t="shared" si="2"/>
        <v>2.3079078724000692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1.4105199999999911</v>
      </c>
      <c r="M53" s="10">
        <f t="shared" si="1"/>
        <v>-0.71051999999999116</v>
      </c>
      <c r="N53" s="19">
        <f t="shared" si="2"/>
        <v>0.50483867039998742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5.6692490000000362</v>
      </c>
      <c r="M54" s="10">
        <f t="shared" si="1"/>
        <v>0.13075099999996365</v>
      </c>
      <c r="N54" s="19">
        <f t="shared" si="2"/>
        <v>1.7095824000990495E-2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8.546865000000011</v>
      </c>
      <c r="M55" s="10">
        <f t="shared" si="1"/>
        <v>0.65313499999998825</v>
      </c>
      <c r="N55" s="19">
        <f t="shared" si="2"/>
        <v>0.42658532822498463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18.031254000000018</v>
      </c>
      <c r="M56" s="10">
        <f t="shared" si="1"/>
        <v>-0.33125400000001903</v>
      </c>
      <c r="N56" s="19">
        <f t="shared" si="2"/>
        <v>0.10972921251601261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12.572097999999997</v>
      </c>
      <c r="M57" s="10">
        <f t="shared" si="1"/>
        <v>0.52790200000000276</v>
      </c>
      <c r="N57" s="19">
        <f t="shared" si="2"/>
        <v>0.27868052160400292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11.318475000000007</v>
      </c>
      <c r="M58" s="10">
        <f t="shared" si="1"/>
        <v>1.0815249999999939</v>
      </c>
      <c r="N58" s="19">
        <f t="shared" si="2"/>
        <v>1.1696963256249866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7.3519480000000073</v>
      </c>
      <c r="M59" s="10">
        <f t="shared" si="1"/>
        <v>-0.35194800000000726</v>
      </c>
      <c r="N59" s="19">
        <f t="shared" si="2"/>
        <v>0.12386739470400511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12.101894999999999</v>
      </c>
      <c r="M60" s="10">
        <f t="shared" si="1"/>
        <v>0.39810500000000104</v>
      </c>
      <c r="N60" s="19">
        <f t="shared" si="2"/>
        <v>0.15848759102500082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5.0015319999999974</v>
      </c>
      <c r="M61" s="10">
        <f t="shared" si="1"/>
        <v>-0.40153199999999778</v>
      </c>
      <c r="N61" s="19">
        <f t="shared" si="2"/>
        <v>0.16122794702399823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12.596632000000028</v>
      </c>
      <c r="M62" s="10">
        <f t="shared" si="1"/>
        <v>-0.89663200000002874</v>
      </c>
      <c r="N62" s="19">
        <f t="shared" si="2"/>
        <v>0.80394894342405154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11.371800000000022</v>
      </c>
      <c r="M63" s="10">
        <f t="shared" si="1"/>
        <v>0.42819999999997904</v>
      </c>
      <c r="N63" s="19">
        <f t="shared" si="2"/>
        <v>0.18335523999998204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-1.130431999999999</v>
      </c>
      <c r="M64" s="10">
        <f t="shared" si="1"/>
        <v>2.8304319999999992</v>
      </c>
      <c r="N64" s="19">
        <f t="shared" si="2"/>
        <v>8.0113453066239959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-0.26779200000000003</v>
      </c>
      <c r="M65" s="10">
        <f t="shared" si="1"/>
        <v>0.56779200000000007</v>
      </c>
      <c r="N65" s="19">
        <f t="shared" si="2"/>
        <v>0.3223877552640001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21.521255000000025</v>
      </c>
      <c r="M66" s="10">
        <f t="shared" si="1"/>
        <v>0.97874499999997511</v>
      </c>
      <c r="N66" s="19">
        <f t="shared" si="2"/>
        <v>0.95794177502495126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16.077066000000016</v>
      </c>
      <c r="M67" s="10">
        <f t="shared" si="1"/>
        <v>0.92293399999998371</v>
      </c>
      <c r="N67" s="19">
        <f t="shared" si="2"/>
        <v>0.85180716835596992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15.753496999999996</v>
      </c>
      <c r="M68" s="10">
        <f t="shared" si="1"/>
        <v>-0.85349699999999551</v>
      </c>
      <c r="N68" s="19">
        <f t="shared" si="2"/>
        <v>0.72845712900899229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-2.8626649999999643</v>
      </c>
      <c r="M69" s="10">
        <f t="shared" si="1"/>
        <v>3.6626649999999641</v>
      </c>
      <c r="N69" s="19">
        <f t="shared" si="2"/>
        <v>13.415114902224737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20.888836999999995</v>
      </c>
      <c r="M70" s="10">
        <f t="shared" si="1"/>
        <v>-0.38883699999999521</v>
      </c>
      <c r="N70" s="19">
        <f t="shared" si="2"/>
        <v>0.15119421256899629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-3.3808860000000038</v>
      </c>
      <c r="M71" s="10">
        <f t="shared" si="1"/>
        <v>4.6808860000000037</v>
      </c>
      <c r="N71" s="19">
        <f t="shared" si="2"/>
        <v>21.910693744996035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4.7747870000000034</v>
      </c>
      <c r="M72" s="10">
        <f t="shared" si="1"/>
        <v>-0.37478700000000309</v>
      </c>
      <c r="N72" s="19">
        <f t="shared" si="2"/>
        <v>0.14046529536900232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$B$4*B73+$B$5*B73^2+$C$4*D73+$D$4*E73+$E$4*F73+$F$4*G73+$G$4*H73+$H$4*I73+$I$4*J73+$J$4</f>
        <v>17.04757800000003</v>
      </c>
      <c r="M73" s="10">
        <f t="shared" ref="M73:M104" si="4">K73-L73</f>
        <v>1.0524219999999715</v>
      </c>
      <c r="N73" s="19">
        <f t="shared" ref="N73:N104" si="5">POWER(M73, 2)</f>
        <v>1.10759206608394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10.271042000000008</v>
      </c>
      <c r="M74" s="10">
        <f t="shared" si="4"/>
        <v>-0.57104200000000915</v>
      </c>
      <c r="N74" s="19">
        <f t="shared" si="5"/>
        <v>0.32608896576401047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4.7090980000000258</v>
      </c>
      <c r="M75" s="10">
        <f t="shared" si="4"/>
        <v>-1.3090980000000259</v>
      </c>
      <c r="N75" s="19">
        <f t="shared" si="5"/>
        <v>1.7137375736040676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-0.6870969999999943</v>
      </c>
      <c r="M76" s="10">
        <f t="shared" si="4"/>
        <v>2.3870969999999945</v>
      </c>
      <c r="N76" s="19">
        <f t="shared" si="5"/>
        <v>5.6982320874089734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8.8855760000000004</v>
      </c>
      <c r="M77" s="10">
        <f t="shared" si="4"/>
        <v>-0.88557600000000036</v>
      </c>
      <c r="N77" s="19">
        <f t="shared" si="5"/>
        <v>0.78424485177600067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6.601380000000006</v>
      </c>
      <c r="M78" s="10">
        <f t="shared" si="4"/>
        <v>-0.90138000000000584</v>
      </c>
      <c r="N78" s="19">
        <f t="shared" si="5"/>
        <v>0.81248590440001056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24.546861000000007</v>
      </c>
      <c r="M79" s="10">
        <f t="shared" si="4"/>
        <v>0.65313899999999236</v>
      </c>
      <c r="N79" s="19">
        <f t="shared" si="5"/>
        <v>0.42659055332099005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4.2296180000000305</v>
      </c>
      <c r="M80" s="10">
        <f t="shared" si="4"/>
        <v>-0.12961800000003088</v>
      </c>
      <c r="N80" s="19">
        <f t="shared" si="5"/>
        <v>1.6800825924008004E-2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11.632636000000005</v>
      </c>
      <c r="M81" s="10">
        <f t="shared" si="4"/>
        <v>0.56736399999999421</v>
      </c>
      <c r="N81" s="19">
        <f t="shared" si="5"/>
        <v>0.32190190849599343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30.951841000000023</v>
      </c>
      <c r="M82" s="10">
        <f t="shared" si="4"/>
        <v>0.84815899999997768</v>
      </c>
      <c r="N82" s="19">
        <f t="shared" si="5"/>
        <v>0.71937368928096213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11.408760000000044</v>
      </c>
      <c r="M83" s="10">
        <f t="shared" si="4"/>
        <v>0.39123999999995718</v>
      </c>
      <c r="N83" s="19">
        <f t="shared" si="5"/>
        <v>0.1530687375999665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5.272941000000003</v>
      </c>
      <c r="M84" s="10">
        <f t="shared" si="4"/>
        <v>-0.37294100000000263</v>
      </c>
      <c r="N84" s="19">
        <f t="shared" si="5"/>
        <v>0.13908498948100195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13.195091000000019</v>
      </c>
      <c r="M85" s="10">
        <f t="shared" si="4"/>
        <v>0.70490899999998113</v>
      </c>
      <c r="N85" s="19">
        <f t="shared" si="5"/>
        <v>0.49689669828097338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9.5810670000000044</v>
      </c>
      <c r="M86" s="10">
        <f t="shared" si="4"/>
        <v>-0.18106700000000409</v>
      </c>
      <c r="N86" s="19">
        <f t="shared" si="5"/>
        <v>3.2785258489001483E-2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-1.9048259999999999</v>
      </c>
      <c r="M87" s="10">
        <f t="shared" si="4"/>
        <v>4.0048259999999996</v>
      </c>
      <c r="N87" s="19">
        <f t="shared" si="5"/>
        <v>16.038631290275998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3.7007650000000041</v>
      </c>
      <c r="M88" s="10">
        <f t="shared" si="4"/>
        <v>-0.60076500000000399</v>
      </c>
      <c r="N88" s="19">
        <f t="shared" si="5"/>
        <v>0.36091858522500481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10.111339999999984</v>
      </c>
      <c r="M89" s="10">
        <f t="shared" si="4"/>
        <v>-0.21133999999998387</v>
      </c>
      <c r="N89" s="19">
        <f t="shared" si="5"/>
        <v>4.4664595599993182E-2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8.8957610000000074</v>
      </c>
      <c r="M90" s="10">
        <f t="shared" si="4"/>
        <v>-2.1957610000000072</v>
      </c>
      <c r="N90" s="19">
        <f t="shared" si="5"/>
        <v>4.8213663691210318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27.978596000000039</v>
      </c>
      <c r="M91" s="10">
        <f t="shared" si="4"/>
        <v>0.72140399999996063</v>
      </c>
      <c r="N91" s="19">
        <f t="shared" si="5"/>
        <v>0.52042373121594321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6.832098000000002</v>
      </c>
      <c r="M92" s="10">
        <f t="shared" si="4"/>
        <v>-0.73209800000000236</v>
      </c>
      <c r="N92" s="19">
        <f t="shared" si="5"/>
        <v>0.53596748160400343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6.202005999999983</v>
      </c>
      <c r="M93" s="10">
        <f t="shared" si="4"/>
        <v>0.69799400000001732</v>
      </c>
      <c r="N93" s="19">
        <f t="shared" si="5"/>
        <v>0.48719562403602418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8.8945840000000089</v>
      </c>
      <c r="M94" s="10">
        <f t="shared" si="4"/>
        <v>-0.39458400000000893</v>
      </c>
      <c r="N94" s="19">
        <f t="shared" si="5"/>
        <v>0.15569653305600706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15.273765000000012</v>
      </c>
      <c r="M95" s="10">
        <f t="shared" si="4"/>
        <v>1.126234999999987</v>
      </c>
      <c r="N95" s="19">
        <f t="shared" si="5"/>
        <v>1.2684052752249708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18.469093999999984</v>
      </c>
      <c r="M96" s="10">
        <f t="shared" si="4"/>
        <v>-6.9093999999985556E-2</v>
      </c>
      <c r="N96" s="19">
        <f t="shared" si="5"/>
        <v>4.773980835998004E-3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5.3533290000000164</v>
      </c>
      <c r="M97" s="10">
        <f t="shared" si="4"/>
        <v>-0.65332900000001626</v>
      </c>
      <c r="N97" s="19">
        <f t="shared" si="5"/>
        <v>0.42683878224102123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2.6682079999999928</v>
      </c>
      <c r="M98" s="10">
        <f t="shared" si="4"/>
        <v>-1.1682079999999928</v>
      </c>
      <c r="N98" s="19">
        <f t="shared" si="5"/>
        <v>1.3647099312639832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6.4697060000000306</v>
      </c>
      <c r="M99" s="10">
        <f t="shared" si="4"/>
        <v>-0.36970600000003095</v>
      </c>
      <c r="N99" s="19">
        <f t="shared" si="5"/>
        <v>0.13668252643602288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8.5796789999999845</v>
      </c>
      <c r="M100" s="10">
        <f t="shared" si="4"/>
        <v>-1.1796789999999842</v>
      </c>
      <c r="N100" s="19">
        <f t="shared" si="5"/>
        <v>1.3916425430409627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5.3874910000000114</v>
      </c>
      <c r="M101" s="10">
        <f t="shared" si="4"/>
        <v>0.21250899999998829</v>
      </c>
      <c r="N101" s="19">
        <f t="shared" si="5"/>
        <v>4.5160075080995024E-2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10.958002000000008</v>
      </c>
      <c r="M102" s="10">
        <f t="shared" si="4"/>
        <v>-5.8002000000007214E-2</v>
      </c>
      <c r="N102" s="19">
        <f t="shared" si="5"/>
        <v>3.364232004000837E-3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18.252444000000025</v>
      </c>
      <c r="M103" s="10">
        <f t="shared" si="4"/>
        <v>0.24755599999997457</v>
      </c>
      <c r="N103" s="19">
        <f t="shared" si="5"/>
        <v>6.1283973135987414E-2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-0.96820099999999343</v>
      </c>
      <c r="M104" s="10">
        <f t="shared" si="4"/>
        <v>2.0682009999999935</v>
      </c>
      <c r="N104" s="19">
        <f t="shared" si="5"/>
        <v>4.2774553764009733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214.45478185590645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1.0410426303684779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1.0203149662572228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6.251192E-3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-4.09</v>
      </c>
      <c r="C4" s="19">
        <v>4.0190000000000001</v>
      </c>
      <c r="D4" s="19">
        <v>9.0709999999999999E-2</v>
      </c>
      <c r="E4" s="19">
        <v>-8.8679999999999995E-2</v>
      </c>
      <c r="F4" s="19">
        <v>-7.6179999999999998E-2</v>
      </c>
      <c r="G4" s="19">
        <v>3.9950000000000001</v>
      </c>
      <c r="H4" s="19">
        <v>5.0229999999999997</v>
      </c>
      <c r="I4" s="19">
        <v>1.554</v>
      </c>
      <c r="J4" s="19">
        <v>104.9</v>
      </c>
      <c r="K4" s="17"/>
      <c r="L4" s="17"/>
      <c r="M4" s="17"/>
      <c r="N4" s="17"/>
    </row>
    <row r="5" spans="1:14" x14ac:dyDescent="0.2">
      <c r="A5" s="18" t="s">
        <v>52</v>
      </c>
      <c r="B5" s="19">
        <v>3.9919999999999997E-2</v>
      </c>
      <c r="C5" s="19" t="s">
        <v>61</v>
      </c>
      <c r="D5" s="19" t="s">
        <v>61</v>
      </c>
      <c r="E5" s="19" t="s">
        <v>61</v>
      </c>
      <c r="F5" s="19">
        <v>2.0450000000000001E-4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$B$4*B8+$B$5*B8^2+$C$4*D8+$D$4*E8+$E$4*F8+$F$4*G8+$F$5*G8^2+$G$4*H8+$H$4*I8+$I$4*J8+$J$4</f>
        <v>2.3378920000000107</v>
      </c>
      <c r="M8" s="10">
        <f>K8-L8</f>
        <v>-1.9378920000000108</v>
      </c>
      <c r="N8" s="19">
        <f>POWER(M8, 2)</f>
        <v>3.755425403664042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$B$4*B9+$B$5*B9^2+$C$4*D9+$D$4*E9+$E$4*F9+$F$4*G9+$F$5*G9^2+$G$4*H9+$H$4*I9+$I$4*J9+$J$4</f>
        <v>6.6888879999999915</v>
      </c>
      <c r="M9" s="10">
        <f t="shared" ref="M9:M72" si="1">K9-L9</f>
        <v>-0.88888799999999168</v>
      </c>
      <c r="N9" s="19">
        <f t="shared" ref="N9:N72" si="2">POWER(M9, 2)</f>
        <v>0.79012187654398525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5.1393219999999928</v>
      </c>
      <c r="M10" s="10">
        <f t="shared" si="1"/>
        <v>-0.13932199999999284</v>
      </c>
      <c r="N10" s="19">
        <f t="shared" si="2"/>
        <v>1.9410619683998005E-2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3.3522420000000039</v>
      </c>
      <c r="M11" s="10">
        <f t="shared" si="1"/>
        <v>-5.2242000000004118E-2</v>
      </c>
      <c r="N11" s="19">
        <f t="shared" si="2"/>
        <v>2.7292265640004305E-3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4.0829525000000046</v>
      </c>
      <c r="M12" s="10">
        <f t="shared" si="1"/>
        <v>-1.3829525000000045</v>
      </c>
      <c r="N12" s="19">
        <f t="shared" si="2"/>
        <v>1.9125576172562624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8.2365604999999817</v>
      </c>
      <c r="M13" s="10">
        <f t="shared" si="1"/>
        <v>-0.1365604999999821</v>
      </c>
      <c r="N13" s="19">
        <f t="shared" si="2"/>
        <v>1.8648770160245111E-2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1.7551645000000065</v>
      </c>
      <c r="M14" s="10">
        <f t="shared" si="1"/>
        <v>-0.65516450000000637</v>
      </c>
      <c r="N14" s="19">
        <f t="shared" si="2"/>
        <v>0.42924052206025837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9.4817299999999847</v>
      </c>
      <c r="M15" s="10">
        <f t="shared" si="1"/>
        <v>-1.181729999999984</v>
      </c>
      <c r="N15" s="19">
        <f t="shared" si="2"/>
        <v>1.3964857928999621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11.298822000000001</v>
      </c>
      <c r="M16" s="10">
        <f t="shared" si="1"/>
        <v>-0.19882200000000161</v>
      </c>
      <c r="N16" s="19">
        <f t="shared" si="2"/>
        <v>3.9530187684000642E-2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16.14190450000001</v>
      </c>
      <c r="M17" s="10">
        <f t="shared" si="1"/>
        <v>-0.44190450000001036</v>
      </c>
      <c r="N17" s="19">
        <f t="shared" si="2"/>
        <v>0.19527958712025917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14.676412500000012</v>
      </c>
      <c r="M18" s="10">
        <f t="shared" si="1"/>
        <v>-0.27641250000001172</v>
      </c>
      <c r="N18" s="19">
        <f t="shared" si="2"/>
        <v>7.6403870156256479E-2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24.621418000000006</v>
      </c>
      <c r="M19" s="10">
        <f t="shared" si="1"/>
        <v>0.37858199999999442</v>
      </c>
      <c r="N19" s="19">
        <f t="shared" si="2"/>
        <v>0.14332433072399578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5.8487900000000081</v>
      </c>
      <c r="M20" s="10">
        <f t="shared" si="1"/>
        <v>-0.44879000000000779</v>
      </c>
      <c r="N20" s="19">
        <f t="shared" si="2"/>
        <v>0.20141246410000699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21.065620500000009</v>
      </c>
      <c r="M21" s="10">
        <f t="shared" si="1"/>
        <v>5.8343794999999901</v>
      </c>
      <c r="N21" s="19">
        <f t="shared" si="2"/>
        <v>34.039984150020132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-0.76415199999999572</v>
      </c>
      <c r="M22" s="10">
        <f t="shared" si="1"/>
        <v>0.96415199999999568</v>
      </c>
      <c r="N22" s="19">
        <f t="shared" si="2"/>
        <v>0.92958907910399169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4.2688125000000099</v>
      </c>
      <c r="M23" s="10">
        <f t="shared" si="1"/>
        <v>-1.4688125000000101</v>
      </c>
      <c r="N23" s="19">
        <f t="shared" si="2"/>
        <v>2.1574101601562794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17.191460500000034</v>
      </c>
      <c r="M24" s="10">
        <f t="shared" si="1"/>
        <v>1.5085394999999657</v>
      </c>
      <c r="N24" s="19">
        <f t="shared" si="2"/>
        <v>2.2756914230601466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7.3084820000000263</v>
      </c>
      <c r="M25" s="10">
        <f t="shared" si="1"/>
        <v>-2.408482000000026</v>
      </c>
      <c r="N25" s="19">
        <f t="shared" si="2"/>
        <v>5.8007855443241256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18.901374500000031</v>
      </c>
      <c r="M26" s="10">
        <f t="shared" si="1"/>
        <v>1.6986254999999701</v>
      </c>
      <c r="N26" s="19">
        <f t="shared" si="2"/>
        <v>2.8853285892501486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13.869160000000008</v>
      </c>
      <c r="M27" s="10">
        <f t="shared" si="1"/>
        <v>-0.86916000000000793</v>
      </c>
      <c r="N27" s="19">
        <f t="shared" si="2"/>
        <v>0.75543910560001382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10.164687999999984</v>
      </c>
      <c r="M28" s="10">
        <f t="shared" si="1"/>
        <v>0.53531200000001533</v>
      </c>
      <c r="N28" s="19">
        <f t="shared" si="2"/>
        <v>0.28655893734401644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2.2082920000000144</v>
      </c>
      <c r="M29" s="10">
        <f t="shared" si="1"/>
        <v>0.69170799999998556</v>
      </c>
      <c r="N29" s="19">
        <f t="shared" si="2"/>
        <v>0.47845995726398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4.5474320000000148</v>
      </c>
      <c r="M30" s="10">
        <f t="shared" si="1"/>
        <v>-1.4474320000000147</v>
      </c>
      <c r="N30" s="19">
        <f t="shared" si="2"/>
        <v>2.0950593946240428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-0.31889799999999013</v>
      </c>
      <c r="M31" s="10">
        <f t="shared" si="1"/>
        <v>2.0188979999999903</v>
      </c>
      <c r="N31" s="19">
        <f t="shared" si="2"/>
        <v>4.0759491344039604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10.885652000000007</v>
      </c>
      <c r="M32" s="10">
        <f t="shared" si="1"/>
        <v>-3.6856520000000073</v>
      </c>
      <c r="N32" s="19">
        <f t="shared" si="2"/>
        <v>13.584030665104054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9.1467519999999922</v>
      </c>
      <c r="M33" s="10">
        <f t="shared" si="1"/>
        <v>-1.6467519999999922</v>
      </c>
      <c r="N33" s="19">
        <f t="shared" si="2"/>
        <v>2.7117921495039745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2.5083245000000147</v>
      </c>
      <c r="M34" s="10">
        <f t="shared" si="1"/>
        <v>-1.8083245000000148</v>
      </c>
      <c r="N34" s="19">
        <f t="shared" si="2"/>
        <v>3.2700374973003035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13.74381799999999</v>
      </c>
      <c r="M35" s="10">
        <f t="shared" si="1"/>
        <v>1.956182000000009</v>
      </c>
      <c r="N35" s="19">
        <f t="shared" si="2"/>
        <v>3.8266480171240351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8.1443980000000238</v>
      </c>
      <c r="M36" s="10">
        <f t="shared" si="1"/>
        <v>0.25560199999997657</v>
      </c>
      <c r="N36" s="19">
        <f t="shared" si="2"/>
        <v>6.5332382403988018E-2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2.0336804999999885</v>
      </c>
      <c r="M37" s="10">
        <f t="shared" si="1"/>
        <v>0.66631950000001172</v>
      </c>
      <c r="N37" s="19">
        <f t="shared" si="2"/>
        <v>0.44398167608026562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16.024612500000003</v>
      </c>
      <c r="M38" s="10">
        <f t="shared" si="1"/>
        <v>-2.9246125000000038</v>
      </c>
      <c r="N38" s="19">
        <f t="shared" si="2"/>
        <v>8.5533582751562722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11.446530500000037</v>
      </c>
      <c r="M39" s="10">
        <f t="shared" si="1"/>
        <v>5.3469499999962977E-2</v>
      </c>
      <c r="N39" s="19">
        <f t="shared" si="2"/>
        <v>2.858987430246041E-3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11.645504500000001</v>
      </c>
      <c r="M40" s="10">
        <f t="shared" si="1"/>
        <v>0.55449549999999803</v>
      </c>
      <c r="N40" s="19">
        <f t="shared" si="2"/>
        <v>0.30746525952024784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3.7574605000000076</v>
      </c>
      <c r="M41" s="10">
        <f t="shared" si="1"/>
        <v>-0.75746050000000764</v>
      </c>
      <c r="N41" s="19">
        <f t="shared" si="2"/>
        <v>0.57374640906026153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3.5947405000000145</v>
      </c>
      <c r="M42" s="10">
        <f t="shared" si="1"/>
        <v>-0.49474050000001446</v>
      </c>
      <c r="N42" s="19">
        <f t="shared" si="2"/>
        <v>0.2447681623402643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7.5391604999999799</v>
      </c>
      <c r="M43" s="10">
        <f t="shared" si="1"/>
        <v>-0.23916049999998013</v>
      </c>
      <c r="N43" s="19">
        <f t="shared" si="2"/>
        <v>5.719774476024049E-2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2.800902000000022</v>
      </c>
      <c r="M44" s="10">
        <f t="shared" si="1"/>
        <v>-0.90090200000002207</v>
      </c>
      <c r="N44" s="19">
        <f t="shared" si="2"/>
        <v>0.81162441360403981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12.667928000000003</v>
      </c>
      <c r="M45" s="10">
        <f t="shared" si="1"/>
        <v>-1.1679280000000034</v>
      </c>
      <c r="N45" s="19">
        <f t="shared" si="2"/>
        <v>1.3640558131840079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4.8637045000000114</v>
      </c>
      <c r="M46" s="10">
        <f t="shared" si="1"/>
        <v>-0.76370450000001178</v>
      </c>
      <c r="N46" s="19">
        <f t="shared" si="2"/>
        <v>0.58324456332026797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3.6474005000000034</v>
      </c>
      <c r="M47" s="10">
        <f t="shared" si="1"/>
        <v>-0.9474005000000032</v>
      </c>
      <c r="N47" s="19">
        <f t="shared" si="2"/>
        <v>0.89756770740025604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8.3716600000000199</v>
      </c>
      <c r="M48" s="10">
        <f t="shared" si="1"/>
        <v>-0.17166000000002057</v>
      </c>
      <c r="N48" s="19">
        <f t="shared" si="2"/>
        <v>2.9467155600007063E-2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10.245878000000019</v>
      </c>
      <c r="M49" s="10">
        <f t="shared" si="1"/>
        <v>-1.0458780000000196</v>
      </c>
      <c r="N49" s="19">
        <f t="shared" si="2"/>
        <v>1.093860790884041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13.523572500000014</v>
      </c>
      <c r="M50" s="10">
        <f t="shared" si="1"/>
        <v>-0.92357250000001478</v>
      </c>
      <c r="N50" s="19">
        <f t="shared" si="2"/>
        <v>0.85298616275627726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6.573962000000023</v>
      </c>
      <c r="M51" s="10">
        <f t="shared" si="1"/>
        <v>-1.3739620000000228</v>
      </c>
      <c r="N51" s="19">
        <f t="shared" si="2"/>
        <v>1.8877715774440627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1.5935420000000136</v>
      </c>
      <c r="M52" s="10">
        <f t="shared" si="1"/>
        <v>-1.3935420000000136</v>
      </c>
      <c r="N52" s="19">
        <f t="shared" si="2"/>
        <v>1.9419593057640379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1.0022479999999945</v>
      </c>
      <c r="M53" s="10">
        <f t="shared" si="1"/>
        <v>-0.30224799999999452</v>
      </c>
      <c r="N53" s="19">
        <f t="shared" si="2"/>
        <v>9.135385350399669E-2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5.7621280000000041</v>
      </c>
      <c r="M54" s="10">
        <f t="shared" si="1"/>
        <v>3.7871999999995687E-2</v>
      </c>
      <c r="N54" s="19">
        <f t="shared" si="2"/>
        <v>1.4342883839996733E-3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9.5906000000000233</v>
      </c>
      <c r="M55" s="10">
        <f t="shared" si="1"/>
        <v>-0.39060000000002404</v>
      </c>
      <c r="N55" s="19">
        <f t="shared" si="2"/>
        <v>0.15256836000001878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17.534164500000003</v>
      </c>
      <c r="M56" s="10">
        <f t="shared" si="1"/>
        <v>0.16583549999999647</v>
      </c>
      <c r="N56" s="19">
        <f t="shared" si="2"/>
        <v>2.7501413060248829E-2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12.602162000000021</v>
      </c>
      <c r="M57" s="10">
        <f t="shared" si="1"/>
        <v>0.49783799999997846</v>
      </c>
      <c r="N57" s="19">
        <f t="shared" si="2"/>
        <v>0.24784267424397854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11.795024500000011</v>
      </c>
      <c r="M58" s="10">
        <f t="shared" si="1"/>
        <v>0.60497549999998945</v>
      </c>
      <c r="N58" s="19">
        <f t="shared" si="2"/>
        <v>0.36599535560023722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7.5264525000000191</v>
      </c>
      <c r="M59" s="10">
        <f t="shared" si="1"/>
        <v>-0.52645250000001909</v>
      </c>
      <c r="N59" s="19">
        <f t="shared" si="2"/>
        <v>0.2771522347562701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12.325292499999975</v>
      </c>
      <c r="M60" s="10">
        <f t="shared" si="1"/>
        <v>0.17470750000002511</v>
      </c>
      <c r="N60" s="19">
        <f t="shared" si="2"/>
        <v>3.0522710556258773E-2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5.1205820000000131</v>
      </c>
      <c r="M61" s="10">
        <f t="shared" si="1"/>
        <v>-0.52058200000001342</v>
      </c>
      <c r="N61" s="19">
        <f t="shared" si="2"/>
        <v>0.27100561872401396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12.448084499999993</v>
      </c>
      <c r="M62" s="10">
        <f t="shared" si="1"/>
        <v>-0.74808449999999382</v>
      </c>
      <c r="N62" s="19">
        <f t="shared" si="2"/>
        <v>0.55963041914024081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11.137172000000007</v>
      </c>
      <c r="M63" s="10">
        <f t="shared" si="1"/>
        <v>0.66282799999999398</v>
      </c>
      <c r="N63" s="19">
        <f t="shared" si="2"/>
        <v>0.439340957583992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-1.5352079999999972</v>
      </c>
      <c r="M64" s="10">
        <f t="shared" si="1"/>
        <v>3.2352079999999974</v>
      </c>
      <c r="N64" s="19">
        <f t="shared" si="2"/>
        <v>10.466570803263984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-0.67813799999998992</v>
      </c>
      <c r="M65" s="10">
        <f t="shared" si="1"/>
        <v>0.97813799999998996</v>
      </c>
      <c r="N65" s="19">
        <f t="shared" si="2"/>
        <v>0.95675394704398031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22.0145725</v>
      </c>
      <c r="M66" s="10">
        <f t="shared" si="1"/>
        <v>0.48542750000000012</v>
      </c>
      <c r="N66" s="19">
        <f t="shared" si="2"/>
        <v>0.23563985775625013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16.545920500000008</v>
      </c>
      <c r="M67" s="10">
        <f t="shared" si="1"/>
        <v>0.45407949999999175</v>
      </c>
      <c r="N67" s="19">
        <f t="shared" si="2"/>
        <v>0.20618819232024252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15.298172000000008</v>
      </c>
      <c r="M68" s="10">
        <f t="shared" si="1"/>
        <v>-0.39817200000000774</v>
      </c>
      <c r="N68" s="19">
        <f t="shared" si="2"/>
        <v>0.15854094158400617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-3.07972749999999</v>
      </c>
      <c r="M69" s="10">
        <f t="shared" si="1"/>
        <v>3.8797274999999898</v>
      </c>
      <c r="N69" s="19">
        <f t="shared" si="2"/>
        <v>15.052285474256172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20.527428</v>
      </c>
      <c r="M70" s="10">
        <f t="shared" si="1"/>
        <v>-2.7428000000000452E-2</v>
      </c>
      <c r="N70" s="19">
        <f t="shared" si="2"/>
        <v>7.5229518400002479E-4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-3.4580579999999941</v>
      </c>
      <c r="M71" s="10">
        <f t="shared" si="1"/>
        <v>4.7580579999999939</v>
      </c>
      <c r="N71" s="19">
        <f t="shared" si="2"/>
        <v>22.639115931363943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4.4791205000000076</v>
      </c>
      <c r="M72" s="10">
        <f t="shared" si="1"/>
        <v>-7.9120500000007254E-2</v>
      </c>
      <c r="N72" s="19">
        <f t="shared" si="2"/>
        <v>6.2600535202511484E-3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$B$4*B73+$B$5*B73^2+$C$4*D73+$D$4*E73+$E$4*F73+$F$4*G73+$F$5*G73^2+$G$4*H73+$H$4*I73+$I$4*J73+$J$4</f>
        <v>17.326140500000008</v>
      </c>
      <c r="M73" s="10">
        <f t="shared" ref="M73:M104" si="4">K73-L73</f>
        <v>0.77385949999999326</v>
      </c>
      <c r="N73" s="19">
        <f t="shared" ref="N73:N104" si="5">POWER(M73, 2)</f>
        <v>0.59885852574023957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9.9324480000000079</v>
      </c>
      <c r="M74" s="10">
        <f t="shared" si="4"/>
        <v>-0.23244800000000865</v>
      </c>
      <c r="N74" s="19">
        <f t="shared" si="5"/>
        <v>5.4032072704004022E-2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4.4501804999999877</v>
      </c>
      <c r="M75" s="10">
        <f t="shared" si="4"/>
        <v>-1.0501804999999877</v>
      </c>
      <c r="N75" s="19">
        <f t="shared" si="5"/>
        <v>1.1028790825802242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-0.74007549999998901</v>
      </c>
      <c r="M76" s="10">
        <f t="shared" si="4"/>
        <v>2.4400754999999892</v>
      </c>
      <c r="N76" s="19">
        <f t="shared" si="5"/>
        <v>5.9539684457001973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8.7148044999999854</v>
      </c>
      <c r="M77" s="10">
        <f t="shared" si="4"/>
        <v>-0.71480449999998541</v>
      </c>
      <c r="N77" s="19">
        <f t="shared" si="5"/>
        <v>0.5109454732202291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6.3326700000000216</v>
      </c>
      <c r="M78" s="10">
        <f t="shared" si="4"/>
        <v>-0.63267000000002138</v>
      </c>
      <c r="N78" s="19">
        <f t="shared" si="5"/>
        <v>0.40027132890002703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24.166620500000022</v>
      </c>
      <c r="M79" s="10">
        <f t="shared" si="4"/>
        <v>1.0333794999999775</v>
      </c>
      <c r="N79" s="19">
        <f t="shared" si="5"/>
        <v>1.0678731910202035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4.4177919999999773</v>
      </c>
      <c r="M80" s="10">
        <f t="shared" si="4"/>
        <v>-0.31779199999997765</v>
      </c>
      <c r="N80" s="19">
        <f t="shared" si="5"/>
        <v>0.10099175526398579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12.246060500000013</v>
      </c>
      <c r="M81" s="10">
        <f t="shared" si="4"/>
        <v>-4.6060500000013604E-2</v>
      </c>
      <c r="N81" s="19">
        <f t="shared" si="5"/>
        <v>2.1215696602512532E-3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30.676684500000036</v>
      </c>
      <c r="M82" s="10">
        <f t="shared" si="4"/>
        <v>1.1233154999999648</v>
      </c>
      <c r="N82" s="19">
        <f t="shared" si="5"/>
        <v>1.261837712540171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11.453984500000018</v>
      </c>
      <c r="M83" s="10">
        <f t="shared" si="4"/>
        <v>0.34601549999998227</v>
      </c>
      <c r="N83" s="19">
        <f t="shared" si="5"/>
        <v>0.11972672624023772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5.0616045000000014</v>
      </c>
      <c r="M84" s="10">
        <f t="shared" si="4"/>
        <v>-0.16160450000000104</v>
      </c>
      <c r="N84" s="19">
        <f t="shared" si="5"/>
        <v>2.6116014420250334E-2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13.50166200000001</v>
      </c>
      <c r="M85" s="10">
        <f t="shared" si="4"/>
        <v>0.39833799999999009</v>
      </c>
      <c r="N85" s="19">
        <f t="shared" si="5"/>
        <v>0.15867316224399211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9.2700245000000052</v>
      </c>
      <c r="M86" s="10">
        <f t="shared" si="4"/>
        <v>0.12997549999999514</v>
      </c>
      <c r="N86" s="19">
        <f t="shared" si="5"/>
        <v>1.6893630600248736E-2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-1.3193819999999903</v>
      </c>
      <c r="M87" s="10">
        <f t="shared" si="4"/>
        <v>3.4193819999999904</v>
      </c>
      <c r="N87" s="19">
        <f t="shared" si="5"/>
        <v>11.692173261923934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3.7186325000000124</v>
      </c>
      <c r="M88" s="10">
        <f t="shared" si="4"/>
        <v>-0.61863250000001235</v>
      </c>
      <c r="N88" s="19">
        <f t="shared" si="5"/>
        <v>0.38270617005626528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9.9149045000000058</v>
      </c>
      <c r="M89" s="10">
        <f t="shared" si="4"/>
        <v>-1.4904500000005427E-2</v>
      </c>
      <c r="N89" s="19">
        <f t="shared" si="5"/>
        <v>2.2214412025016179E-4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8.5506605000000206</v>
      </c>
      <c r="M90" s="10">
        <f t="shared" si="4"/>
        <v>-1.8506605000000205</v>
      </c>
      <c r="N90" s="19">
        <f t="shared" si="5"/>
        <v>3.4249442862603257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28.049300500000015</v>
      </c>
      <c r="M91" s="10">
        <f t="shared" si="4"/>
        <v>0.650699499999984</v>
      </c>
      <c r="N91" s="19">
        <f t="shared" si="5"/>
        <v>0.42340983930022918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6.4379180000000105</v>
      </c>
      <c r="M92" s="10">
        <f t="shared" si="4"/>
        <v>-0.33791800000001082</v>
      </c>
      <c r="N92" s="19">
        <f t="shared" si="5"/>
        <v>0.11418857472400731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6.9142244999999889</v>
      </c>
      <c r="M93" s="10">
        <f t="shared" si="4"/>
        <v>-1.4224499999988538E-2</v>
      </c>
      <c r="N93" s="19">
        <f t="shared" si="5"/>
        <v>2.0233640024967391E-4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8.480620000000016</v>
      </c>
      <c r="M94" s="10">
        <f t="shared" si="4"/>
        <v>1.9379999999983966E-2</v>
      </c>
      <c r="N94" s="19">
        <f t="shared" si="5"/>
        <v>3.755843999993785E-4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16.729564500000023</v>
      </c>
      <c r="M95" s="10">
        <f t="shared" si="4"/>
        <v>-0.32956450000002491</v>
      </c>
      <c r="N95" s="19">
        <f t="shared" si="5"/>
        <v>0.10861275966026641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18.038078000000013</v>
      </c>
      <c r="M96" s="10">
        <f t="shared" si="4"/>
        <v>0.36192199999998564</v>
      </c>
      <c r="N96" s="19">
        <f t="shared" si="5"/>
        <v>0.13098753408398961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5.039740000000009</v>
      </c>
      <c r="M97" s="10">
        <f t="shared" si="4"/>
        <v>-0.33974000000000881</v>
      </c>
      <c r="N97" s="19">
        <f t="shared" si="5"/>
        <v>0.11542326760000599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2.7299605000000042</v>
      </c>
      <c r="M98" s="10">
        <f t="shared" si="4"/>
        <v>-1.2299605000000042</v>
      </c>
      <c r="N98" s="19">
        <f t="shared" si="5"/>
        <v>1.5128028315602604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6.4817325000000068</v>
      </c>
      <c r="M99" s="10">
        <f t="shared" si="4"/>
        <v>-0.38173250000000714</v>
      </c>
      <c r="N99" s="19">
        <f t="shared" si="5"/>
        <v>0.14571970155625544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8.2603724999999883</v>
      </c>
      <c r="M100" s="10">
        <f t="shared" si="4"/>
        <v>-0.86037249999998799</v>
      </c>
      <c r="N100" s="19">
        <f t="shared" si="5"/>
        <v>0.74024083875622937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5.8336880000000235</v>
      </c>
      <c r="M101" s="10">
        <f t="shared" si="4"/>
        <v>-0.23368800000002388</v>
      </c>
      <c r="N101" s="19">
        <f t="shared" si="5"/>
        <v>5.4610081344011158E-2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11.123820500000008</v>
      </c>
      <c r="M102" s="10">
        <f t="shared" si="4"/>
        <v>-0.22382050000000753</v>
      </c>
      <c r="N102" s="19">
        <f t="shared" si="5"/>
        <v>5.0095616220253367E-2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17.975584499999997</v>
      </c>
      <c r="M103" s="10">
        <f t="shared" si="4"/>
        <v>0.52441550000000348</v>
      </c>
      <c r="N103" s="19">
        <f t="shared" si="5"/>
        <v>0.27501161664025364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-1.3074680000000143</v>
      </c>
      <c r="M104" s="10">
        <f t="shared" si="4"/>
        <v>2.4074680000000144</v>
      </c>
      <c r="N104" s="19">
        <f t="shared" si="5"/>
        <v>5.7959021710240695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196.39385314782038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0.95336821916417658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0.97640576563443982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6.251001E-3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-4.1759589999999998</v>
      </c>
      <c r="C4" s="19">
        <v>4.0663213999999996</v>
      </c>
      <c r="D4" s="19">
        <v>8.9350600000000002E-2</v>
      </c>
      <c r="E4" s="19">
        <v>-4.4322100000000003E-2</v>
      </c>
      <c r="F4" s="19">
        <v>2.4346900000000001E-2</v>
      </c>
      <c r="G4" s="19">
        <v>3.8686446000000001</v>
      </c>
      <c r="H4" s="19">
        <v>4.9431652000000001</v>
      </c>
      <c r="I4" s="19">
        <v>1.7762342</v>
      </c>
      <c r="J4" s="19">
        <v>94.295115999999993</v>
      </c>
      <c r="K4" s="17"/>
      <c r="L4" s="17"/>
      <c r="M4" s="17"/>
      <c r="N4" s="17"/>
    </row>
    <row r="5" spans="1:14" x14ac:dyDescent="0.2">
      <c r="A5" s="18" t="s">
        <v>52</v>
      </c>
      <c r="B5" s="19">
        <v>4.0679399999999998E-2</v>
      </c>
      <c r="C5" s="19" t="s">
        <v>61</v>
      </c>
      <c r="D5" s="19" t="s">
        <v>61</v>
      </c>
      <c r="E5" s="19">
        <v>-3.6319999999999999E-4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$B$4*B8+$B$5*B8^2+$C$4*D8+$D$4*E8+$E$4*F8+$E$5*F8^2+$F$4*G8+$G$4*H8+$H$4*I8+$I$4*J8+$J$4</f>
        <v>2.578891200000001</v>
      </c>
      <c r="M8" s="10">
        <f>K8-L8</f>
        <v>-2.1788912000000011</v>
      </c>
      <c r="N8" s="19">
        <f>POWER(M8, 2)</f>
        <v>4.7475668614374449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$B$4*B9+$B$5*B9^2+$C$4*D9+$D$4*E9+$E$4*F9+$E$5*F9^2+$F$4*G9+$G$4*H9+$H$4*I9+$I$4*J9+$J$4</f>
        <v>7.0849283000000156</v>
      </c>
      <c r="M9" s="10">
        <f t="shared" ref="M9:M72" si="1">K9-L9</f>
        <v>-1.2849283000000158</v>
      </c>
      <c r="N9" s="19">
        <f t="shared" ref="N9:N72" si="2">POWER(M9, 2)</f>
        <v>1.6510407361409305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5.5012562999999943</v>
      </c>
      <c r="M10" s="10">
        <f t="shared" si="1"/>
        <v>-0.50125629999999433</v>
      </c>
      <c r="N10" s="19">
        <f t="shared" si="2"/>
        <v>0.25125787828968432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3.3548013999999853</v>
      </c>
      <c r="M11" s="10">
        <f t="shared" si="1"/>
        <v>-5.4801399999985456E-2</v>
      </c>
      <c r="N11" s="19">
        <f t="shared" si="2"/>
        <v>3.003193441958406E-3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4.1155966999999691</v>
      </c>
      <c r="M12" s="10">
        <f t="shared" si="1"/>
        <v>-1.415596699999969</v>
      </c>
      <c r="N12" s="19">
        <f t="shared" si="2"/>
        <v>2.0039140170508021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8.1978782000000194</v>
      </c>
      <c r="M13" s="10">
        <f t="shared" si="1"/>
        <v>-9.7878200000019788E-2</v>
      </c>
      <c r="N13" s="19">
        <f t="shared" si="2"/>
        <v>9.5801420352438736E-3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2.1450243999999969</v>
      </c>
      <c r="M14" s="10">
        <f t="shared" si="1"/>
        <v>-1.0450243999999969</v>
      </c>
      <c r="N14" s="19">
        <f t="shared" si="2"/>
        <v>1.0920759965953535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9.0236668000000151</v>
      </c>
      <c r="M15" s="10">
        <f t="shared" si="1"/>
        <v>-0.72366680000001438</v>
      </c>
      <c r="N15" s="19">
        <f t="shared" si="2"/>
        <v>0.52369363742226083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11.962526499999996</v>
      </c>
      <c r="M16" s="10">
        <f t="shared" si="1"/>
        <v>-0.86252649999999598</v>
      </c>
      <c r="N16" s="19">
        <f t="shared" si="2"/>
        <v>0.74395196320224311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16.386761100000001</v>
      </c>
      <c r="M17" s="10">
        <f t="shared" si="1"/>
        <v>-0.68676110000000179</v>
      </c>
      <c r="N17" s="19">
        <f t="shared" si="2"/>
        <v>0.47164080847321244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15.015658200000033</v>
      </c>
      <c r="M18" s="10">
        <f t="shared" si="1"/>
        <v>-0.61565820000003235</v>
      </c>
      <c r="N18" s="19">
        <f t="shared" si="2"/>
        <v>0.37903501922727983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24.501752400000015</v>
      </c>
      <c r="M19" s="10">
        <f t="shared" si="1"/>
        <v>0.49824759999998491</v>
      </c>
      <c r="N19" s="19">
        <f t="shared" si="2"/>
        <v>0.24825067090574496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6.078726599999996</v>
      </c>
      <c r="M20" s="10">
        <f t="shared" si="1"/>
        <v>-0.67872659999999563</v>
      </c>
      <c r="N20" s="19">
        <f t="shared" si="2"/>
        <v>0.46066979754755405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20.512299300000024</v>
      </c>
      <c r="M21" s="10">
        <f t="shared" si="1"/>
        <v>6.387700699999975</v>
      </c>
      <c r="N21" s="19">
        <f t="shared" si="2"/>
        <v>40.802720232780167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-0.72613090000001534</v>
      </c>
      <c r="M22" s="10">
        <f t="shared" si="1"/>
        <v>0.9261309000000153</v>
      </c>
      <c r="N22" s="19">
        <f t="shared" si="2"/>
        <v>0.85771844393483831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3.7525578999999851</v>
      </c>
      <c r="M23" s="10">
        <f t="shared" si="1"/>
        <v>-0.9525578999999853</v>
      </c>
      <c r="N23" s="19">
        <f t="shared" si="2"/>
        <v>0.90736655285238199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16.806059300000001</v>
      </c>
      <c r="M24" s="10">
        <f t="shared" si="1"/>
        <v>1.8939406999999981</v>
      </c>
      <c r="N24" s="19">
        <f t="shared" si="2"/>
        <v>3.5870113751164832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7.1520837999999998</v>
      </c>
      <c r="M25" s="10">
        <f t="shared" si="1"/>
        <v>-2.2520837999999994</v>
      </c>
      <c r="N25" s="19">
        <f t="shared" si="2"/>
        <v>5.0718814422224376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19.246440400000026</v>
      </c>
      <c r="M26" s="10">
        <f t="shared" si="1"/>
        <v>1.3535595999999757</v>
      </c>
      <c r="N26" s="19">
        <f t="shared" si="2"/>
        <v>1.8321235907520941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13.420578100000043</v>
      </c>
      <c r="M27" s="10">
        <f t="shared" si="1"/>
        <v>-0.42057810000004281</v>
      </c>
      <c r="N27" s="19">
        <f t="shared" si="2"/>
        <v>0.17688593819964601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9.6516754999999819</v>
      </c>
      <c r="M28" s="10">
        <f t="shared" si="1"/>
        <v>1.0483245000000174</v>
      </c>
      <c r="N28" s="19">
        <f t="shared" si="2"/>
        <v>1.0989842573002866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2.5509087000000079</v>
      </c>
      <c r="M29" s="10">
        <f t="shared" si="1"/>
        <v>0.349091299999992</v>
      </c>
      <c r="N29" s="19">
        <f t="shared" si="2"/>
        <v>0.12186473573568442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4.8757472000000064</v>
      </c>
      <c r="M30" s="10">
        <f t="shared" si="1"/>
        <v>-1.7757472000000063</v>
      </c>
      <c r="N30" s="19">
        <f t="shared" si="2"/>
        <v>3.1532781183078624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9.4274900000002049E-2</v>
      </c>
      <c r="M31" s="10">
        <f t="shared" si="1"/>
        <v>1.6057250999999979</v>
      </c>
      <c r="N31" s="19">
        <f t="shared" si="2"/>
        <v>2.5783530967700035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11.256222899999997</v>
      </c>
      <c r="M32" s="10">
        <f t="shared" si="1"/>
        <v>-4.0562228999999972</v>
      </c>
      <c r="N32" s="19">
        <f t="shared" si="2"/>
        <v>16.452944214484386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8.4531933000000237</v>
      </c>
      <c r="M33" s="10">
        <f t="shared" si="1"/>
        <v>-0.95319330000002367</v>
      </c>
      <c r="N33" s="19">
        <f t="shared" si="2"/>
        <v>0.90857746716493515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0.60079210000002092</v>
      </c>
      <c r="M34" s="10">
        <f t="shared" si="1"/>
        <v>9.9207899999979032E-2</v>
      </c>
      <c r="N34" s="19">
        <f t="shared" si="2"/>
        <v>9.8422074224058399E-3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14.105296899999971</v>
      </c>
      <c r="M35" s="10">
        <f t="shared" si="1"/>
        <v>1.5947031000000287</v>
      </c>
      <c r="N35" s="19">
        <f t="shared" si="2"/>
        <v>2.5430779771497014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8.5666700999999961</v>
      </c>
      <c r="M36" s="10">
        <f t="shared" si="1"/>
        <v>-0.16667009999999571</v>
      </c>
      <c r="N36" s="19">
        <f t="shared" si="2"/>
        <v>2.777892223400857E-2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1.7804882999999876</v>
      </c>
      <c r="M37" s="10">
        <f t="shared" si="1"/>
        <v>0.91951170000001259</v>
      </c>
      <c r="N37" s="19">
        <f t="shared" si="2"/>
        <v>0.8455017664369131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16.392124199999969</v>
      </c>
      <c r="M38" s="10">
        <f t="shared" si="1"/>
        <v>-3.2921241999999697</v>
      </c>
      <c r="N38" s="19">
        <f t="shared" si="2"/>
        <v>10.838081748225441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11.134630500000014</v>
      </c>
      <c r="M39" s="10">
        <f t="shared" si="1"/>
        <v>0.36536949999998569</v>
      </c>
      <c r="N39" s="19">
        <f t="shared" si="2"/>
        <v>0.13349487153023953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11.169651699999989</v>
      </c>
      <c r="M40" s="10">
        <f t="shared" si="1"/>
        <v>1.0303483000000107</v>
      </c>
      <c r="N40" s="19">
        <f t="shared" si="2"/>
        <v>1.0616176193129119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4.1092517000000015</v>
      </c>
      <c r="M41" s="10">
        <f t="shared" si="1"/>
        <v>-1.1092517000000015</v>
      </c>
      <c r="N41" s="19">
        <f t="shared" si="2"/>
        <v>1.2304393339528934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3.213434399999997</v>
      </c>
      <c r="M42" s="10">
        <f t="shared" si="1"/>
        <v>-0.11343439999999694</v>
      </c>
      <c r="N42" s="19">
        <f t="shared" si="2"/>
        <v>1.2867363103359305E-2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7.0453980999999857</v>
      </c>
      <c r="M43" s="10">
        <f t="shared" si="1"/>
        <v>0.25460190000001415</v>
      </c>
      <c r="N43" s="19">
        <f t="shared" si="2"/>
        <v>6.4822127483617209E-2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3.0908496999999926</v>
      </c>
      <c r="M44" s="10">
        <f t="shared" si="1"/>
        <v>-1.1908496999999927</v>
      </c>
      <c r="N44" s="19">
        <f t="shared" si="2"/>
        <v>1.4181230079900726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12.668668400000001</v>
      </c>
      <c r="M45" s="10">
        <f t="shared" si="1"/>
        <v>-1.1686684000000014</v>
      </c>
      <c r="N45" s="19">
        <f t="shared" si="2"/>
        <v>1.3657858291585632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5.0398005999999924</v>
      </c>
      <c r="M46" s="10">
        <f t="shared" si="1"/>
        <v>-0.93980059999999277</v>
      </c>
      <c r="N46" s="19">
        <f t="shared" si="2"/>
        <v>0.88322516776034643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3.5994050999999985</v>
      </c>
      <c r="M47" s="10">
        <f t="shared" si="1"/>
        <v>-0.89940509999999829</v>
      </c>
      <c r="N47" s="19">
        <f t="shared" si="2"/>
        <v>0.80892953390600697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8.6502794999999821</v>
      </c>
      <c r="M48" s="10">
        <f t="shared" si="1"/>
        <v>-0.45027949999998285</v>
      </c>
      <c r="N48" s="19">
        <f t="shared" si="2"/>
        <v>0.20275162812023456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9.443894499999999</v>
      </c>
      <c r="M49" s="10">
        <f t="shared" si="1"/>
        <v>-0.24389449999999968</v>
      </c>
      <c r="N49" s="19">
        <f t="shared" si="2"/>
        <v>5.9484527130249841E-2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13.712708299999974</v>
      </c>
      <c r="M50" s="10">
        <f t="shared" si="1"/>
        <v>-1.1127082999999747</v>
      </c>
      <c r="N50" s="19">
        <f t="shared" si="2"/>
        <v>1.2381197608888337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6.7776198999999906</v>
      </c>
      <c r="M51" s="10">
        <f t="shared" si="1"/>
        <v>-1.5776198999999904</v>
      </c>
      <c r="N51" s="19">
        <f t="shared" si="2"/>
        <v>2.4888845488759799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1.7295955999999961</v>
      </c>
      <c r="M52" s="10">
        <f t="shared" si="1"/>
        <v>-1.5295955999999962</v>
      </c>
      <c r="N52" s="19">
        <f t="shared" si="2"/>
        <v>2.3396626995393484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1.4058738000000233</v>
      </c>
      <c r="M53" s="10">
        <f t="shared" si="1"/>
        <v>-0.70587380000002331</v>
      </c>
      <c r="N53" s="19">
        <f t="shared" si="2"/>
        <v>0.49825782152647291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5.7650098000000014</v>
      </c>
      <c r="M54" s="10">
        <f t="shared" si="1"/>
        <v>3.4990199999998417E-2</v>
      </c>
      <c r="N54" s="19">
        <f t="shared" si="2"/>
        <v>1.2243140960398892E-3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8.6211777000000183</v>
      </c>
      <c r="M55" s="10">
        <f t="shared" si="1"/>
        <v>0.57882229999998103</v>
      </c>
      <c r="N55" s="19">
        <f t="shared" si="2"/>
        <v>0.33503525497726805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18.031761299999999</v>
      </c>
      <c r="M56" s="10">
        <f t="shared" si="1"/>
        <v>-0.33176130000000015</v>
      </c>
      <c r="N56" s="19">
        <f t="shared" si="2"/>
        <v>0.11006556017769009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12.605218099999988</v>
      </c>
      <c r="M57" s="10">
        <f t="shared" si="1"/>
        <v>0.49478190000001199</v>
      </c>
      <c r="N57" s="19">
        <f t="shared" si="2"/>
        <v>0.24480912856762185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11.388033599999986</v>
      </c>
      <c r="M58" s="10">
        <f t="shared" si="1"/>
        <v>1.0119664000000146</v>
      </c>
      <c r="N58" s="19">
        <f t="shared" si="2"/>
        <v>1.0240759947289895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7.3220304000000027</v>
      </c>
      <c r="M59" s="10">
        <f t="shared" si="1"/>
        <v>-0.32203040000000271</v>
      </c>
      <c r="N59" s="19">
        <f t="shared" si="2"/>
        <v>0.10370357852416175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12.136157799999978</v>
      </c>
      <c r="M60" s="10">
        <f t="shared" si="1"/>
        <v>0.36384220000002188</v>
      </c>
      <c r="N60" s="19">
        <f t="shared" si="2"/>
        <v>0.13238114650085592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4.959847400000001</v>
      </c>
      <c r="M61" s="10">
        <f t="shared" si="1"/>
        <v>-0.35984740000000137</v>
      </c>
      <c r="N61" s="19">
        <f t="shared" si="2"/>
        <v>0.12949015128676097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12.500493499999962</v>
      </c>
      <c r="M62" s="10">
        <f t="shared" si="1"/>
        <v>-0.80049349999996267</v>
      </c>
      <c r="N62" s="19">
        <f t="shared" si="2"/>
        <v>0.64078984354219026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11.496696</v>
      </c>
      <c r="M63" s="10">
        <f t="shared" si="1"/>
        <v>0.30330400000000068</v>
      </c>
      <c r="N63" s="19">
        <f t="shared" si="2"/>
        <v>9.199331641600042E-2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-1.023845399999999</v>
      </c>
      <c r="M64" s="10">
        <f t="shared" si="1"/>
        <v>2.7238453999999992</v>
      </c>
      <c r="N64" s="19">
        <f t="shared" si="2"/>
        <v>7.4193337631011556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-0.16095550000000003</v>
      </c>
      <c r="M65" s="10">
        <f t="shared" si="1"/>
        <v>0.46095550000000002</v>
      </c>
      <c r="N65" s="19">
        <f t="shared" si="2"/>
        <v>0.21247997298025001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21.553929599999989</v>
      </c>
      <c r="M66" s="10">
        <f t="shared" si="1"/>
        <v>0.94607040000001064</v>
      </c>
      <c r="N66" s="19">
        <f t="shared" si="2"/>
        <v>0.89504920175618008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15.92573689999999</v>
      </c>
      <c r="M67" s="10">
        <f t="shared" si="1"/>
        <v>1.0742631000000102</v>
      </c>
      <c r="N67" s="19">
        <f t="shared" si="2"/>
        <v>1.154041208021632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15.410331500000012</v>
      </c>
      <c r="M68" s="10">
        <f t="shared" si="1"/>
        <v>-0.51033150000001193</v>
      </c>
      <c r="N68" s="19">
        <f t="shared" si="2"/>
        <v>0.26043823989226217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-2.9790810000000221</v>
      </c>
      <c r="M69" s="10">
        <f t="shared" si="1"/>
        <v>3.7790810000000219</v>
      </c>
      <c r="N69" s="19">
        <f t="shared" si="2"/>
        <v>14.281453204561165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20.844528699999984</v>
      </c>
      <c r="M70" s="10">
        <f t="shared" si="1"/>
        <v>-0.3445286999999837</v>
      </c>
      <c r="N70" s="19">
        <f t="shared" si="2"/>
        <v>0.11870002512367876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-3.3458523000000042</v>
      </c>
      <c r="M71" s="10">
        <f t="shared" si="1"/>
        <v>4.645852300000004</v>
      </c>
      <c r="N71" s="19">
        <f t="shared" si="2"/>
        <v>21.583943593415327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4.8277219999999943</v>
      </c>
      <c r="M72" s="10">
        <f t="shared" si="1"/>
        <v>-0.42772199999999394</v>
      </c>
      <c r="N72" s="19">
        <f t="shared" si="2"/>
        <v>0.18294610928399482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$B$4*B73+$B$5*B73^2+$C$4*D73+$D$4*E73+$E$4*F73+$E$5*F73^2+$F$4*G73+$G$4*H73+$H$4*I73+$I$4*J73+$J$4</f>
        <v>17.151379899999981</v>
      </c>
      <c r="M73" s="10">
        <f t="shared" ref="M73:M104" si="4">K73-L73</f>
        <v>0.94862010000002073</v>
      </c>
      <c r="N73" s="19">
        <f t="shared" ref="N73:N104" si="5">POWER(M73, 2)</f>
        <v>0.89988009412404935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10.363856299999995</v>
      </c>
      <c r="M74" s="10">
        <f t="shared" si="4"/>
        <v>-0.66385629999999551</v>
      </c>
      <c r="N74" s="19">
        <f t="shared" si="5"/>
        <v>0.44070518704968403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4.8017162000000155</v>
      </c>
      <c r="M75" s="10">
        <f t="shared" si="4"/>
        <v>-1.4017162000000156</v>
      </c>
      <c r="N75" s="19">
        <f t="shared" si="5"/>
        <v>1.9648083053424839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-0.61404330000000584</v>
      </c>
      <c r="M76" s="10">
        <f t="shared" si="4"/>
        <v>2.314043300000006</v>
      </c>
      <c r="N76" s="19">
        <f t="shared" si="5"/>
        <v>5.3547963942749179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9.027666599999975</v>
      </c>
      <c r="M77" s="10">
        <f t="shared" si="4"/>
        <v>-1.027666599999975</v>
      </c>
      <c r="N77" s="19">
        <f t="shared" si="5"/>
        <v>1.0560986407555086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6.6030342999999903</v>
      </c>
      <c r="M78" s="10">
        <f t="shared" si="4"/>
        <v>-0.90303429999999008</v>
      </c>
      <c r="N78" s="19">
        <f t="shared" si="5"/>
        <v>0.81547094697647204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24.690397399999995</v>
      </c>
      <c r="M79" s="10">
        <f t="shared" si="4"/>
        <v>0.50960260000000446</v>
      </c>
      <c r="N79" s="19">
        <f t="shared" si="5"/>
        <v>0.25969480992676452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4.3158451999999841</v>
      </c>
      <c r="M80" s="10">
        <f t="shared" si="4"/>
        <v>-0.21584519999998442</v>
      </c>
      <c r="N80" s="19">
        <f t="shared" si="5"/>
        <v>4.6589150363033273E-2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11.652187299999994</v>
      </c>
      <c r="M81" s="10">
        <f t="shared" si="4"/>
        <v>0.54781270000000504</v>
      </c>
      <c r="N81" s="19">
        <f t="shared" si="5"/>
        <v>0.30009875428129551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31.032197899999993</v>
      </c>
      <c r="M82" s="10">
        <f t="shared" si="4"/>
        <v>0.76780210000000793</v>
      </c>
      <c r="N82" s="19">
        <f t="shared" si="5"/>
        <v>0.5895200647644222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11.469658900000013</v>
      </c>
      <c r="M83" s="10">
        <f t="shared" si="4"/>
        <v>0.33034109999998762</v>
      </c>
      <c r="N83" s="19">
        <f t="shared" si="5"/>
        <v>0.10912524234920182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5.2923053999999894</v>
      </c>
      <c r="M84" s="10">
        <f t="shared" si="4"/>
        <v>-0.39230539999998904</v>
      </c>
      <c r="N84" s="19">
        <f t="shared" si="5"/>
        <v>0.1539035268691514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13.118167100000008</v>
      </c>
      <c r="M85" s="10">
        <f t="shared" si="4"/>
        <v>0.78183289999999239</v>
      </c>
      <c r="N85" s="19">
        <f t="shared" si="5"/>
        <v>0.6112626835223981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9.6365180999999893</v>
      </c>
      <c r="M86" s="10">
        <f t="shared" si="4"/>
        <v>-0.23651809999998896</v>
      </c>
      <c r="N86" s="19">
        <f t="shared" si="5"/>
        <v>5.5940811627604781E-2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-2.1362763999999856</v>
      </c>
      <c r="M87" s="10">
        <f t="shared" si="4"/>
        <v>4.2362763999999853</v>
      </c>
      <c r="N87" s="19">
        <f t="shared" si="5"/>
        <v>17.946037737196836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3.7318977999999987</v>
      </c>
      <c r="M88" s="10">
        <f t="shared" si="4"/>
        <v>-0.63189779999999862</v>
      </c>
      <c r="N88" s="19">
        <f t="shared" si="5"/>
        <v>0.39929482964483826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10.214641699999987</v>
      </c>
      <c r="M89" s="10">
        <f t="shared" si="4"/>
        <v>-0.31464169999998681</v>
      </c>
      <c r="N89" s="19">
        <f t="shared" si="5"/>
        <v>9.8999399378881706E-2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8.7070207000000011</v>
      </c>
      <c r="M90" s="10">
        <f t="shared" si="4"/>
        <v>-2.0070207000000009</v>
      </c>
      <c r="N90" s="19">
        <f t="shared" si="5"/>
        <v>4.0281320902284934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27.856817199999966</v>
      </c>
      <c r="M91" s="10">
        <f t="shared" si="4"/>
        <v>0.84318280000003298</v>
      </c>
      <c r="N91" s="19">
        <f t="shared" si="5"/>
        <v>0.71095723421589563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6.9803277000000179</v>
      </c>
      <c r="M92" s="10">
        <f t="shared" si="4"/>
        <v>-0.88032770000001825</v>
      </c>
      <c r="N92" s="19">
        <f t="shared" si="5"/>
        <v>0.77497685938732219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6.2000107000000213</v>
      </c>
      <c r="M93" s="10">
        <f t="shared" si="4"/>
        <v>0.69998929999997905</v>
      </c>
      <c r="N93" s="19">
        <f t="shared" si="5"/>
        <v>0.48998502011446066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8.9882255999999927</v>
      </c>
      <c r="M94" s="10">
        <f t="shared" si="4"/>
        <v>-0.48822559999999271</v>
      </c>
      <c r="N94" s="19">
        <f t="shared" si="5"/>
        <v>0.23836423649535288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15.494139099999984</v>
      </c>
      <c r="M95" s="10">
        <f t="shared" si="4"/>
        <v>0.90586090000001462</v>
      </c>
      <c r="N95" s="19">
        <f t="shared" si="5"/>
        <v>0.82058397014883644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18.573196199999984</v>
      </c>
      <c r="M96" s="10">
        <f t="shared" si="4"/>
        <v>-0.17319619999998537</v>
      </c>
      <c r="N96" s="19">
        <f t="shared" si="5"/>
        <v>2.9996923694434931E-2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5.3508012999999863</v>
      </c>
      <c r="M97" s="10">
        <f t="shared" si="4"/>
        <v>-0.65080129999998615</v>
      </c>
      <c r="N97" s="19">
        <f t="shared" si="5"/>
        <v>0.42354233208167197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2.4823253000000136</v>
      </c>
      <c r="M98" s="10">
        <f t="shared" si="4"/>
        <v>-0.98232530000001361</v>
      </c>
      <c r="N98" s="19">
        <f t="shared" si="5"/>
        <v>0.96496299502011673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6.4692987999999758</v>
      </c>
      <c r="M99" s="10">
        <f t="shared" si="4"/>
        <v>-0.36929879999997617</v>
      </c>
      <c r="N99" s="19">
        <f t="shared" si="5"/>
        <v>0.13638160368142241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8.4259548000000279</v>
      </c>
      <c r="M100" s="10">
        <f t="shared" si="4"/>
        <v>-1.0259548000000276</v>
      </c>
      <c r="N100" s="19">
        <f t="shared" si="5"/>
        <v>1.0525832516430966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5.3612123000000054</v>
      </c>
      <c r="M101" s="10">
        <f t="shared" si="4"/>
        <v>0.23878769999999427</v>
      </c>
      <c r="N101" s="19">
        <f t="shared" si="5"/>
        <v>5.7019565671287263E-2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11.010694499999957</v>
      </c>
      <c r="M102" s="10">
        <f t="shared" si="4"/>
        <v>-0.11069449999995662</v>
      </c>
      <c r="N102" s="19">
        <f t="shared" si="5"/>
        <v>1.2253272330240397E-2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17.96462139999997</v>
      </c>
      <c r="M103" s="10">
        <f t="shared" si="4"/>
        <v>0.53537860000002979</v>
      </c>
      <c r="N103" s="19">
        <f t="shared" si="5"/>
        <v>0.28663024533799192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-1.1366390000000024</v>
      </c>
      <c r="M104" s="10">
        <f t="shared" si="4"/>
        <v>2.2366390000000025</v>
      </c>
      <c r="N104" s="19">
        <f t="shared" si="5"/>
        <v>5.0025540163210112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213.25924245091093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1.0352390410238395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1.0174669729400752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1" width="13.1640625" style="2"/>
    <col min="12" max="12" width="13.1640625" style="17"/>
    <col min="13" max="13" width="13.1640625" style="2"/>
    <col min="14" max="14" width="14.1640625" style="17" customWidth="1"/>
    <col min="15" max="16384" width="13.1640625" style="2"/>
  </cols>
  <sheetData>
    <row r="1" spans="1:14" x14ac:dyDescent="0.2">
      <c r="A1" s="7" t="s">
        <v>33</v>
      </c>
      <c r="B1" s="3" t="s">
        <v>49</v>
      </c>
      <c r="D1" s="16"/>
      <c r="E1" s="16"/>
      <c r="F1" s="16"/>
      <c r="G1" s="16"/>
      <c r="H1" s="16"/>
      <c r="I1" s="16"/>
      <c r="J1" s="7" t="s">
        <v>76</v>
      </c>
      <c r="K1" s="24">
        <v>7.1573729999999999E-3</v>
      </c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</row>
    <row r="4" spans="1:14" s="17" customFormat="1" x14ac:dyDescent="0.2">
      <c r="A4" s="21" t="s">
        <v>51</v>
      </c>
      <c r="B4" s="19">
        <v>0.55527899999999997</v>
      </c>
      <c r="C4" s="19">
        <v>0.34431200000000001</v>
      </c>
      <c r="D4" s="19">
        <v>9.0685000000000002E-2</v>
      </c>
      <c r="E4" s="19">
        <v>-0.12805</v>
      </c>
      <c r="F4" s="19">
        <v>3.4326000000000002E-2</v>
      </c>
      <c r="G4" s="19">
        <v>7.8054839999999999</v>
      </c>
      <c r="H4" s="19">
        <v>5.5136310000000002</v>
      </c>
      <c r="I4" s="19">
        <v>6.4650949999999998</v>
      </c>
      <c r="J4" s="19">
        <v>-35.913600000000002</v>
      </c>
    </row>
    <row r="5" spans="1:14" s="17" customFormat="1" x14ac:dyDescent="0.2">
      <c r="A5" s="18" t="s">
        <v>52</v>
      </c>
      <c r="B5" s="19" t="s">
        <v>61</v>
      </c>
      <c r="C5" s="19" t="s">
        <v>61</v>
      </c>
      <c r="D5" s="19" t="s">
        <v>61</v>
      </c>
      <c r="E5" s="19" t="s">
        <v>61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 t="shared" ref="L8:L72" si="0">$B$4*B8+$C$4*D8+$D$4*E8+$E$4*F8+$F$4*G8+$G$4*H8+$H$4*I8+$I$4*J8+$J$4</f>
        <v>28.225436000000002</v>
      </c>
      <c r="M8" s="10">
        <f>K8-L8</f>
        <v>4.3745639999999995</v>
      </c>
      <c r="N8" s="19">
        <f>POWER(M8, 2)</f>
        <v>19.136810190095996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si="0"/>
        <v>33.869157999999999</v>
      </c>
      <c r="M9" s="10">
        <f t="shared" ref="M9:M72" si="1">K9-L9</f>
        <v>16.630842000000001</v>
      </c>
      <c r="N9" s="19">
        <f t="shared" ref="N9:N72" si="2">POWER(M9, 2)</f>
        <v>276.58490562896407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22.164392999999997</v>
      </c>
      <c r="M10" s="10">
        <f t="shared" si="1"/>
        <v>-3.8643929999999962</v>
      </c>
      <c r="N10" s="19">
        <f t="shared" si="2"/>
        <v>14.933533258448971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5.5212749999999957</v>
      </c>
      <c r="M11" s="10">
        <f t="shared" si="1"/>
        <v>-0.22127499999999589</v>
      </c>
      <c r="N11" s="19">
        <f t="shared" si="2"/>
        <v>4.8962625624998181E-2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9.6908909999999935</v>
      </c>
      <c r="M12" s="10">
        <f t="shared" si="1"/>
        <v>-1.4908909999999942</v>
      </c>
      <c r="N12" s="19">
        <f t="shared" si="2"/>
        <v>2.2227559738809828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10.869430999999992</v>
      </c>
      <c r="M13" s="10">
        <f t="shared" si="1"/>
        <v>0.23056900000000802</v>
      </c>
      <c r="N13" s="19">
        <f t="shared" si="2"/>
        <v>5.31620637610037E-2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20.609080000000006</v>
      </c>
      <c r="M14" s="10">
        <f t="shared" si="1"/>
        <v>0.89091999999999416</v>
      </c>
      <c r="N14" s="19">
        <f t="shared" si="2"/>
        <v>0.79373844639998958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5.804195</v>
      </c>
      <c r="M15" s="10">
        <f t="shared" si="1"/>
        <v>-0.30419499999999999</v>
      </c>
      <c r="N15" s="19">
        <f t="shared" si="2"/>
        <v>9.2534598024999998E-2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23.059294999999992</v>
      </c>
      <c r="M16" s="10">
        <f t="shared" si="1"/>
        <v>4.4407050000000083</v>
      </c>
      <c r="N16" s="19">
        <f t="shared" si="2"/>
        <v>19.719860897025075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2.6663639999999944</v>
      </c>
      <c r="M17" s="10">
        <f t="shared" si="1"/>
        <v>0.33363600000000559</v>
      </c>
      <c r="N17" s="19">
        <f t="shared" si="2"/>
        <v>0.11131298049600373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18.269296999999995</v>
      </c>
      <c r="M18" s="10">
        <f t="shared" si="1"/>
        <v>-4.0692969999999953</v>
      </c>
      <c r="N18" s="19">
        <f t="shared" si="2"/>
        <v>16.559178074208962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17.434477999999999</v>
      </c>
      <c r="M19" s="10">
        <f t="shared" si="1"/>
        <v>-0.83447799999999717</v>
      </c>
      <c r="N19" s="19">
        <f t="shared" si="2"/>
        <v>0.69635353248399523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-2.6926040000000029</v>
      </c>
      <c r="M20" s="10">
        <f t="shared" si="1"/>
        <v>4.0926040000000032</v>
      </c>
      <c r="N20" s="19">
        <f t="shared" si="2"/>
        <v>16.749407500816027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11.602142000000001</v>
      </c>
      <c r="M21" s="10">
        <f t="shared" si="1"/>
        <v>-2.4021420000000013</v>
      </c>
      <c r="N21" s="19">
        <f t="shared" si="2"/>
        <v>5.7702861881640066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7.3090989999999962</v>
      </c>
      <c r="M22" s="10">
        <f t="shared" si="1"/>
        <v>-1.3090989999999962</v>
      </c>
      <c r="N22" s="19">
        <f t="shared" si="2"/>
        <v>1.7137401918009902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16.708776</v>
      </c>
      <c r="M23" s="10">
        <f t="shared" si="1"/>
        <v>-1.2087760000000003</v>
      </c>
      <c r="N23" s="19">
        <f t="shared" si="2"/>
        <v>1.4611394181760007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11.545265999999991</v>
      </c>
      <c r="M24" s="10">
        <f t="shared" si="1"/>
        <v>-0.94526599999999128</v>
      </c>
      <c r="N24" s="19">
        <f t="shared" si="2"/>
        <v>0.89352781075598353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5.0677760000000021</v>
      </c>
      <c r="M25" s="10">
        <f t="shared" si="1"/>
        <v>-0.26777600000000223</v>
      </c>
      <c r="N25" s="19">
        <f t="shared" si="2"/>
        <v>7.1703986176001197E-2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20.875061000000002</v>
      </c>
      <c r="M26" s="10">
        <f t="shared" si="1"/>
        <v>0.32493899999999698</v>
      </c>
      <c r="N26" s="19">
        <f t="shared" si="2"/>
        <v>0.10558535372099803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7.418213999999999</v>
      </c>
      <c r="M27" s="10">
        <f t="shared" si="1"/>
        <v>-5.1182139999999992</v>
      </c>
      <c r="N27" s="19">
        <f t="shared" si="2"/>
        <v>26.19611454979599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2.6001979999999989</v>
      </c>
      <c r="M28" s="10">
        <f t="shared" si="1"/>
        <v>1.3998020000000011</v>
      </c>
      <c r="N28" s="19">
        <f t="shared" si="2"/>
        <v>1.9594456392040032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13.301860999999995</v>
      </c>
      <c r="M29" s="10">
        <f t="shared" si="1"/>
        <v>-1.7018609999999956</v>
      </c>
      <c r="N29" s="19">
        <f t="shared" si="2"/>
        <v>2.8963308633209852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25.277338999999998</v>
      </c>
      <c r="M30" s="10">
        <f t="shared" si="1"/>
        <v>-1.0773389999999985</v>
      </c>
      <c r="N30" s="19">
        <f t="shared" si="2"/>
        <v>1.1606593209209968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13.025019999999998</v>
      </c>
      <c r="M31" s="10">
        <f t="shared" si="1"/>
        <v>0.87498000000000253</v>
      </c>
      <c r="N31" s="19">
        <f t="shared" si="2"/>
        <v>0.76559000040000447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5.3549679999999924</v>
      </c>
      <c r="M32" s="10">
        <f t="shared" si="1"/>
        <v>-2.9549679999999925</v>
      </c>
      <c r="N32" s="19">
        <f t="shared" si="2"/>
        <v>8.7318358810239562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1.3311440000000019</v>
      </c>
      <c r="M33" s="10">
        <f t="shared" si="1"/>
        <v>0.66885599999999812</v>
      </c>
      <c r="N33" s="19">
        <f t="shared" si="2"/>
        <v>0.44736834873599746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7.228114000000005</v>
      </c>
      <c r="M34" s="10">
        <f t="shared" si="1"/>
        <v>-4.1281140000000054</v>
      </c>
      <c r="N34" s="19">
        <f t="shared" si="2"/>
        <v>17.041325196996045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25.401607999999996</v>
      </c>
      <c r="M35" s="10">
        <f t="shared" si="1"/>
        <v>-3.0016079999999974</v>
      </c>
      <c r="N35" s="19">
        <f t="shared" si="2"/>
        <v>9.0096505856639837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21.902319999999989</v>
      </c>
      <c r="M36" s="10">
        <f t="shared" si="1"/>
        <v>0.29768000000001038</v>
      </c>
      <c r="N36" s="19">
        <f t="shared" si="2"/>
        <v>8.8613382400006185E-2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16.43947099999999</v>
      </c>
      <c r="M37" s="10">
        <f t="shared" si="1"/>
        <v>1.5605290000000096</v>
      </c>
      <c r="N37" s="19">
        <f t="shared" si="2"/>
        <v>2.43525075984103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7.3553679999999986</v>
      </c>
      <c r="M38" s="10">
        <f t="shared" si="1"/>
        <v>-4.8553679999999986</v>
      </c>
      <c r="N38" s="19">
        <f t="shared" si="2"/>
        <v>23.574598415423985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11.797584999999998</v>
      </c>
      <c r="M39" s="10">
        <f t="shared" si="1"/>
        <v>-1.1975849999999983</v>
      </c>
      <c r="N39" s="19">
        <f t="shared" si="2"/>
        <v>1.4342098322249961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9.1899250000000023</v>
      </c>
      <c r="M40" s="10">
        <f t="shared" si="1"/>
        <v>-0.18992500000000234</v>
      </c>
      <c r="N40" s="19">
        <f t="shared" si="2"/>
        <v>3.6071505625000888E-2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2.3298409999999947</v>
      </c>
      <c r="M41" s="10">
        <f t="shared" si="1"/>
        <v>1.7701590000000049</v>
      </c>
      <c r="N41" s="19">
        <f t="shared" si="2"/>
        <v>3.1334628852810176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4.7027679999999918</v>
      </c>
      <c r="M42" s="10">
        <f t="shared" si="1"/>
        <v>-0.6027679999999922</v>
      </c>
      <c r="N42" s="19">
        <f t="shared" si="2"/>
        <v>0.36332926182399061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11.65095199999999</v>
      </c>
      <c r="M43" s="10">
        <f t="shared" si="1"/>
        <v>-1.0509519999999899</v>
      </c>
      <c r="N43" s="19">
        <f t="shared" si="2"/>
        <v>1.1045001063039788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7.4938490000000044</v>
      </c>
      <c r="M44" s="10">
        <f t="shared" si="1"/>
        <v>6.1509999999955767E-3</v>
      </c>
      <c r="N44" s="19">
        <f t="shared" si="2"/>
        <v>3.7834800999945582E-5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-3.2787140000000079</v>
      </c>
      <c r="M45" s="10">
        <f t="shared" si="1"/>
        <v>4.4787140000000081</v>
      </c>
      <c r="N45" s="19">
        <f t="shared" si="2"/>
        <v>20.058879093796072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1.2945700000000002</v>
      </c>
      <c r="M46" s="10">
        <f t="shared" si="1"/>
        <v>0.80542999999999987</v>
      </c>
      <c r="N46" s="19">
        <f t="shared" si="2"/>
        <v>0.64871748489999981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19.031032999999994</v>
      </c>
      <c r="M47" s="10">
        <f t="shared" si="1"/>
        <v>1.0689670000000078</v>
      </c>
      <c r="N47" s="19">
        <f t="shared" si="2"/>
        <v>1.1426904470890167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13.289106000000004</v>
      </c>
      <c r="M48" s="10">
        <f t="shared" si="1"/>
        <v>-3.8891060000000035</v>
      </c>
      <c r="N48" s="19">
        <f t="shared" si="2"/>
        <v>15.125145479236027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10.502888999999996</v>
      </c>
      <c r="M49" s="10">
        <f t="shared" si="1"/>
        <v>-1.2028889999999954</v>
      </c>
      <c r="N49" s="19">
        <f t="shared" si="2"/>
        <v>1.4469419463209889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-0.97370800000000202</v>
      </c>
      <c r="M50" s="10">
        <f t="shared" si="1"/>
        <v>2.3737080000000019</v>
      </c>
      <c r="N50" s="19">
        <f t="shared" si="2"/>
        <v>5.634489669264009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13.889219999999995</v>
      </c>
      <c r="M51" s="10">
        <f t="shared" si="1"/>
        <v>-0.38921999999999457</v>
      </c>
      <c r="N51" s="19">
        <f t="shared" si="2"/>
        <v>0.15149220839999578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13.063569000000001</v>
      </c>
      <c r="M52" s="10">
        <f t="shared" si="1"/>
        <v>1.1364309999999982</v>
      </c>
      <c r="N52" s="19">
        <f t="shared" si="2"/>
        <v>1.2914754177609959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17.365392999999997</v>
      </c>
      <c r="M53" s="10">
        <f t="shared" si="1"/>
        <v>-1.4653929999999971</v>
      </c>
      <c r="N53" s="19">
        <f t="shared" si="2"/>
        <v>2.1473766444489915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11.246547000000007</v>
      </c>
      <c r="M54" s="10">
        <f t="shared" si="1"/>
        <v>-1.5465470000000074</v>
      </c>
      <c r="N54" s="19">
        <f t="shared" si="2"/>
        <v>2.3918076232090231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23.066687999999999</v>
      </c>
      <c r="M55" s="10">
        <f t="shared" si="1"/>
        <v>4.3333119999999994</v>
      </c>
      <c r="N55" s="19">
        <f t="shared" si="2"/>
        <v>18.777592889343996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8.5102499999999921</v>
      </c>
      <c r="M56" s="10">
        <f t="shared" si="1"/>
        <v>-0.5102499999999921</v>
      </c>
      <c r="N56" s="19">
        <f t="shared" si="2"/>
        <v>0.26035506249999196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17.453304999999993</v>
      </c>
      <c r="M57" s="10">
        <f t="shared" si="1"/>
        <v>-1.8533049999999935</v>
      </c>
      <c r="N57" s="19">
        <f t="shared" si="2"/>
        <v>3.4347394230249759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22.127815999999996</v>
      </c>
      <c r="M58" s="10">
        <f t="shared" si="1"/>
        <v>-2.9278159999999964</v>
      </c>
      <c r="N58" s="19">
        <f t="shared" si="2"/>
        <v>8.5721065298559793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1.9018520000000052</v>
      </c>
      <c r="M59" s="10">
        <f t="shared" si="1"/>
        <v>3.3981479999999946</v>
      </c>
      <c r="N59" s="19">
        <f t="shared" si="2"/>
        <v>11.547409829903964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22.632503</v>
      </c>
      <c r="M60" s="10">
        <f t="shared" si="1"/>
        <v>3.2674969999999988</v>
      </c>
      <c r="N60" s="19">
        <f t="shared" si="2"/>
        <v>10.676536645008992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22.012723999999999</v>
      </c>
      <c r="M61" s="10">
        <f t="shared" si="1"/>
        <v>4.387276</v>
      </c>
      <c r="N61" s="19">
        <f t="shared" si="2"/>
        <v>19.248190700176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7.9115329999999915</v>
      </c>
      <c r="M62" s="10">
        <f t="shared" si="1"/>
        <v>0.58846700000000851</v>
      </c>
      <c r="N62" s="19">
        <f t="shared" si="2"/>
        <v>0.34629341008900999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-6.9085019999999986</v>
      </c>
      <c r="M63" s="10">
        <f t="shared" si="1"/>
        <v>7.5085019999999982</v>
      </c>
      <c r="N63" s="19">
        <f t="shared" si="2"/>
        <v>56.37760228400397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21.310237999999998</v>
      </c>
      <c r="M64" s="10">
        <f t="shared" si="1"/>
        <v>1.1897620000000018</v>
      </c>
      <c r="N64" s="19">
        <f t="shared" si="2"/>
        <v>1.4155336166440042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10.394154999999998</v>
      </c>
      <c r="M65" s="10">
        <f t="shared" si="1"/>
        <v>-1.4941549999999975</v>
      </c>
      <c r="N65" s="19">
        <f t="shared" si="2"/>
        <v>2.2324991640249925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15.188235999999996</v>
      </c>
      <c r="M66" s="10">
        <f t="shared" si="1"/>
        <v>-0.28823599999999594</v>
      </c>
      <c r="N66" s="19">
        <f t="shared" si="2"/>
        <v>8.3079991695997654E-2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5.1272369999999938</v>
      </c>
      <c r="M67" s="10">
        <f t="shared" si="1"/>
        <v>-3.0272369999999937</v>
      </c>
      <c r="N67" s="19">
        <f t="shared" si="2"/>
        <v>9.1641638541689616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9.9071770000000043</v>
      </c>
      <c r="M68" s="10">
        <f t="shared" si="1"/>
        <v>-2.8071770000000047</v>
      </c>
      <c r="N68" s="19">
        <f t="shared" si="2"/>
        <v>7.8802427093290266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31.85667500000001</v>
      </c>
      <c r="M69" s="10">
        <f t="shared" si="1"/>
        <v>17.943324999999987</v>
      </c>
      <c r="N69" s="19">
        <f t="shared" si="2"/>
        <v>321.96291205562454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16.585081000000002</v>
      </c>
      <c r="M70" s="10">
        <f t="shared" si="1"/>
        <v>-4.7850810000000017</v>
      </c>
      <c r="N70" s="19">
        <f t="shared" si="2"/>
        <v>22.897000176561015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8.8646789999999953</v>
      </c>
      <c r="M71" s="10">
        <f t="shared" si="1"/>
        <v>-0.66467899999999602</v>
      </c>
      <c r="N71" s="19">
        <f t="shared" si="2"/>
        <v>0.44179817304099472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6.1427249999999987</v>
      </c>
      <c r="M72" s="10">
        <f t="shared" si="1"/>
        <v>-0.94272499999999848</v>
      </c>
      <c r="N72" s="19">
        <f t="shared" si="2"/>
        <v>0.88873042562499716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$B$4*B73+$C$4*D73+$D$4*E73+$E$4*F73+$F$4*G73+$G$4*H73+$H$4*I73+$I$4*J73+$J$4</f>
        <v>22.975509000000002</v>
      </c>
      <c r="M73" s="10">
        <f t="shared" ref="M73:M136" si="4">K73-L73</f>
        <v>-4.375509000000001</v>
      </c>
      <c r="N73" s="19">
        <f t="shared" ref="N73:N136" si="5">POWER(M73, 2)</f>
        <v>19.145079009081009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19.776134999999996</v>
      </c>
      <c r="M74" s="10">
        <f t="shared" si="4"/>
        <v>3.5238650000000042</v>
      </c>
      <c r="N74" s="19">
        <f t="shared" si="5"/>
        <v>12.417624538225031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20.582644999999985</v>
      </c>
      <c r="M75" s="10">
        <f t="shared" si="4"/>
        <v>-1.3826449999999859</v>
      </c>
      <c r="N75" s="19">
        <f t="shared" si="5"/>
        <v>1.911707196024961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11.692259</v>
      </c>
      <c r="M76" s="10">
        <f t="shared" si="4"/>
        <v>-2.692259</v>
      </c>
      <c r="N76" s="19">
        <f t="shared" si="5"/>
        <v>7.2482585230809997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5.6097239999999928</v>
      </c>
      <c r="M77" s="10">
        <f t="shared" si="4"/>
        <v>-1.0097239999999932</v>
      </c>
      <c r="N77" s="19">
        <f t="shared" si="5"/>
        <v>1.0195425561759863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0.93259599999999665</v>
      </c>
      <c r="M78" s="10">
        <f t="shared" si="4"/>
        <v>3.167404000000003</v>
      </c>
      <c r="N78" s="19">
        <f t="shared" si="5"/>
        <v>10.032448099216019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8.4349709999999902</v>
      </c>
      <c r="M79" s="10">
        <f t="shared" si="4"/>
        <v>-3.4970999999989871E-2</v>
      </c>
      <c r="N79" s="19">
        <f t="shared" si="5"/>
        <v>1.2229708409992916E-3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4.577968999999996</v>
      </c>
      <c r="M80" s="10">
        <f t="shared" si="4"/>
        <v>-0.87796899999999578</v>
      </c>
      <c r="N80" s="19">
        <f t="shared" si="5"/>
        <v>0.77082956496099264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-1.0130290000000031</v>
      </c>
      <c r="M81" s="10">
        <f t="shared" si="4"/>
        <v>4.9130290000000034</v>
      </c>
      <c r="N81" s="19">
        <f t="shared" si="5"/>
        <v>24.137853954841034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10.75873</v>
      </c>
      <c r="M82" s="10">
        <f t="shared" si="4"/>
        <v>-0.35872999999999955</v>
      </c>
      <c r="N82" s="19">
        <f t="shared" si="5"/>
        <v>0.12868721289999968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12.796796999999998</v>
      </c>
      <c r="M83" s="10">
        <f t="shared" si="4"/>
        <v>-2.1967969999999983</v>
      </c>
      <c r="N83" s="19">
        <f t="shared" si="5"/>
        <v>4.8259170592089928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12.348698999999996</v>
      </c>
      <c r="M84" s="10">
        <f t="shared" si="4"/>
        <v>-3.148698999999997</v>
      </c>
      <c r="N84" s="19">
        <f t="shared" si="5"/>
        <v>9.9143053926009816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21.60131299999999</v>
      </c>
      <c r="M85" s="10">
        <f t="shared" si="4"/>
        <v>4.3986870000000096</v>
      </c>
      <c r="N85" s="19">
        <f t="shared" si="5"/>
        <v>19.348447323969083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8.7834999999991226E-2</v>
      </c>
      <c r="M86" s="10">
        <f t="shared" si="4"/>
        <v>4.4121650000000088</v>
      </c>
      <c r="N86" s="19">
        <f t="shared" si="5"/>
        <v>19.467199987225076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14.37916899999999</v>
      </c>
      <c r="M87" s="10">
        <f t="shared" si="4"/>
        <v>-1.179168999999991</v>
      </c>
      <c r="N87" s="19">
        <f t="shared" si="5"/>
        <v>1.3904395305609789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5.8207239999999985</v>
      </c>
      <c r="M88" s="10">
        <f t="shared" si="4"/>
        <v>-1.6207239999999983</v>
      </c>
      <c r="N88" s="19">
        <f t="shared" si="5"/>
        <v>2.6267462841759945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-3.5402580000000015</v>
      </c>
      <c r="M89" s="10">
        <f t="shared" si="4"/>
        <v>5.6402580000000011</v>
      </c>
      <c r="N89" s="19">
        <f t="shared" si="5"/>
        <v>31.812510306564011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15.854598999999993</v>
      </c>
      <c r="M90" s="10">
        <f t="shared" si="4"/>
        <v>-2.4545989999999929</v>
      </c>
      <c r="N90" s="19">
        <f t="shared" si="5"/>
        <v>6.0250562508009651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19.275780999999988</v>
      </c>
      <c r="M91" s="10">
        <f t="shared" si="4"/>
        <v>-4.2757809999999878</v>
      </c>
      <c r="N91" s="19">
        <f t="shared" si="5"/>
        <v>18.282303159960897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21.876756999999998</v>
      </c>
      <c r="M92" s="10">
        <f t="shared" si="4"/>
        <v>-0.1767569999999985</v>
      </c>
      <c r="N92" s="19">
        <f t="shared" si="5"/>
        <v>3.1243037048999469E-2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15.415813</v>
      </c>
      <c r="M93" s="10">
        <f t="shared" si="4"/>
        <v>-1.0158129999999996</v>
      </c>
      <c r="N93" s="19">
        <f t="shared" si="5"/>
        <v>1.0318760509689993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12.770027999999996</v>
      </c>
      <c r="M94" s="10">
        <f t="shared" si="4"/>
        <v>5.1299720000000022</v>
      </c>
      <c r="N94" s="19">
        <f t="shared" si="5"/>
        <v>26.316612720784022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12.204820999999995</v>
      </c>
      <c r="M95" s="10">
        <f t="shared" si="4"/>
        <v>-1.7048209999999955</v>
      </c>
      <c r="N95" s="19">
        <f t="shared" si="5"/>
        <v>2.9064146420409847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16.739796999999996</v>
      </c>
      <c r="M96" s="10">
        <f t="shared" si="4"/>
        <v>-2.8397969999999955</v>
      </c>
      <c r="N96" s="19">
        <f t="shared" si="5"/>
        <v>8.0644470012089737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11.092714000000001</v>
      </c>
      <c r="M97" s="10">
        <f t="shared" si="4"/>
        <v>0.3072859999999995</v>
      </c>
      <c r="N97" s="19">
        <f t="shared" si="5"/>
        <v>9.4424685795999691E-2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2.2222270000000037</v>
      </c>
      <c r="M98" s="10">
        <f t="shared" si="4"/>
        <v>0.67777299999999618</v>
      </c>
      <c r="N98" s="19">
        <f t="shared" si="5"/>
        <v>0.45937623952899481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10.952835999999998</v>
      </c>
      <c r="M99" s="10">
        <f t="shared" si="4"/>
        <v>0.24716400000000149</v>
      </c>
      <c r="N99" s="19">
        <f t="shared" si="5"/>
        <v>6.1090042896000736E-2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9.7408550000000034</v>
      </c>
      <c r="M100" s="10">
        <f t="shared" si="4"/>
        <v>5.159144999999997</v>
      </c>
      <c r="N100" s="19">
        <f t="shared" si="5"/>
        <v>26.616777131024968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5.989024999999998</v>
      </c>
      <c r="M101" s="10">
        <f t="shared" si="4"/>
        <v>-1.6890249999999982</v>
      </c>
      <c r="N101" s="19">
        <f t="shared" si="5"/>
        <v>2.8528054506249938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17.984760999999992</v>
      </c>
      <c r="M102" s="10">
        <f t="shared" si="4"/>
        <v>-8.4760999999993203E-2</v>
      </c>
      <c r="N102" s="19">
        <f t="shared" si="5"/>
        <v>7.1844271209988474E-3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31.186720000000008</v>
      </c>
      <c r="M103" s="10">
        <f t="shared" si="4"/>
        <v>-0.98672000000000892</v>
      </c>
      <c r="N103" s="19">
        <f t="shared" si="5"/>
        <v>0.97361635840001759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10.422316000000009</v>
      </c>
      <c r="M104" s="10">
        <f t="shared" si="4"/>
        <v>-1.9223160000000092</v>
      </c>
      <c r="N104" s="19">
        <f t="shared" si="5"/>
        <v>3.6952988038560357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11.060999000000002</v>
      </c>
      <c r="M105" s="10">
        <f t="shared" si="4"/>
        <v>2.1390009999999968</v>
      </c>
      <c r="N105" s="19">
        <f t="shared" si="5"/>
        <v>4.5753252780009861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3.3156739999999942</v>
      </c>
      <c r="M106" s="10">
        <f t="shared" si="4"/>
        <v>-2.7156739999999941</v>
      </c>
      <c r="N106" s="19">
        <f t="shared" si="5"/>
        <v>7.3748852742759681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13.026640999999998</v>
      </c>
      <c r="M107" s="10">
        <f t="shared" si="4"/>
        <v>-1.0266409999999979</v>
      </c>
      <c r="N107" s="19">
        <f t="shared" si="5"/>
        <v>1.0539917428809957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23.749393999999995</v>
      </c>
      <c r="M108" s="10">
        <f t="shared" si="4"/>
        <v>-4.9393999999995941E-2</v>
      </c>
      <c r="N108" s="19">
        <f t="shared" si="5"/>
        <v>2.439767235999599E-3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-8.6970000000007985E-2</v>
      </c>
      <c r="M109" s="10">
        <f t="shared" si="4"/>
        <v>0.58697000000000799</v>
      </c>
      <c r="N109" s="19">
        <f t="shared" si="5"/>
        <v>0.34453378090000936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24.634248999999997</v>
      </c>
      <c r="M110" s="10">
        <f t="shared" si="4"/>
        <v>-2.8342489999999962</v>
      </c>
      <c r="N110" s="19">
        <f t="shared" si="5"/>
        <v>8.0329673940009787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23.746623999999997</v>
      </c>
      <c r="M111" s="10">
        <f t="shared" si="4"/>
        <v>4.3533760000000044</v>
      </c>
      <c r="N111" s="19">
        <f t="shared" si="5"/>
        <v>18.951882597376038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1.7891609999999929</v>
      </c>
      <c r="M112" s="10">
        <f t="shared" si="4"/>
        <v>0.81083900000000719</v>
      </c>
      <c r="N112" s="19">
        <f t="shared" si="5"/>
        <v>0.65745988392101162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17.994087</v>
      </c>
      <c r="M113" s="10">
        <f t="shared" si="4"/>
        <v>-2.3940870000000007</v>
      </c>
      <c r="N113" s="19">
        <f t="shared" si="5"/>
        <v>5.7316525635690034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-4.1805790000000016</v>
      </c>
      <c r="M114" s="10">
        <f t="shared" si="4"/>
        <v>5.080579000000002</v>
      </c>
      <c r="N114" s="19">
        <f t="shared" si="5"/>
        <v>25.812282975241018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5.5874859999999984</v>
      </c>
      <c r="M115" s="10">
        <f t="shared" si="4"/>
        <v>-0.98748599999999875</v>
      </c>
      <c r="N115" s="19">
        <f t="shared" si="5"/>
        <v>0.97512860019599756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18.390207000000004</v>
      </c>
      <c r="M116" s="10">
        <f t="shared" si="4"/>
        <v>-1.590207000000003</v>
      </c>
      <c r="N116" s="19">
        <f t="shared" si="5"/>
        <v>2.5287583028490097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19.563192999999998</v>
      </c>
      <c r="M117" s="10">
        <f t="shared" si="4"/>
        <v>-0.76319299999999757</v>
      </c>
      <c r="N117" s="19">
        <f t="shared" si="5"/>
        <v>0.58246355524899629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21.850397999999998</v>
      </c>
      <c r="M118" s="10">
        <f t="shared" si="4"/>
        <v>1.0496020000000001</v>
      </c>
      <c r="N118" s="19">
        <f t="shared" si="5"/>
        <v>1.1016643584040002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16.451354000000002</v>
      </c>
      <c r="M119" s="10">
        <f t="shared" si="4"/>
        <v>-2.0513540000000017</v>
      </c>
      <c r="N119" s="19">
        <f t="shared" si="5"/>
        <v>4.208053233316007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19.592568</v>
      </c>
      <c r="M120" s="10">
        <f t="shared" si="4"/>
        <v>-3.2925679999999993</v>
      </c>
      <c r="N120" s="19">
        <f t="shared" si="5"/>
        <v>10.841004034623996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13.060106999999995</v>
      </c>
      <c r="M121" s="10">
        <f t="shared" si="4"/>
        <v>-4.1601069999999947</v>
      </c>
      <c r="N121" s="19">
        <f t="shared" si="5"/>
        <v>17.306490251448956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20.764450999999994</v>
      </c>
      <c r="M122" s="10">
        <f t="shared" si="4"/>
        <v>-2.4644509999999933</v>
      </c>
      <c r="N122" s="19">
        <f t="shared" si="5"/>
        <v>6.0735187314009673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14.971915999999993</v>
      </c>
      <c r="M123" s="10">
        <f t="shared" si="4"/>
        <v>-7.1915999999992763E-2</v>
      </c>
      <c r="N123" s="19">
        <f t="shared" si="5"/>
        <v>5.1719110559989593E-3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1.3249909999999971</v>
      </c>
      <c r="M124" s="10">
        <f t="shared" si="4"/>
        <v>3.5750090000000032</v>
      </c>
      <c r="N124" s="19">
        <f t="shared" si="5"/>
        <v>12.780689350081023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29.208458000000007</v>
      </c>
      <c r="M125" s="10">
        <f t="shared" si="4"/>
        <v>3.0915419999999898</v>
      </c>
      <c r="N125" s="19">
        <f t="shared" si="5"/>
        <v>9.5576319377639365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-0.40248800000000529</v>
      </c>
      <c r="M126" s="10">
        <f t="shared" si="4"/>
        <v>2.0024880000000054</v>
      </c>
      <c r="N126" s="19">
        <f t="shared" si="5"/>
        <v>4.0099581901440216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18.777189000000007</v>
      </c>
      <c r="M127" s="10">
        <f t="shared" si="4"/>
        <v>-1.1771890000000056</v>
      </c>
      <c r="N127" s="19">
        <f t="shared" si="5"/>
        <v>1.3857739417210131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9.8008359999999968</v>
      </c>
      <c r="M128" s="10">
        <f t="shared" si="4"/>
        <v>-1.2008359999999971</v>
      </c>
      <c r="N128" s="19">
        <f t="shared" si="5"/>
        <v>1.4420070988959932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12.095380999999996</v>
      </c>
      <c r="M129" s="10">
        <f t="shared" si="4"/>
        <v>-1.2953809999999955</v>
      </c>
      <c r="N129" s="19">
        <f t="shared" si="5"/>
        <v>1.6780119351609881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30.213602999999992</v>
      </c>
      <c r="M130" s="10">
        <f t="shared" si="4"/>
        <v>1.5863970000000087</v>
      </c>
      <c r="N130" s="19">
        <f t="shared" si="5"/>
        <v>2.5166554416090277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13.081328999999997</v>
      </c>
      <c r="M131" s="10">
        <f t="shared" si="4"/>
        <v>-0.88132899999999736</v>
      </c>
      <c r="N131" s="19">
        <f t="shared" si="5"/>
        <v>0.7767408062409954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19.177099999999996</v>
      </c>
      <c r="M132" s="10">
        <f t="shared" si="4"/>
        <v>-3.2770999999999955</v>
      </c>
      <c r="N132" s="19">
        <f t="shared" si="5"/>
        <v>10.739384409999971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17.768731000000002</v>
      </c>
      <c r="M133" s="10">
        <f t="shared" si="4"/>
        <v>-1.5687310000000032</v>
      </c>
      <c r="N133" s="19">
        <f t="shared" si="5"/>
        <v>2.46091695036101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6.3991459999999876</v>
      </c>
      <c r="M134" s="10">
        <f t="shared" si="4"/>
        <v>1.0008540000000128</v>
      </c>
      <c r="N134" s="19">
        <f t="shared" si="5"/>
        <v>1.0017087293160256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16.023861999999994</v>
      </c>
      <c r="M135" s="10">
        <f t="shared" si="4"/>
        <v>-2.7238619999999933</v>
      </c>
      <c r="N135" s="19">
        <f t="shared" si="5"/>
        <v>7.4194241950439634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1.3455369999999931</v>
      </c>
      <c r="M136" s="10">
        <f t="shared" si="4"/>
        <v>-1.0455369999999931</v>
      </c>
      <c r="N136" s="19">
        <f t="shared" si="5"/>
        <v>1.0931476183689854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$B$4*B137+$C$4*D137+$D$4*E137+$E$4*F137+$F$4*G137+$G$4*H137+$H$4*I137+$I$4*J137+$J$4</f>
        <v>9.779882999999991</v>
      </c>
      <c r="M137" s="10">
        <f t="shared" ref="M137:M200" si="7">K137-L137</f>
        <v>-1.8798829999999906</v>
      </c>
      <c r="N137" s="19">
        <f t="shared" ref="N137:N200" si="8">POWER(M137, 2)</f>
        <v>3.533960093688965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6.3562679999999929</v>
      </c>
      <c r="M138" s="10">
        <f t="shared" si="7"/>
        <v>-1.3562679999999929</v>
      </c>
      <c r="N138" s="19">
        <f t="shared" si="8"/>
        <v>1.8394628878239807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2.3785539999999941</v>
      </c>
      <c r="M139" s="10">
        <f t="shared" si="7"/>
        <v>1.1214460000000059</v>
      </c>
      <c r="N139" s="19">
        <f t="shared" si="8"/>
        <v>1.2576411309160134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17.070355999999997</v>
      </c>
      <c r="M140" s="10">
        <f t="shared" si="7"/>
        <v>4.3296440000000018</v>
      </c>
      <c r="N140" s="19">
        <f t="shared" si="8"/>
        <v>18.745817166736014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1.4947699999999955</v>
      </c>
      <c r="M141" s="10">
        <f t="shared" si="7"/>
        <v>1.7052300000000047</v>
      </c>
      <c r="N141" s="19">
        <f t="shared" si="8"/>
        <v>2.9078093529000162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33.093288999999999</v>
      </c>
      <c r="M142" s="10">
        <f t="shared" si="7"/>
        <v>0.70671099999999853</v>
      </c>
      <c r="N142" s="19">
        <f t="shared" si="8"/>
        <v>0.49944043752099793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17.611843999999998</v>
      </c>
      <c r="M143" s="10">
        <f t="shared" si="7"/>
        <v>12.488156000000004</v>
      </c>
      <c r="N143" s="19">
        <f t="shared" si="8"/>
        <v>155.9540402803361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18.397416999999997</v>
      </c>
      <c r="M144" s="10">
        <f t="shared" si="7"/>
        <v>0.40258300000000347</v>
      </c>
      <c r="N144" s="19">
        <f t="shared" si="8"/>
        <v>0.1620730718890028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-0.99178900000000425</v>
      </c>
      <c r="M145" s="10">
        <f t="shared" si="7"/>
        <v>1.0917890000000043</v>
      </c>
      <c r="N145" s="19">
        <f t="shared" si="8"/>
        <v>1.1920032205210094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16.053573</v>
      </c>
      <c r="M146" s="10">
        <f t="shared" si="7"/>
        <v>-2.8535730000000008</v>
      </c>
      <c r="N146" s="19">
        <f t="shared" si="8"/>
        <v>8.1428788663290046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7.2543229999999994</v>
      </c>
      <c r="M147" s="10">
        <f t="shared" si="7"/>
        <v>-5.4322999999999233E-2</v>
      </c>
      <c r="N147" s="19">
        <f t="shared" si="8"/>
        <v>2.9509883289999166E-3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23.009613000000002</v>
      </c>
      <c r="M148" s="10">
        <f t="shared" si="7"/>
        <v>3.9903869999999984</v>
      </c>
      <c r="N148" s="19">
        <f t="shared" si="8"/>
        <v>15.923188409768986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26.702877999999998</v>
      </c>
      <c r="M149" s="10">
        <f t="shared" si="7"/>
        <v>5.0971220000000024</v>
      </c>
      <c r="N149" s="19">
        <f t="shared" si="8"/>
        <v>25.980652682884024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17.589803999999994</v>
      </c>
      <c r="M150" s="10">
        <f t="shared" si="7"/>
        <v>-2.7898039999999931</v>
      </c>
      <c r="N150" s="19">
        <f t="shared" si="8"/>
        <v>7.7830063584159612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12.072327999999999</v>
      </c>
      <c r="M151" s="10">
        <f t="shared" si="7"/>
        <v>-8.6723279999999985</v>
      </c>
      <c r="N151" s="19">
        <f t="shared" si="8"/>
        <v>75.209272939583968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3.5243640000000056</v>
      </c>
      <c r="M152" s="10">
        <f t="shared" si="7"/>
        <v>1.9756359999999944</v>
      </c>
      <c r="N152" s="19">
        <f t="shared" si="8"/>
        <v>3.9031376044959778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24.787219</v>
      </c>
      <c r="M153" s="10">
        <f t="shared" si="7"/>
        <v>-4.587219000000001</v>
      </c>
      <c r="N153" s="19">
        <f t="shared" si="8"/>
        <v>21.04257815396101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13.839979999999997</v>
      </c>
      <c r="M154" s="10">
        <f t="shared" si="7"/>
        <v>-1.6399799999999978</v>
      </c>
      <c r="N154" s="19">
        <f t="shared" si="8"/>
        <v>2.6895344003999928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14.904418999999997</v>
      </c>
      <c r="M155" s="10">
        <f t="shared" si="7"/>
        <v>-2.9044189999999972</v>
      </c>
      <c r="N155" s="19">
        <f t="shared" si="8"/>
        <v>8.4356497275609836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11.055506999999999</v>
      </c>
      <c r="M156" s="10">
        <f t="shared" si="7"/>
        <v>-2.5555069999999986</v>
      </c>
      <c r="N156" s="19">
        <f t="shared" si="8"/>
        <v>6.5306160270489935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8.2652319999999904</v>
      </c>
      <c r="M157" s="10">
        <f t="shared" si="7"/>
        <v>-0.56523199999999019</v>
      </c>
      <c r="N157" s="19">
        <f t="shared" si="8"/>
        <v>0.31948721382398892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-4.0002470000000088</v>
      </c>
      <c r="M158" s="10">
        <f t="shared" si="7"/>
        <v>5.7002470000000089</v>
      </c>
      <c r="N158" s="19">
        <f t="shared" si="8"/>
        <v>32.492815861009099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5.2503579999999914</v>
      </c>
      <c r="M159" s="10">
        <f t="shared" si="7"/>
        <v>-0.65035799999999178</v>
      </c>
      <c r="N159" s="19">
        <f t="shared" si="8"/>
        <v>0.4229655281639893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5.3902919999999952</v>
      </c>
      <c r="M160" s="10">
        <f t="shared" si="7"/>
        <v>-3.190291999999995</v>
      </c>
      <c r="N160" s="19">
        <f t="shared" si="8"/>
        <v>10.177963045263969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9.7012369999999919</v>
      </c>
      <c r="M161" s="10">
        <f t="shared" si="7"/>
        <v>-3.7012369999999919</v>
      </c>
      <c r="N161" s="19">
        <f t="shared" si="8"/>
        <v>13.69915533016894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13.576507999999997</v>
      </c>
      <c r="M162" s="10">
        <f t="shared" si="7"/>
        <v>-2.8765079999999976</v>
      </c>
      <c r="N162" s="19">
        <f t="shared" si="8"/>
        <v>8.2742982740639857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1.8450679999999977</v>
      </c>
      <c r="M163" s="10">
        <f t="shared" si="7"/>
        <v>1.2549320000000024</v>
      </c>
      <c r="N163" s="19">
        <f t="shared" si="8"/>
        <v>1.5748543246240059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8.5115679999999969</v>
      </c>
      <c r="M164" s="10">
        <f t="shared" si="7"/>
        <v>1.8884320000000034</v>
      </c>
      <c r="N164" s="19">
        <f t="shared" si="8"/>
        <v>3.5661754186240131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28.030411000000001</v>
      </c>
      <c r="M165" s="10">
        <f t="shared" si="7"/>
        <v>3.4695889999999991</v>
      </c>
      <c r="N165" s="19">
        <f t="shared" si="8"/>
        <v>12.038047828920995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0.5799249999999958</v>
      </c>
      <c r="M166" s="10">
        <f t="shared" si="7"/>
        <v>2.0200750000000043</v>
      </c>
      <c r="N166" s="19">
        <f t="shared" si="8"/>
        <v>4.0807030056250175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24.942087000000001</v>
      </c>
      <c r="M167" s="10">
        <f t="shared" si="7"/>
        <v>-0.44208700000000078</v>
      </c>
      <c r="N167" s="19">
        <f t="shared" si="8"/>
        <v>0.1954409155690007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13.182577999999992</v>
      </c>
      <c r="M168" s="10">
        <f t="shared" si="7"/>
        <v>-0.98257799999999307</v>
      </c>
      <c r="N168" s="19">
        <f t="shared" si="8"/>
        <v>0.96545952608398633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4.4562889999999982</v>
      </c>
      <c r="M169" s="10">
        <f t="shared" si="7"/>
        <v>-0.15628899999999835</v>
      </c>
      <c r="N169" s="19">
        <f t="shared" si="8"/>
        <v>2.4426251520999483E-2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10.176830999999993</v>
      </c>
      <c r="M170" s="10">
        <f t="shared" si="7"/>
        <v>1.4231690000000068</v>
      </c>
      <c r="N170" s="19">
        <f t="shared" si="8"/>
        <v>2.0254100025610193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4.0941420000000051</v>
      </c>
      <c r="M171" s="10">
        <f t="shared" si="7"/>
        <v>4.0058579999999946</v>
      </c>
      <c r="N171" s="19">
        <f t="shared" si="8"/>
        <v>16.046898316163958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6.746042999999986</v>
      </c>
      <c r="M172" s="10">
        <f t="shared" si="7"/>
        <v>-1.6460429999999864</v>
      </c>
      <c r="N172" s="19">
        <f t="shared" si="8"/>
        <v>2.709457557848955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19.506898000000007</v>
      </c>
      <c r="M173" s="10">
        <f t="shared" si="7"/>
        <v>0.89310199999999185</v>
      </c>
      <c r="N173" s="19">
        <f t="shared" si="8"/>
        <v>0.79763118240398545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6.0945159999999987</v>
      </c>
      <c r="M174" s="10">
        <f t="shared" si="7"/>
        <v>1.9054840000000013</v>
      </c>
      <c r="N174" s="19">
        <f t="shared" si="8"/>
        <v>3.6308692742560047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19.333227999999991</v>
      </c>
      <c r="M175" s="10">
        <f t="shared" si="7"/>
        <v>2.7667720000000102</v>
      </c>
      <c r="N175" s="19">
        <f t="shared" si="8"/>
        <v>7.6550272999840567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2.6101449999999957</v>
      </c>
      <c r="M176" s="10">
        <f t="shared" si="7"/>
        <v>-2.4101449999999955</v>
      </c>
      <c r="N176" s="19">
        <f t="shared" si="8"/>
        <v>5.8087989210249784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14.283679000000006</v>
      </c>
      <c r="M177" s="10">
        <f t="shared" si="7"/>
        <v>-1.2836790000000065</v>
      </c>
      <c r="N177" s="19">
        <f t="shared" si="8"/>
        <v>1.6478317750410165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17.736093999999994</v>
      </c>
      <c r="M178" s="10">
        <f t="shared" si="7"/>
        <v>0.36390600000000717</v>
      </c>
      <c r="N178" s="19">
        <f t="shared" si="8"/>
        <v>0.13242757683600523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14.349366999999994</v>
      </c>
      <c r="M179" s="10">
        <f t="shared" si="7"/>
        <v>-3.6493669999999945</v>
      </c>
      <c r="N179" s="19">
        <f t="shared" si="8"/>
        <v>13.31787950068896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28.929151000000005</v>
      </c>
      <c r="M180" s="10">
        <f t="shared" si="7"/>
        <v>0.5708489999999955</v>
      </c>
      <c r="N180" s="19">
        <f t="shared" si="8"/>
        <v>0.32586858080099484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2.1343499999999977</v>
      </c>
      <c r="M181" s="10">
        <f t="shared" si="7"/>
        <v>-1.5343499999999977</v>
      </c>
      <c r="N181" s="19">
        <f t="shared" si="8"/>
        <v>2.354229922499993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25.191104999999993</v>
      </c>
      <c r="M182" s="10">
        <f t="shared" si="7"/>
        <v>-0.49110499999999391</v>
      </c>
      <c r="N182" s="19">
        <f t="shared" si="8"/>
        <v>0.24118412102499401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12.956340999999995</v>
      </c>
      <c r="M183" s="10">
        <f t="shared" si="7"/>
        <v>-0.35634099999999513</v>
      </c>
      <c r="N183" s="19">
        <f t="shared" si="8"/>
        <v>0.12697890828099653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1.7406140000000008</v>
      </c>
      <c r="M184" s="10">
        <f t="shared" si="7"/>
        <v>0.85938599999999932</v>
      </c>
      <c r="N184" s="19">
        <f t="shared" si="8"/>
        <v>0.73854429699599877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22.191329999999994</v>
      </c>
      <c r="M185" s="10">
        <f t="shared" si="7"/>
        <v>-3.1913299999999936</v>
      </c>
      <c r="N185" s="19">
        <f t="shared" si="8"/>
        <v>10.184587168899959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13.757132999999996</v>
      </c>
      <c r="M186" s="10">
        <f t="shared" si="7"/>
        <v>-1.5571329999999968</v>
      </c>
      <c r="N186" s="19">
        <f t="shared" si="8"/>
        <v>2.4246631796889901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14.774257000000006</v>
      </c>
      <c r="M187" s="10">
        <f t="shared" si="7"/>
        <v>-1.2742570000000057</v>
      </c>
      <c r="N187" s="19">
        <f t="shared" si="8"/>
        <v>1.6237309020490147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9.234170000000006</v>
      </c>
      <c r="M188" s="10">
        <f t="shared" si="7"/>
        <v>-0.5341700000000067</v>
      </c>
      <c r="N188" s="19">
        <f t="shared" si="8"/>
        <v>0.28533758890000716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5.4940730000000002</v>
      </c>
      <c r="M189" s="10">
        <f t="shared" si="7"/>
        <v>-0.39407300000000056</v>
      </c>
      <c r="N189" s="19">
        <f t="shared" si="8"/>
        <v>0.15529352932900045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3.8068909999999931</v>
      </c>
      <c r="M190" s="10">
        <f t="shared" si="7"/>
        <v>-0.10689099999999296</v>
      </c>
      <c r="N190" s="19">
        <f t="shared" si="8"/>
        <v>1.1425685880998496E-2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23.267865999999998</v>
      </c>
      <c r="M191" s="10">
        <f t="shared" si="7"/>
        <v>-1.5678659999999986</v>
      </c>
      <c r="N191" s="19">
        <f t="shared" si="8"/>
        <v>2.4582037939559958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10.905991999999998</v>
      </c>
      <c r="M192" s="10">
        <f t="shared" si="7"/>
        <v>3.194008000000002</v>
      </c>
      <c r="N192" s="19">
        <f t="shared" si="8"/>
        <v>10.201687104064012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16.196204000000002</v>
      </c>
      <c r="M193" s="10">
        <f t="shared" si="7"/>
        <v>-2.596204000000002</v>
      </c>
      <c r="N193" s="19">
        <f t="shared" si="8"/>
        <v>6.7402752096160103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8.6634669999999971</v>
      </c>
      <c r="M194" s="10">
        <f t="shared" si="7"/>
        <v>-2.5634669999999975</v>
      </c>
      <c r="N194" s="19">
        <f t="shared" si="8"/>
        <v>6.571363060088987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25.928665000000002</v>
      </c>
      <c r="M195" s="10">
        <f t="shared" si="7"/>
        <v>3.8713349999999984</v>
      </c>
      <c r="N195" s="19">
        <f t="shared" si="8"/>
        <v>14.987234682224988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17.176981999999988</v>
      </c>
      <c r="M196" s="10">
        <f t="shared" si="7"/>
        <v>-2.7769819999999878</v>
      </c>
      <c r="N196" s="19">
        <f t="shared" si="8"/>
        <v>7.7116290283239328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21.217789000000003</v>
      </c>
      <c r="M197" s="10">
        <f t="shared" si="7"/>
        <v>8.221099999999737E-2</v>
      </c>
      <c r="N197" s="19">
        <f t="shared" si="8"/>
        <v>6.7586485209995672E-3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1.7827529999999925</v>
      </c>
      <c r="M198" s="10">
        <f t="shared" si="7"/>
        <v>-1.2827529999999925</v>
      </c>
      <c r="N198" s="19">
        <f t="shared" si="8"/>
        <v>1.6454552590089808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3.9184979999999996</v>
      </c>
      <c r="M199" s="10">
        <f t="shared" si="7"/>
        <v>-1.1184979999999998</v>
      </c>
      <c r="N199" s="19">
        <f t="shared" si="8"/>
        <v>1.2510377760039995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12.648321999999993</v>
      </c>
      <c r="M200" s="10">
        <f t="shared" si="7"/>
        <v>-2.5483219999999935</v>
      </c>
      <c r="N200" s="19">
        <f t="shared" si="8"/>
        <v>6.4939450156839671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$B$4*B201+$C$4*D201+$D$4*E201+$E$4*F201+$F$4*G201+$G$4*H201+$H$4*I201+$I$4*J201+$J$4</f>
        <v>13.160283000000007</v>
      </c>
      <c r="M201" s="10">
        <f t="shared" ref="M201:M213" si="10">K201-L201</f>
        <v>-2.5602830000000072</v>
      </c>
      <c r="N201" s="19">
        <f t="shared" ref="N201:N213" si="11">POWER(M201, 2)</f>
        <v>6.5550490400890364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4.8960890000000035</v>
      </c>
      <c r="M202" s="10">
        <f t="shared" si="10"/>
        <v>-1.1960890000000033</v>
      </c>
      <c r="N202" s="19">
        <f t="shared" si="11"/>
        <v>1.4306288959210078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9.651381999999991</v>
      </c>
      <c r="M203" s="10">
        <f t="shared" si="10"/>
        <v>-1.7513819999999907</v>
      </c>
      <c r="N203" s="19">
        <f t="shared" si="11"/>
        <v>3.0673389099239672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7.9881759999999957</v>
      </c>
      <c r="M204" s="10">
        <f t="shared" si="10"/>
        <v>-1.4881759999999957</v>
      </c>
      <c r="N204" s="19">
        <f t="shared" si="11"/>
        <v>2.2146678069759873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16.651670000000003</v>
      </c>
      <c r="M205" s="10">
        <f t="shared" si="10"/>
        <v>-0.45167000000000357</v>
      </c>
      <c r="N205" s="19">
        <f t="shared" si="11"/>
        <v>0.20400578890000323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8.5257039999999975</v>
      </c>
      <c r="M206" s="10">
        <f t="shared" si="10"/>
        <v>-0.12570399999999715</v>
      </c>
      <c r="N206" s="19">
        <f t="shared" si="11"/>
        <v>1.5801495615999285E-2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20.443335000000005</v>
      </c>
      <c r="M207" s="10">
        <f t="shared" si="10"/>
        <v>-1.0433350000000061</v>
      </c>
      <c r="N207" s="19">
        <f t="shared" si="11"/>
        <v>1.0885479222250127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-5.3270789999999977</v>
      </c>
      <c r="M208" s="10">
        <f t="shared" si="10"/>
        <v>5.6270789999999975</v>
      </c>
      <c r="N208" s="19">
        <f t="shared" si="11"/>
        <v>31.664018072240971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12.262907999999996</v>
      </c>
      <c r="M209" s="10">
        <f t="shared" si="10"/>
        <v>1.2370920000000041</v>
      </c>
      <c r="N209" s="19">
        <f t="shared" si="11"/>
        <v>1.5303966164640102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4.4861309999999932</v>
      </c>
      <c r="M210" s="10">
        <f t="shared" si="10"/>
        <v>2.8138690000000066</v>
      </c>
      <c r="N210" s="19">
        <f t="shared" si="11"/>
        <v>7.917858749161037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14.486179999999997</v>
      </c>
      <c r="M211" s="10">
        <f t="shared" si="10"/>
        <v>-1.3861799999999977</v>
      </c>
      <c r="N211" s="19">
        <f t="shared" si="11"/>
        <v>1.9214949923999938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13.305474000000004</v>
      </c>
      <c r="M212" s="10">
        <f t="shared" si="10"/>
        <v>-4.0054740000000031</v>
      </c>
      <c r="N212" s="19">
        <f t="shared" si="11"/>
        <v>16.043821964676024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-0.34237800000000362</v>
      </c>
      <c r="M213" s="10">
        <f t="shared" si="10"/>
        <v>2.8423780000000036</v>
      </c>
      <c r="N213" s="19">
        <f t="shared" si="11"/>
        <v>8.0791126948840208</v>
      </c>
    </row>
    <row r="214" spans="1:14" x14ac:dyDescent="0.2">
      <c r="L214" s="23"/>
      <c r="M214" s="7" t="s">
        <v>67</v>
      </c>
      <c r="N214" s="19">
        <f>SUM(N8:N213)</f>
        <v>2122.5936805389265</v>
      </c>
    </row>
    <row r="215" spans="1:14" x14ac:dyDescent="0.2">
      <c r="L215" s="23"/>
      <c r="M215" s="7" t="s">
        <v>65</v>
      </c>
      <c r="N215" s="19">
        <f>N214/206</f>
        <v>10.303852818150128</v>
      </c>
    </row>
    <row r="216" spans="1:14" x14ac:dyDescent="0.2">
      <c r="L216" s="23"/>
      <c r="M216" s="7" t="s">
        <v>66</v>
      </c>
      <c r="N216" s="19">
        <f>POWER(N215, 0.5)</f>
        <v>3.2099614979233206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1.250181E-2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-4.1319999999999997</v>
      </c>
      <c r="C4" s="19">
        <v>4.0019999999999998</v>
      </c>
      <c r="D4" s="19">
        <v>9.0389999999999998E-2</v>
      </c>
      <c r="E4" s="19">
        <v>-5.6779999999999997E-2</v>
      </c>
      <c r="F4" s="19">
        <v>-7.4880000000000002E-2</v>
      </c>
      <c r="G4" s="19">
        <v>3.984</v>
      </c>
      <c r="H4" s="19">
        <v>5.0060000000000002</v>
      </c>
      <c r="I4" s="19">
        <v>1.571</v>
      </c>
      <c r="J4" s="19">
        <v>105</v>
      </c>
      <c r="K4" s="17"/>
      <c r="L4" s="17"/>
      <c r="M4" s="17"/>
      <c r="N4" s="17"/>
    </row>
    <row r="5" spans="1:14" x14ac:dyDescent="0.2">
      <c r="A5" s="18" t="s">
        <v>52</v>
      </c>
      <c r="B5" s="19">
        <v>4.0300000000000002E-2</v>
      </c>
      <c r="C5" s="19" t="s">
        <v>61</v>
      </c>
      <c r="D5" s="19" t="s">
        <v>61</v>
      </c>
      <c r="E5" s="19">
        <v>-2.5849999999999999E-4</v>
      </c>
      <c r="F5" s="19">
        <v>2.017E-4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$B$4*B8+$B$5*B8^2+$C$4*D8+$D$4*E8+$E$4*F8+$E$5*F8^2+$F$4*G8+$F$5*G8^2+$G$4*H8+$H$4*I8+$I$4*J8+$J$4</f>
        <v>2.3930512000000306</v>
      </c>
      <c r="M8" s="10">
        <f>K8-L8</f>
        <v>-1.9930512000000307</v>
      </c>
      <c r="N8" s="19">
        <f>POWER(M8, 2)</f>
        <v>3.9722530858215621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$B$4*B9+$B$5*B9^2+$C$4*D9+$D$4*E9+$E$4*F9+$E$5*F9^2+$F$4*G9+$F$5*G9^2+$G$4*H9+$H$4*I9+$I$4*J9+$J$4</f>
        <v>6.7265343000000541</v>
      </c>
      <c r="M9" s="10">
        <f t="shared" ref="M9:M72" si="1">K9-L9</f>
        <v>-0.92653430000005432</v>
      </c>
      <c r="N9" s="19">
        <f t="shared" ref="N9:N72" si="2">POWER(M9, 2)</f>
        <v>0.85846580907659065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5.1585307000000569</v>
      </c>
      <c r="M10" s="10">
        <f t="shared" si="1"/>
        <v>-0.15853070000005687</v>
      </c>
      <c r="N10" s="19">
        <f t="shared" si="2"/>
        <v>2.5131982842508029E-2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3.3700852000000197</v>
      </c>
      <c r="M11" s="10">
        <f t="shared" si="1"/>
        <v>-7.0085200000019832E-2</v>
      </c>
      <c r="N11" s="19">
        <f t="shared" si="2"/>
        <v>4.9119352590427795E-3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3.9349985000000203</v>
      </c>
      <c r="M12" s="10">
        <f t="shared" si="1"/>
        <v>-1.2349985000000201</v>
      </c>
      <c r="N12" s="19">
        <f t="shared" si="2"/>
        <v>1.5252212950022996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8.1454128000000168</v>
      </c>
      <c r="M13" s="10">
        <f t="shared" si="1"/>
        <v>-4.5412800000017128E-2</v>
      </c>
      <c r="N13" s="19">
        <f t="shared" si="2"/>
        <v>2.0623224038415558E-3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1.7513272000000057</v>
      </c>
      <c r="M14" s="10">
        <f t="shared" si="1"/>
        <v>-0.65132720000000566</v>
      </c>
      <c r="N14" s="19">
        <f t="shared" si="2"/>
        <v>0.42422712145984737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9.4513200000000239</v>
      </c>
      <c r="M15" s="10">
        <f t="shared" si="1"/>
        <v>-1.1513200000000232</v>
      </c>
      <c r="N15" s="19">
        <f t="shared" si="2"/>
        <v>1.3255377424000534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11.378782700000016</v>
      </c>
      <c r="M16" s="10">
        <f t="shared" si="1"/>
        <v>-0.2787827000000167</v>
      </c>
      <c r="N16" s="19">
        <f t="shared" si="2"/>
        <v>7.7719793819299318E-2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16.047421700000001</v>
      </c>
      <c r="M17" s="10">
        <f t="shared" si="1"/>
        <v>-0.34742170000000172</v>
      </c>
      <c r="N17" s="19">
        <f t="shared" si="2"/>
        <v>0.12070183763089119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14.710200000000015</v>
      </c>
      <c r="M18" s="10">
        <f t="shared" si="1"/>
        <v>-0.31020000000001424</v>
      </c>
      <c r="N18" s="19">
        <f t="shared" si="2"/>
        <v>9.6224040000008837E-2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24.514122800000081</v>
      </c>
      <c r="M19" s="10">
        <f t="shared" si="1"/>
        <v>0.48587719999991918</v>
      </c>
      <c r="N19" s="19">
        <f t="shared" si="2"/>
        <v>0.23607665347976148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5.7234339999999975</v>
      </c>
      <c r="M20" s="10">
        <f t="shared" si="1"/>
        <v>-0.32343399999999711</v>
      </c>
      <c r="N20" s="19">
        <f t="shared" si="2"/>
        <v>0.10460955235599813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21.061865300000022</v>
      </c>
      <c r="M21" s="10">
        <f t="shared" si="1"/>
        <v>5.8381346999999764</v>
      </c>
      <c r="N21" s="19">
        <f t="shared" si="2"/>
        <v>34.083816775343813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-0.78950569999996389</v>
      </c>
      <c r="M22" s="10">
        <f t="shared" si="1"/>
        <v>0.98950569999996385</v>
      </c>
      <c r="N22" s="19">
        <f t="shared" si="2"/>
        <v>0.97912153033241844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4.1542465000000277</v>
      </c>
      <c r="M23" s="10">
        <f t="shared" si="1"/>
        <v>-1.3542465000000279</v>
      </c>
      <c r="N23" s="19">
        <f t="shared" si="2"/>
        <v>1.8339835827623254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17.181229300000027</v>
      </c>
      <c r="M24" s="10">
        <f t="shared" si="1"/>
        <v>1.5187706999999726</v>
      </c>
      <c r="N24" s="19">
        <f t="shared" si="2"/>
        <v>2.3066644391784066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7.3054032000000149</v>
      </c>
      <c r="M25" s="10">
        <f t="shared" si="1"/>
        <v>-2.4054032000000145</v>
      </c>
      <c r="N25" s="19">
        <f t="shared" si="2"/>
        <v>5.7859645545703096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18.714845200000028</v>
      </c>
      <c r="M26" s="10">
        <f t="shared" si="1"/>
        <v>1.8851547999999738</v>
      </c>
      <c r="N26" s="19">
        <f t="shared" si="2"/>
        <v>3.5538086199629415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13.890893500000033</v>
      </c>
      <c r="M27" s="10">
        <f t="shared" si="1"/>
        <v>-0.89089350000003265</v>
      </c>
      <c r="N27" s="19">
        <f t="shared" si="2"/>
        <v>0.79369122834230821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10.057410300000043</v>
      </c>
      <c r="M28" s="10">
        <f t="shared" si="1"/>
        <v>0.64258969999995585</v>
      </c>
      <c r="N28" s="19">
        <f t="shared" si="2"/>
        <v>0.41292152254603326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2.1682007000000283</v>
      </c>
      <c r="M29" s="10">
        <f t="shared" si="1"/>
        <v>0.73179929999997162</v>
      </c>
      <c r="N29" s="19">
        <f t="shared" si="2"/>
        <v>0.53553021548044843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4.5298052000000268</v>
      </c>
      <c r="M30" s="10">
        <f t="shared" si="1"/>
        <v>-1.4298052000000268</v>
      </c>
      <c r="N30" s="19">
        <f t="shared" si="2"/>
        <v>2.0443429099471166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-0.31960129999997378</v>
      </c>
      <c r="M31" s="10">
        <f t="shared" si="1"/>
        <v>2.019601299999974</v>
      </c>
      <c r="N31" s="19">
        <f t="shared" si="2"/>
        <v>4.0787894109615852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10.81776870000003</v>
      </c>
      <c r="M32" s="10">
        <f t="shared" si="1"/>
        <v>-3.6177687000000303</v>
      </c>
      <c r="N32" s="19">
        <f t="shared" si="2"/>
        <v>13.088250366699908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9.1717367000000394</v>
      </c>
      <c r="M33" s="10">
        <f t="shared" si="1"/>
        <v>-1.6717367000000394</v>
      </c>
      <c r="N33" s="19">
        <f t="shared" si="2"/>
        <v>2.7947035941270215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2.3451737000000179</v>
      </c>
      <c r="M34" s="10">
        <f t="shared" si="1"/>
        <v>-1.6451737000000179</v>
      </c>
      <c r="N34" s="19">
        <f t="shared" si="2"/>
        <v>2.7065965031717489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13.685428300000041</v>
      </c>
      <c r="M35" s="10">
        <f t="shared" si="1"/>
        <v>2.0145716999999586</v>
      </c>
      <c r="N35" s="19">
        <f t="shared" si="2"/>
        <v>4.0584991344407229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8.1148563000000138</v>
      </c>
      <c r="M36" s="10">
        <f t="shared" si="1"/>
        <v>0.28514369999998657</v>
      </c>
      <c r="N36" s="19">
        <f t="shared" si="2"/>
        <v>8.1306929649682336E-2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2.0014793000000424</v>
      </c>
      <c r="M37" s="10">
        <f t="shared" si="1"/>
        <v>0.69852069999995781</v>
      </c>
      <c r="N37" s="19">
        <f t="shared" si="2"/>
        <v>0.48793116832843103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15.945384000000061</v>
      </c>
      <c r="M38" s="10">
        <f t="shared" si="1"/>
        <v>-2.8453840000000614</v>
      </c>
      <c r="N38" s="19">
        <f t="shared" si="2"/>
        <v>8.0962101074563488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11.390913300000008</v>
      </c>
      <c r="M39" s="10">
        <f t="shared" si="1"/>
        <v>0.10908669999999177</v>
      </c>
      <c r="N39" s="19">
        <f t="shared" si="2"/>
        <v>1.1899908116888203E-2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11.583011700000014</v>
      </c>
      <c r="M40" s="10">
        <f t="shared" si="1"/>
        <v>0.61698829999998495</v>
      </c>
      <c r="N40" s="19">
        <f t="shared" si="2"/>
        <v>0.38067456233687141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3.7362933000000567</v>
      </c>
      <c r="M41" s="10">
        <f t="shared" si="1"/>
        <v>-0.73629330000005666</v>
      </c>
      <c r="N41" s="19">
        <f t="shared" si="2"/>
        <v>0.54212782362497347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3.5010488000000066</v>
      </c>
      <c r="M42" s="10">
        <f t="shared" si="1"/>
        <v>-0.40104880000000653</v>
      </c>
      <c r="N42" s="19">
        <f t="shared" si="2"/>
        <v>0.16084013998144525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7.4201173000000438</v>
      </c>
      <c r="M43" s="10">
        <f t="shared" si="1"/>
        <v>-0.12011730000004395</v>
      </c>
      <c r="N43" s="19">
        <f t="shared" si="2"/>
        <v>1.4428165759300558E-2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2.6349467000000146</v>
      </c>
      <c r="M44" s="10">
        <f t="shared" si="1"/>
        <v>-0.73494670000001472</v>
      </c>
      <c r="N44" s="19">
        <f t="shared" si="2"/>
        <v>0.5401466518409116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12.589364799999998</v>
      </c>
      <c r="M45" s="10">
        <f t="shared" si="1"/>
        <v>-1.0893647999999985</v>
      </c>
      <c r="N45" s="19">
        <f t="shared" si="2"/>
        <v>1.1867156674790367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4.8584112000000488</v>
      </c>
      <c r="M46" s="10">
        <f t="shared" si="1"/>
        <v>-0.75841120000004913</v>
      </c>
      <c r="N46" s="19">
        <f t="shared" si="2"/>
        <v>0.57518754828551455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3.4523413000000289</v>
      </c>
      <c r="M47" s="10">
        <f t="shared" si="1"/>
        <v>-0.75234130000002875</v>
      </c>
      <c r="N47" s="19">
        <f t="shared" si="2"/>
        <v>0.56601743168573326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8.2508535000000336</v>
      </c>
      <c r="M48" s="10">
        <f t="shared" si="1"/>
        <v>-5.0853500000034302E-2</v>
      </c>
      <c r="N48" s="19">
        <f t="shared" si="2"/>
        <v>2.5860784622534889E-3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10.076204300000029</v>
      </c>
      <c r="M49" s="10">
        <f t="shared" si="1"/>
        <v>-0.87620430000002969</v>
      </c>
      <c r="N49" s="19">
        <f t="shared" si="2"/>
        <v>0.76773397533854204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13.30165850000003</v>
      </c>
      <c r="M50" s="10">
        <f t="shared" si="1"/>
        <v>-0.70165850000003083</v>
      </c>
      <c r="N50" s="19">
        <f t="shared" si="2"/>
        <v>0.49232465062229325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6.4392947000000191</v>
      </c>
      <c r="M51" s="10">
        <f t="shared" si="1"/>
        <v>-1.239294700000019</v>
      </c>
      <c r="N51" s="19">
        <f t="shared" si="2"/>
        <v>1.5358513534481371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1.5468792000000207</v>
      </c>
      <c r="M52" s="10">
        <f t="shared" si="1"/>
        <v>-1.3468792000000207</v>
      </c>
      <c r="N52" s="19">
        <f t="shared" si="2"/>
        <v>1.8140835793926957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0.94656280000000947</v>
      </c>
      <c r="M53" s="10">
        <f t="shared" si="1"/>
        <v>-0.24656280000000952</v>
      </c>
      <c r="N53" s="19">
        <f t="shared" si="2"/>
        <v>6.0793214343844694E-2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5.7739088000000152</v>
      </c>
      <c r="M54" s="10">
        <f t="shared" si="1"/>
        <v>2.609119999998466E-2</v>
      </c>
      <c r="N54" s="19">
        <f t="shared" si="2"/>
        <v>6.8075071743919956E-4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9.5790215000000103</v>
      </c>
      <c r="M55" s="10">
        <f t="shared" si="1"/>
        <v>-0.379021500000011</v>
      </c>
      <c r="N55" s="19">
        <f t="shared" si="2"/>
        <v>0.14365729746225833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17.482775700000005</v>
      </c>
      <c r="M56" s="10">
        <f t="shared" si="1"/>
        <v>0.21722429999999449</v>
      </c>
      <c r="N56" s="19">
        <f t="shared" si="2"/>
        <v>4.7186396510487602E-2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12.565534700000043</v>
      </c>
      <c r="M57" s="10">
        <f t="shared" si="1"/>
        <v>0.5344652999999564</v>
      </c>
      <c r="N57" s="19">
        <f t="shared" si="2"/>
        <v>0.28565315690404341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11.782199199999994</v>
      </c>
      <c r="M58" s="10">
        <f t="shared" si="1"/>
        <v>0.61780080000000659</v>
      </c>
      <c r="N58" s="19">
        <f t="shared" si="2"/>
        <v>0.38167782848064813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7.4438160000000408</v>
      </c>
      <c r="M59" s="10">
        <f t="shared" si="1"/>
        <v>-0.44381600000004084</v>
      </c>
      <c r="N59" s="19">
        <f t="shared" si="2"/>
        <v>0.19697264185603625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12.28478000000004</v>
      </c>
      <c r="M60" s="10">
        <f t="shared" si="1"/>
        <v>0.21521999999995955</v>
      </c>
      <c r="N60" s="19">
        <f t="shared" si="2"/>
        <v>4.6319648399982594E-2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5.0289452000000523</v>
      </c>
      <c r="M61" s="10">
        <f t="shared" si="1"/>
        <v>-0.42894520000005265</v>
      </c>
      <c r="N61" s="19">
        <f t="shared" si="2"/>
        <v>0.18399398460308516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12.31654170000003</v>
      </c>
      <c r="M62" s="10">
        <f t="shared" si="1"/>
        <v>-0.61654170000003106</v>
      </c>
      <c r="N62" s="19">
        <f t="shared" si="2"/>
        <v>0.38012366783892831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11.179489200000006</v>
      </c>
      <c r="M63" s="10">
        <f t="shared" si="1"/>
        <v>0.62051079999999459</v>
      </c>
      <c r="N63" s="19">
        <f t="shared" si="2"/>
        <v>0.38503365291663327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-1.5067587999999859</v>
      </c>
      <c r="M64" s="10">
        <f t="shared" si="1"/>
        <v>3.206758799999986</v>
      </c>
      <c r="N64" s="19">
        <f t="shared" si="2"/>
        <v>10.283302001377351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-0.64920929999999544</v>
      </c>
      <c r="M65" s="10">
        <f t="shared" si="1"/>
        <v>0.94920929999999548</v>
      </c>
      <c r="N65" s="19">
        <f t="shared" si="2"/>
        <v>0.90099829520648145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21.969776000000024</v>
      </c>
      <c r="M66" s="10">
        <f t="shared" si="1"/>
        <v>0.5302239999999756</v>
      </c>
      <c r="N66" s="19">
        <f t="shared" si="2"/>
        <v>0.28113749017597411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16.370961300000033</v>
      </c>
      <c r="M67" s="10">
        <f t="shared" si="1"/>
        <v>0.62903869999996687</v>
      </c>
      <c r="N67" s="19">
        <f t="shared" si="2"/>
        <v>0.39568968609764832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14.999328700000035</v>
      </c>
      <c r="M68" s="10">
        <f t="shared" si="1"/>
        <v>-9.9328700000034686E-2</v>
      </c>
      <c r="N68" s="19">
        <f t="shared" si="2"/>
        <v>9.8661906436968913E-3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-3.2111159999999757</v>
      </c>
      <c r="M69" s="10">
        <f t="shared" si="1"/>
        <v>4.0111159999999755</v>
      </c>
      <c r="N69" s="19">
        <f t="shared" si="2"/>
        <v>16.089051565455804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20.437006300000036</v>
      </c>
      <c r="M70" s="10">
        <f t="shared" si="1"/>
        <v>6.2993699999964292E-2</v>
      </c>
      <c r="N70" s="19">
        <f t="shared" si="2"/>
        <v>3.9682062396855016E-3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-3.4830212999999759</v>
      </c>
      <c r="M71" s="10">
        <f t="shared" si="1"/>
        <v>4.7830212999999757</v>
      </c>
      <c r="N71" s="19">
        <f t="shared" si="2"/>
        <v>22.877292756253457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4.4702568000000156</v>
      </c>
      <c r="M72" s="10">
        <f t="shared" si="1"/>
        <v>-7.0256800000015218E-2</v>
      </c>
      <c r="N72" s="19">
        <f t="shared" si="2"/>
        <v>4.9360179462421385E-3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$B$4*B73+$B$5*B73^2+$C$4*D73+$D$4*E73+$E$4*F73+$E$5*F73^2+$F$4*G73+$F$5*G73^2+$G$4*H73+$H$4*I73+$I$4*J73+$J$4</f>
        <v>17.335229300000023</v>
      </c>
      <c r="M73" s="10">
        <f t="shared" ref="M73:M104" si="4">K73-L73</f>
        <v>0.76477069999997838</v>
      </c>
      <c r="N73" s="19">
        <f t="shared" ref="N73:N104" si="5">POWER(M73, 2)</f>
        <v>0.58487422357845698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9.9563343000000089</v>
      </c>
      <c r="M74" s="10">
        <f t="shared" si="4"/>
        <v>-0.25633430000000956</v>
      </c>
      <c r="N74" s="19">
        <f t="shared" si="5"/>
        <v>6.57072733564949E-2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4.4646248000000242</v>
      </c>
      <c r="M75" s="10">
        <f t="shared" si="4"/>
        <v>-1.0646248000000242</v>
      </c>
      <c r="N75" s="19">
        <f t="shared" si="5"/>
        <v>1.1334259647750917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-0.73990429999999208</v>
      </c>
      <c r="M76" s="10">
        <f t="shared" si="4"/>
        <v>2.4399042999999923</v>
      </c>
      <c r="N76" s="19">
        <f t="shared" si="5"/>
        <v>5.9531329931584525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8.7569872000000402</v>
      </c>
      <c r="M77" s="10">
        <f t="shared" si="4"/>
        <v>-0.75698720000004016</v>
      </c>
      <c r="N77" s="19">
        <f t="shared" si="5"/>
        <v>0.57302962096390075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6.2884715000000142</v>
      </c>
      <c r="M78" s="10">
        <f t="shared" si="4"/>
        <v>-0.58847150000001403</v>
      </c>
      <c r="N78" s="19">
        <f t="shared" si="5"/>
        <v>0.3462987063122665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24.21059679999999</v>
      </c>
      <c r="M79" s="10">
        <f t="shared" si="4"/>
        <v>0.98940320000000881</v>
      </c>
      <c r="N79" s="19">
        <f t="shared" si="5"/>
        <v>0.9789186921702574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4.4219232000000517</v>
      </c>
      <c r="M80" s="10">
        <f t="shared" si="4"/>
        <v>-0.32192320000005203</v>
      </c>
      <c r="N80" s="19">
        <f t="shared" si="5"/>
        <v>0.1036345466982735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12.195995300000021</v>
      </c>
      <c r="M81" s="10">
        <f t="shared" si="4"/>
        <v>4.0046999999781008E-3</v>
      </c>
      <c r="N81" s="19">
        <f t="shared" si="5"/>
        <v>1.6037622089824599E-5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30.669179700000043</v>
      </c>
      <c r="M82" s="10">
        <f t="shared" si="4"/>
        <v>1.1308202999999573</v>
      </c>
      <c r="N82" s="19">
        <f t="shared" si="5"/>
        <v>1.2787545508919933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11.441167700000022</v>
      </c>
      <c r="M83" s="10">
        <f t="shared" si="4"/>
        <v>0.35883229999997823</v>
      </c>
      <c r="N83" s="19">
        <f t="shared" si="5"/>
        <v>0.12876061952327439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5.0264232000000106</v>
      </c>
      <c r="M84" s="10">
        <f t="shared" si="4"/>
        <v>-0.12642320000001028</v>
      </c>
      <c r="N84" s="19">
        <f t="shared" si="5"/>
        <v>1.5982825498242599E-2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13.39657870000002</v>
      </c>
      <c r="M85" s="10">
        <f t="shared" si="4"/>
        <v>0.50342129999997987</v>
      </c>
      <c r="N85" s="19">
        <f t="shared" si="5"/>
        <v>0.25343300529366974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9.2622437000000133</v>
      </c>
      <c r="M86" s="10">
        <f t="shared" si="4"/>
        <v>0.13775629999998706</v>
      </c>
      <c r="N86" s="19">
        <f t="shared" si="5"/>
        <v>1.8976798189686436E-2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-1.5526031999999645</v>
      </c>
      <c r="M87" s="10">
        <f t="shared" si="4"/>
        <v>3.6526031999999646</v>
      </c>
      <c r="N87" s="19">
        <f t="shared" si="5"/>
        <v>13.341510136649982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3.6878800000000211</v>
      </c>
      <c r="M88" s="10">
        <f t="shared" si="4"/>
        <v>-0.58788000000002105</v>
      </c>
      <c r="N88" s="19">
        <f t="shared" si="5"/>
        <v>0.34560289440002473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9.9432717000000252</v>
      </c>
      <c r="M89" s="10">
        <f t="shared" si="4"/>
        <v>-4.3271700000024893E-2</v>
      </c>
      <c r="N89" s="19">
        <f t="shared" si="5"/>
        <v>1.8724400208921543E-3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8.3567132999999956</v>
      </c>
      <c r="M90" s="10">
        <f t="shared" si="4"/>
        <v>-1.6567132999999954</v>
      </c>
      <c r="N90" s="19">
        <f t="shared" si="5"/>
        <v>2.7446989583968748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27.89075280000003</v>
      </c>
      <c r="M91" s="10">
        <f t="shared" si="4"/>
        <v>0.80924719999996952</v>
      </c>
      <c r="N91" s="19">
        <f t="shared" si="5"/>
        <v>0.65488103070779069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6.4998923000000275</v>
      </c>
      <c r="M92" s="10">
        <f t="shared" si="4"/>
        <v>-0.39989230000002784</v>
      </c>
      <c r="N92" s="19">
        <f t="shared" si="5"/>
        <v>0.15991385159931226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6.8459377000000359</v>
      </c>
      <c r="M93" s="10">
        <f t="shared" si="4"/>
        <v>5.406229999996448E-2</v>
      </c>
      <c r="N93" s="19">
        <f t="shared" si="5"/>
        <v>2.9227322812861597E-3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8.4937140000000255</v>
      </c>
      <c r="M94" s="10">
        <f t="shared" si="4"/>
        <v>6.2859999999744787E-3</v>
      </c>
      <c r="N94" s="19">
        <f t="shared" si="5"/>
        <v>3.9513795999679147E-5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16.798577700000052</v>
      </c>
      <c r="M95" s="10">
        <f t="shared" si="4"/>
        <v>-0.39857770000005388</v>
      </c>
      <c r="N95" s="19">
        <f t="shared" si="5"/>
        <v>0.15886418293733295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18.055258800000018</v>
      </c>
      <c r="M96" s="10">
        <f t="shared" si="4"/>
        <v>0.3447411999999801</v>
      </c>
      <c r="N96" s="19">
        <f t="shared" si="5"/>
        <v>0.11884649497742628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4.9936015000000111</v>
      </c>
      <c r="M97" s="10">
        <f t="shared" si="4"/>
        <v>-0.29360150000001095</v>
      </c>
      <c r="N97" s="19">
        <f t="shared" si="5"/>
        <v>8.620184080225643E-2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2.538265299999992</v>
      </c>
      <c r="M98" s="10">
        <f t="shared" si="4"/>
        <v>-1.038265299999992</v>
      </c>
      <c r="N98" s="19">
        <f t="shared" si="5"/>
        <v>1.0779948331840732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6.4247560000000021</v>
      </c>
      <c r="M99" s="10">
        <f t="shared" si="4"/>
        <v>-0.32475600000000249</v>
      </c>
      <c r="N99" s="19">
        <f t="shared" si="5"/>
        <v>0.10546645953600162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8.0965640000000008</v>
      </c>
      <c r="M100" s="10">
        <f t="shared" si="4"/>
        <v>-0.69656400000000041</v>
      </c>
      <c r="N100" s="19">
        <f t="shared" si="5"/>
        <v>0.48520140609600054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5.7537863000000158</v>
      </c>
      <c r="M101" s="10">
        <f t="shared" si="4"/>
        <v>-0.15378630000001614</v>
      </c>
      <c r="N101" s="19">
        <f t="shared" si="5"/>
        <v>2.3650226067694964E-2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11.097099300000025</v>
      </c>
      <c r="M102" s="10">
        <f t="shared" si="4"/>
        <v>-0.19709930000002451</v>
      </c>
      <c r="N102" s="19">
        <f t="shared" si="5"/>
        <v>3.884813406049966E-2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17.717559200000025</v>
      </c>
      <c r="M103" s="10">
        <f t="shared" si="4"/>
        <v>0.78244079999997496</v>
      </c>
      <c r="N103" s="19">
        <f t="shared" si="5"/>
        <v>0.6122136055046008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-1.4804467999999673</v>
      </c>
      <c r="M104" s="10">
        <f t="shared" si="4"/>
        <v>2.5804467999999674</v>
      </c>
      <c r="N104" s="19">
        <f t="shared" si="5"/>
        <v>6.6587056876300714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196.09660803733783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0.95192528173464963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0.97566658328275735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9.3761920000000002E-3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-4.1179380999999999</v>
      </c>
      <c r="C4" s="19">
        <v>4.0892885000000003</v>
      </c>
      <c r="D4" s="19">
        <v>0.1269113</v>
      </c>
      <c r="E4" s="19">
        <v>-8.8727500000000001E-2</v>
      </c>
      <c r="F4" s="19">
        <v>2.4399799999999999E-2</v>
      </c>
      <c r="G4" s="19">
        <v>3.9081191</v>
      </c>
      <c r="H4" s="19">
        <v>4.9566096999999996</v>
      </c>
      <c r="I4" s="19">
        <v>1.8569557000000001</v>
      </c>
      <c r="J4" s="19">
        <v>91.439783899999995</v>
      </c>
      <c r="K4" s="17"/>
      <c r="L4" s="17"/>
      <c r="M4" s="17"/>
      <c r="N4" s="17"/>
    </row>
    <row r="5" spans="1:14" x14ac:dyDescent="0.2">
      <c r="A5" s="18" t="s">
        <v>52</v>
      </c>
      <c r="B5" s="19">
        <v>4.0139599999999998E-2</v>
      </c>
      <c r="C5" s="19" t="s">
        <v>61</v>
      </c>
      <c r="D5" s="19">
        <v>-1.3779999999999999E-4</v>
      </c>
      <c r="E5" s="19" t="s">
        <v>61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$B$4*B8+$B$5*B8^2+$C$4*D8+$D$4*E8+$D$5*E8^2+$E$4*F8+$F$4*G8+$G$4*H8+$H$4*I8+$I$4*J8+$J$4</f>
        <v>2.4829075999999901</v>
      </c>
      <c r="M8" s="10">
        <f>K8-L8</f>
        <v>-2.0829075999999902</v>
      </c>
      <c r="N8" s="19">
        <f>POWER(M8, 2)</f>
        <v>4.3385040701377191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$B$4*B9+$B$5*B9^2+$C$4*D9+$D$4*E9+$D$5*E9^2+$E$4*F9+$F$4*G9+$G$4*H9+$H$4*I9+$I$4*J9+$J$4</f>
        <v>6.9726250000000078</v>
      </c>
      <c r="M9" s="10">
        <f t="shared" ref="M9:M72" si="1">K9-L9</f>
        <v>-1.172625000000008</v>
      </c>
      <c r="N9" s="19">
        <f t="shared" ref="N9:N72" si="2">POWER(M9, 2)</f>
        <v>1.3750493906250187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5.4241093999999777</v>
      </c>
      <c r="M10" s="10">
        <f t="shared" si="1"/>
        <v>-0.42410939999997765</v>
      </c>
      <c r="N10" s="19">
        <f t="shared" si="2"/>
        <v>0.17986878316834104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3.2747190999999987</v>
      </c>
      <c r="M11" s="10">
        <f t="shared" si="1"/>
        <v>2.5280900000001161E-2</v>
      </c>
      <c r="N11" s="19">
        <f t="shared" si="2"/>
        <v>6.391239048100587E-4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4.288577200000006</v>
      </c>
      <c r="M12" s="10">
        <f t="shared" si="1"/>
        <v>-1.5885772000000058</v>
      </c>
      <c r="N12" s="19">
        <f t="shared" si="2"/>
        <v>2.5235775203598583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8.2400090999999946</v>
      </c>
      <c r="M13" s="10">
        <f t="shared" si="1"/>
        <v>-0.140009099999995</v>
      </c>
      <c r="N13" s="19">
        <f t="shared" si="2"/>
        <v>1.9602548082808601E-2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2.0926520999999667</v>
      </c>
      <c r="M14" s="10">
        <f t="shared" si="1"/>
        <v>-0.99265209999996662</v>
      </c>
      <c r="N14" s="19">
        <f t="shared" si="2"/>
        <v>0.98535819163434368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8.9581971999999723</v>
      </c>
      <c r="M15" s="10">
        <f t="shared" si="1"/>
        <v>-0.65819719999997162</v>
      </c>
      <c r="N15" s="19">
        <f t="shared" si="2"/>
        <v>0.43322355408780261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11.866729899999996</v>
      </c>
      <c r="M16" s="10">
        <f t="shared" si="1"/>
        <v>-0.76672989999999608</v>
      </c>
      <c r="N16" s="19">
        <f t="shared" si="2"/>
        <v>0.58787473955400393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16.453534499999989</v>
      </c>
      <c r="M17" s="10">
        <f t="shared" si="1"/>
        <v>-0.75353449999999</v>
      </c>
      <c r="N17" s="19">
        <f t="shared" si="2"/>
        <v>0.56781424269023495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14.866364599999997</v>
      </c>
      <c r="M18" s="10">
        <f t="shared" si="1"/>
        <v>-0.4663645999999968</v>
      </c>
      <c r="N18" s="19">
        <f t="shared" si="2"/>
        <v>0.21749594013315701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24.574445699999941</v>
      </c>
      <c r="M19" s="10">
        <f t="shared" si="1"/>
        <v>0.42555430000005856</v>
      </c>
      <c r="N19" s="19">
        <f t="shared" si="2"/>
        <v>0.18109646224853984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6.1924244000000073</v>
      </c>
      <c r="M20" s="10">
        <f t="shared" si="1"/>
        <v>-0.79242440000000691</v>
      </c>
      <c r="N20" s="19">
        <f t="shared" si="2"/>
        <v>0.627936429715371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20.419669200000001</v>
      </c>
      <c r="M21" s="10">
        <f t="shared" si="1"/>
        <v>6.4803307999999973</v>
      </c>
      <c r="N21" s="19">
        <f t="shared" si="2"/>
        <v>41.994687277428604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-0.82524620000000937</v>
      </c>
      <c r="M22" s="10">
        <f t="shared" si="1"/>
        <v>1.0252462000000093</v>
      </c>
      <c r="N22" s="19">
        <f t="shared" si="2"/>
        <v>1.0511297706144591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3.8946374999999875</v>
      </c>
      <c r="M23" s="10">
        <f t="shared" si="1"/>
        <v>-1.0946374999999877</v>
      </c>
      <c r="N23" s="19">
        <f t="shared" si="2"/>
        <v>1.1982312564062232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16.886192899999983</v>
      </c>
      <c r="M24" s="10">
        <f t="shared" si="1"/>
        <v>1.813807100000016</v>
      </c>
      <c r="N24" s="19">
        <f t="shared" si="2"/>
        <v>3.289896196010468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7.1004532999999839</v>
      </c>
      <c r="M25" s="10">
        <f t="shared" si="1"/>
        <v>-2.2004532999999835</v>
      </c>
      <c r="N25" s="19">
        <f t="shared" si="2"/>
        <v>4.8419947254808173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19.483461800000001</v>
      </c>
      <c r="M26" s="10">
        <f t="shared" si="1"/>
        <v>1.1165382000000008</v>
      </c>
      <c r="N26" s="19">
        <f t="shared" si="2"/>
        <v>1.2466575520592418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13.329529599999987</v>
      </c>
      <c r="M27" s="10">
        <f t="shared" si="1"/>
        <v>-0.32952959999998654</v>
      </c>
      <c r="N27" s="19">
        <f t="shared" si="2"/>
        <v>0.10858975727615114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9.7286629999999832</v>
      </c>
      <c r="M28" s="10">
        <f t="shared" si="1"/>
        <v>0.9713370000000161</v>
      </c>
      <c r="N28" s="19">
        <f t="shared" si="2"/>
        <v>0.9434955675690313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2.5596597000000116</v>
      </c>
      <c r="M29" s="10">
        <f t="shared" si="1"/>
        <v>0.34034029999998827</v>
      </c>
      <c r="N29" s="19">
        <f t="shared" si="2"/>
        <v>0.11583151980408202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4.8514024999999918</v>
      </c>
      <c r="M30" s="10">
        <f t="shared" si="1"/>
        <v>-1.7514024999999918</v>
      </c>
      <c r="N30" s="19">
        <f t="shared" si="2"/>
        <v>3.0674107170062213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6.3142900000002555E-2</v>
      </c>
      <c r="M31" s="10">
        <f t="shared" si="1"/>
        <v>1.6368570999999974</v>
      </c>
      <c r="N31" s="19">
        <f t="shared" si="2"/>
        <v>2.6793011658204016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11.29719889999997</v>
      </c>
      <c r="M32" s="10">
        <f t="shared" si="1"/>
        <v>-4.0971988999999693</v>
      </c>
      <c r="N32" s="19">
        <f t="shared" si="2"/>
        <v>16.787038826160959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8.3583374999999904</v>
      </c>
      <c r="M33" s="10">
        <f t="shared" si="1"/>
        <v>-0.85833749999999043</v>
      </c>
      <c r="N33" s="19">
        <f t="shared" si="2"/>
        <v>0.73674326390623357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0.66098610000000235</v>
      </c>
      <c r="M34" s="10">
        <f t="shared" si="1"/>
        <v>3.9013899999997603E-2</v>
      </c>
      <c r="N34" s="19">
        <f t="shared" si="2"/>
        <v>1.522084393209813E-3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14.130551799999992</v>
      </c>
      <c r="M35" s="10">
        <f t="shared" si="1"/>
        <v>1.5694482000000072</v>
      </c>
      <c r="N35" s="19">
        <f t="shared" si="2"/>
        <v>2.4631676524832624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8.5321272999999991</v>
      </c>
      <c r="M36" s="10">
        <f t="shared" si="1"/>
        <v>-0.13212729999999873</v>
      </c>
      <c r="N36" s="19">
        <f t="shared" si="2"/>
        <v>1.7457623405289665E-2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1.7676531999999696</v>
      </c>
      <c r="M37" s="10">
        <f t="shared" si="1"/>
        <v>0.93234680000003056</v>
      </c>
      <c r="N37" s="19">
        <f t="shared" si="2"/>
        <v>0.86927055547029697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16.361253399999953</v>
      </c>
      <c r="M38" s="10">
        <f t="shared" si="1"/>
        <v>-3.2612533999999531</v>
      </c>
      <c r="N38" s="19">
        <f t="shared" si="2"/>
        <v>10.635773739011254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11.267518300000006</v>
      </c>
      <c r="M39" s="10">
        <f t="shared" si="1"/>
        <v>0.23248169999999391</v>
      </c>
      <c r="N39" s="19">
        <f t="shared" si="2"/>
        <v>5.404774083488717E-2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11.247920799999974</v>
      </c>
      <c r="M40" s="10">
        <f t="shared" si="1"/>
        <v>0.95207920000002488</v>
      </c>
      <c r="N40" s="19">
        <f t="shared" si="2"/>
        <v>0.90645480307268733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4.0902955000000105</v>
      </c>
      <c r="M41" s="10">
        <f t="shared" si="1"/>
        <v>-1.0902955000000105</v>
      </c>
      <c r="N41" s="19">
        <f t="shared" si="2"/>
        <v>1.188744277320273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3.3173699999999826</v>
      </c>
      <c r="M42" s="10">
        <f t="shared" si="1"/>
        <v>-0.21736999999998252</v>
      </c>
      <c r="N42" s="19">
        <f t="shared" si="2"/>
        <v>4.7249716899992404E-2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7.1201245999999969</v>
      </c>
      <c r="M43" s="10">
        <f t="shared" si="1"/>
        <v>0.17987540000000291</v>
      </c>
      <c r="N43" s="19">
        <f t="shared" si="2"/>
        <v>3.2355159525161048E-2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3.3095476000000019</v>
      </c>
      <c r="M44" s="10">
        <f t="shared" si="1"/>
        <v>-1.409547600000002</v>
      </c>
      <c r="N44" s="19">
        <f t="shared" si="2"/>
        <v>1.9868244366657657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12.277313099999986</v>
      </c>
      <c r="M45" s="10">
        <f t="shared" si="1"/>
        <v>-0.77731309999998643</v>
      </c>
      <c r="N45" s="19">
        <f t="shared" si="2"/>
        <v>0.60421565543158895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4.9717981999999949</v>
      </c>
      <c r="M46" s="10">
        <f t="shared" si="1"/>
        <v>-0.8717981999999953</v>
      </c>
      <c r="N46" s="19">
        <f t="shared" si="2"/>
        <v>0.76003210152323186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3.8321114999999821</v>
      </c>
      <c r="M47" s="10">
        <f t="shared" si="1"/>
        <v>-1.132111499999982</v>
      </c>
      <c r="N47" s="19">
        <f t="shared" si="2"/>
        <v>1.2816764484322092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8.7785645999999957</v>
      </c>
      <c r="M48" s="10">
        <f t="shared" si="1"/>
        <v>-0.57856459999999643</v>
      </c>
      <c r="N48" s="19">
        <f t="shared" si="2"/>
        <v>0.33473699637315585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9.4630814000000072</v>
      </c>
      <c r="M49" s="10">
        <f t="shared" si="1"/>
        <v>-0.2630814000000079</v>
      </c>
      <c r="N49" s="19">
        <f t="shared" si="2"/>
        <v>6.9211823025964153E-2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13.83139469999999</v>
      </c>
      <c r="M50" s="10">
        <f t="shared" si="1"/>
        <v>-1.2313946999999903</v>
      </c>
      <c r="N50" s="19">
        <f t="shared" si="2"/>
        <v>1.516332907188066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6.8643347999999662</v>
      </c>
      <c r="M51" s="10">
        <f t="shared" si="1"/>
        <v>-1.664334799999966</v>
      </c>
      <c r="N51" s="19">
        <f t="shared" si="2"/>
        <v>2.7700103264909268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1.6684850000000182</v>
      </c>
      <c r="M52" s="10">
        <f t="shared" si="1"/>
        <v>-1.4684850000000182</v>
      </c>
      <c r="N52" s="19">
        <f t="shared" si="2"/>
        <v>2.1564481952250536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1.2667138999999707</v>
      </c>
      <c r="M53" s="10">
        <f t="shared" si="1"/>
        <v>-0.56671389999997079</v>
      </c>
      <c r="N53" s="19">
        <f t="shared" si="2"/>
        <v>0.32116464445317688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5.7261659999999779</v>
      </c>
      <c r="M54" s="10">
        <f t="shared" si="1"/>
        <v>7.3834000000021938E-2</v>
      </c>
      <c r="N54" s="19">
        <f t="shared" si="2"/>
        <v>5.4514595560032396E-3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8.5029805000000067</v>
      </c>
      <c r="M55" s="10">
        <f t="shared" si="1"/>
        <v>0.69701949999999258</v>
      </c>
      <c r="N55" s="19">
        <f t="shared" si="2"/>
        <v>0.48583618338023965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17.966365499999966</v>
      </c>
      <c r="M56" s="10">
        <f t="shared" si="1"/>
        <v>-0.26636549999996717</v>
      </c>
      <c r="N56" s="19">
        <f t="shared" si="2"/>
        <v>7.0950579590232515E-2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12.583583300000001</v>
      </c>
      <c r="M57" s="10">
        <f t="shared" si="1"/>
        <v>0.51641669999999884</v>
      </c>
      <c r="N57" s="19">
        <f t="shared" si="2"/>
        <v>0.26668620803888882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11.369381599999969</v>
      </c>
      <c r="M58" s="10">
        <f t="shared" si="1"/>
        <v>1.0306184000000318</v>
      </c>
      <c r="N58" s="19">
        <f t="shared" si="2"/>
        <v>1.0621742864186254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7.4125163000000072</v>
      </c>
      <c r="M59" s="10">
        <f t="shared" si="1"/>
        <v>-0.41251630000000716</v>
      </c>
      <c r="N59" s="19">
        <f t="shared" si="2"/>
        <v>0.1701696977656959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12.112291199999987</v>
      </c>
      <c r="M60" s="10">
        <f t="shared" si="1"/>
        <v>0.38770880000001284</v>
      </c>
      <c r="N60" s="19">
        <f t="shared" si="2"/>
        <v>0.15031811359744995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5.0341714999999994</v>
      </c>
      <c r="M61" s="10">
        <f t="shared" si="1"/>
        <v>-0.43417149999999971</v>
      </c>
      <c r="N61" s="19">
        <f t="shared" si="2"/>
        <v>0.18850489141224974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12.579617299999967</v>
      </c>
      <c r="M62" s="10">
        <f t="shared" si="1"/>
        <v>-0.87961729999996763</v>
      </c>
      <c r="N62" s="19">
        <f t="shared" si="2"/>
        <v>0.77372659445923309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11.426732199999989</v>
      </c>
      <c r="M63" s="10">
        <f t="shared" si="1"/>
        <v>0.37326780000001136</v>
      </c>
      <c r="N63" s="19">
        <f t="shared" si="2"/>
        <v>0.13932885051684848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-1.1204589000000311</v>
      </c>
      <c r="M64" s="10">
        <f t="shared" si="1"/>
        <v>2.8204589000000313</v>
      </c>
      <c r="N64" s="19">
        <f t="shared" si="2"/>
        <v>7.9549884065893863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-0.32026640000000839</v>
      </c>
      <c r="M65" s="10">
        <f t="shared" si="1"/>
        <v>0.62026640000000843</v>
      </c>
      <c r="N65" s="19">
        <f t="shared" si="2"/>
        <v>0.38473040696897048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21.391143899999975</v>
      </c>
      <c r="M66" s="10">
        <f t="shared" si="1"/>
        <v>1.1088561000000254</v>
      </c>
      <c r="N66" s="19">
        <f t="shared" si="2"/>
        <v>1.2295618505072665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16.079939999999993</v>
      </c>
      <c r="M67" s="10">
        <f t="shared" si="1"/>
        <v>0.92006000000000654</v>
      </c>
      <c r="N67" s="19">
        <f t="shared" si="2"/>
        <v>0.84651040360001206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15.860877600000009</v>
      </c>
      <c r="M68" s="10">
        <f t="shared" si="1"/>
        <v>-0.96087760000000877</v>
      </c>
      <c r="N68" s="19">
        <f t="shared" si="2"/>
        <v>0.92328576218177683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-2.8406848999999994</v>
      </c>
      <c r="M69" s="10">
        <f t="shared" si="1"/>
        <v>3.6406848999999992</v>
      </c>
      <c r="N69" s="19">
        <f t="shared" si="2"/>
        <v>13.254586541088004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20.773434799999976</v>
      </c>
      <c r="M70" s="10">
        <f t="shared" si="1"/>
        <v>-0.27343479999997555</v>
      </c>
      <c r="N70" s="19">
        <f t="shared" si="2"/>
        <v>7.4766589851026632E-2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-3.4529018999999863</v>
      </c>
      <c r="M71" s="10">
        <f t="shared" si="1"/>
        <v>4.7529018999999861</v>
      </c>
      <c r="N71" s="19">
        <f t="shared" si="2"/>
        <v>22.59007647102348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4.8447740999999809</v>
      </c>
      <c r="M72" s="10">
        <f t="shared" si="1"/>
        <v>-0.44477409999998052</v>
      </c>
      <c r="N72" s="19">
        <f t="shared" si="2"/>
        <v>0.19782400003079267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$B$4*B73+$B$5*B73^2+$C$4*D73+$D$4*E73+$D$5*E73^2+$E$4*F73+$F$4*G73+$G$4*H73+$H$4*I73+$I$4*J73+$J$4</f>
        <v>17.056218699999988</v>
      </c>
      <c r="M73" s="10">
        <f t="shared" ref="M73:M104" si="4">K73-L73</f>
        <v>1.0437813000000133</v>
      </c>
      <c r="N73" s="19">
        <f t="shared" ref="N73:N104" si="5">POWER(M73, 2)</f>
        <v>1.0894794022297178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10.26902829999996</v>
      </c>
      <c r="M74" s="10">
        <f t="shared" si="4"/>
        <v>-0.5690282999999603</v>
      </c>
      <c r="N74" s="19">
        <f t="shared" si="5"/>
        <v>0.32379320620084484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4.6312100999999899</v>
      </c>
      <c r="M75" s="10">
        <f t="shared" si="4"/>
        <v>-1.23121009999999</v>
      </c>
      <c r="N75" s="19">
        <f t="shared" si="5"/>
        <v>1.5158783103419853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-0.87292830000001231</v>
      </c>
      <c r="M76" s="10">
        <f t="shared" si="4"/>
        <v>2.5729283000000125</v>
      </c>
      <c r="N76" s="19">
        <f t="shared" si="5"/>
        <v>6.6199600369409541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8.8370749999999845</v>
      </c>
      <c r="M77" s="10">
        <f t="shared" si="4"/>
        <v>-0.83707499999998447</v>
      </c>
      <c r="N77" s="19">
        <f t="shared" si="5"/>
        <v>0.70069455562497396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6.592998300000005</v>
      </c>
      <c r="M78" s="10">
        <f t="shared" si="4"/>
        <v>-0.8929983000000048</v>
      </c>
      <c r="N78" s="19">
        <f t="shared" si="5"/>
        <v>0.79744596380289856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24.612967999999967</v>
      </c>
      <c r="M79" s="10">
        <f t="shared" si="4"/>
        <v>0.58703200000003264</v>
      </c>
      <c r="N79" s="19">
        <f t="shared" si="5"/>
        <v>0.3446065690240383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4.2611696000000023</v>
      </c>
      <c r="M80" s="10">
        <f t="shared" si="4"/>
        <v>-0.16116960000000269</v>
      </c>
      <c r="N80" s="19">
        <f t="shared" si="5"/>
        <v>2.5975639964160867E-2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11.511313799999996</v>
      </c>
      <c r="M81" s="10">
        <f t="shared" si="4"/>
        <v>0.68868620000000291</v>
      </c>
      <c r="N81" s="19">
        <f t="shared" si="5"/>
        <v>0.474288682070444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30.951158900000017</v>
      </c>
      <c r="M82" s="10">
        <f t="shared" si="4"/>
        <v>0.84884109999998358</v>
      </c>
      <c r="N82" s="19">
        <f t="shared" si="5"/>
        <v>0.72053121304918211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11.345481099999986</v>
      </c>
      <c r="M83" s="10">
        <f t="shared" si="4"/>
        <v>0.45451890000001427</v>
      </c>
      <c r="N83" s="19">
        <f t="shared" si="5"/>
        <v>0.20658743045722297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5.3047119999999808</v>
      </c>
      <c r="M84" s="10">
        <f t="shared" si="4"/>
        <v>-0.40471199999998042</v>
      </c>
      <c r="N84" s="19">
        <f t="shared" si="5"/>
        <v>0.16379180294398415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13.199586399999987</v>
      </c>
      <c r="M85" s="10">
        <f t="shared" si="4"/>
        <v>0.7004136000000134</v>
      </c>
      <c r="N85" s="19">
        <f t="shared" si="5"/>
        <v>0.49057921106497876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9.6041649999999947</v>
      </c>
      <c r="M86" s="10">
        <f t="shared" si="4"/>
        <v>-0.20416499999999438</v>
      </c>
      <c r="N86" s="19">
        <f t="shared" si="5"/>
        <v>4.1683347224997704E-2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-1.8861266999999913</v>
      </c>
      <c r="M87" s="10">
        <f t="shared" si="4"/>
        <v>3.9861266999999914</v>
      </c>
      <c r="N87" s="19">
        <f t="shared" si="5"/>
        <v>15.889206068452822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3.7057433999999745</v>
      </c>
      <c r="M88" s="10">
        <f t="shared" si="4"/>
        <v>-0.6057433999999744</v>
      </c>
      <c r="N88" s="19">
        <f t="shared" si="5"/>
        <v>0.36692506664352897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10.117295499999983</v>
      </c>
      <c r="M89" s="10">
        <f t="shared" si="4"/>
        <v>-0.21729549999998277</v>
      </c>
      <c r="N89" s="19">
        <f t="shared" si="5"/>
        <v>4.7217334320242513E-2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8.8189314999999766</v>
      </c>
      <c r="M90" s="10">
        <f t="shared" si="4"/>
        <v>-2.1189314999999764</v>
      </c>
      <c r="N90" s="19">
        <f t="shared" si="5"/>
        <v>4.4898707016921504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27.978093000000008</v>
      </c>
      <c r="M91" s="10">
        <f t="shared" si="4"/>
        <v>0.72190699999999097</v>
      </c>
      <c r="N91" s="19">
        <f t="shared" si="5"/>
        <v>0.52114971664898702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6.8214731000000057</v>
      </c>
      <c r="M92" s="10">
        <f t="shared" si="4"/>
        <v>-0.72147310000000608</v>
      </c>
      <c r="N92" s="19">
        <f t="shared" si="5"/>
        <v>0.52052343402361878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6.2197026999999849</v>
      </c>
      <c r="M93" s="10">
        <f t="shared" si="4"/>
        <v>0.68029730000001543</v>
      </c>
      <c r="N93" s="19">
        <f t="shared" si="5"/>
        <v>0.46280441638731101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8.8914783999999969</v>
      </c>
      <c r="M94" s="10">
        <f t="shared" si="4"/>
        <v>-0.3914783999999969</v>
      </c>
      <c r="N94" s="19">
        <f t="shared" si="5"/>
        <v>0.15325533766655758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15.231883499999952</v>
      </c>
      <c r="M95" s="10">
        <f t="shared" si="4"/>
        <v>1.1681165000000462</v>
      </c>
      <c r="N95" s="19">
        <f t="shared" si="5"/>
        <v>1.364496157572358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18.56614049999996</v>
      </c>
      <c r="M96" s="10">
        <f t="shared" si="4"/>
        <v>-0.16614049999996183</v>
      </c>
      <c r="N96" s="19">
        <f t="shared" si="5"/>
        <v>2.7602665740237318E-2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5.383645699999974</v>
      </c>
      <c r="M97" s="10">
        <f t="shared" si="4"/>
        <v>-0.68364569999997382</v>
      </c>
      <c r="N97" s="19">
        <f t="shared" si="5"/>
        <v>0.46737144312845419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2.7092115999999891</v>
      </c>
      <c r="M98" s="10">
        <f t="shared" si="4"/>
        <v>-1.2092115999999891</v>
      </c>
      <c r="N98" s="19">
        <f t="shared" si="5"/>
        <v>1.4621926935745335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6.5297586999999595</v>
      </c>
      <c r="M99" s="10">
        <f t="shared" si="4"/>
        <v>-0.42975869999995986</v>
      </c>
      <c r="N99" s="19">
        <f t="shared" si="5"/>
        <v>0.18469254022565551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8.5797717999999605</v>
      </c>
      <c r="M100" s="10">
        <f t="shared" si="4"/>
        <v>-1.1797717999999602</v>
      </c>
      <c r="N100" s="19">
        <f t="shared" si="5"/>
        <v>1.391861500075146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5.4192963999999932</v>
      </c>
      <c r="M101" s="10">
        <f t="shared" si="4"/>
        <v>0.1807036000000064</v>
      </c>
      <c r="N101" s="19">
        <f t="shared" si="5"/>
        <v>3.2653791052962317E-2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11.002822599999973</v>
      </c>
      <c r="M102" s="10">
        <f t="shared" si="4"/>
        <v>-0.10282259999997301</v>
      </c>
      <c r="N102" s="19">
        <f t="shared" si="5"/>
        <v>1.0572487070754449E-2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18.281391199999987</v>
      </c>
      <c r="M103" s="10">
        <f t="shared" si="4"/>
        <v>0.21860880000001259</v>
      </c>
      <c r="N103" s="19">
        <f t="shared" si="5"/>
        <v>4.7789807437445507E-2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-0.92660060000000044</v>
      </c>
      <c r="M104" s="10">
        <f t="shared" si="4"/>
        <v>2.0266006000000005</v>
      </c>
      <c r="N104" s="19">
        <f t="shared" si="5"/>
        <v>4.1071099919203622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213.94781330026009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1.0385816179624277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1.0191082464402041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9.3763830000000003E-3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-4.0890000000000004</v>
      </c>
      <c r="C4" s="19">
        <v>4.0149999999999997</v>
      </c>
      <c r="D4" s="19">
        <v>0.13780000000000001</v>
      </c>
      <c r="E4" s="19">
        <v>-8.813E-2</v>
      </c>
      <c r="F4" s="19">
        <v>-7.7219999999999997E-2</v>
      </c>
      <c r="G4" s="19">
        <v>4.0289999999999999</v>
      </c>
      <c r="H4" s="19">
        <v>5.0119999999999996</v>
      </c>
      <c r="I4" s="19">
        <v>1.68</v>
      </c>
      <c r="J4" s="19">
        <v>101.9</v>
      </c>
      <c r="K4" s="17"/>
      <c r="L4" s="17"/>
      <c r="M4" s="17"/>
      <c r="N4" s="17"/>
    </row>
    <row r="5" spans="1:14" x14ac:dyDescent="0.2">
      <c r="A5" s="18" t="s">
        <v>52</v>
      </c>
      <c r="B5" s="19">
        <v>3.9899999999999998E-2</v>
      </c>
      <c r="C5" s="19" t="s">
        <v>61</v>
      </c>
      <c r="D5" s="19">
        <v>-1.7469999999999999E-4</v>
      </c>
      <c r="E5" s="19" t="s">
        <v>61</v>
      </c>
      <c r="F5" s="19">
        <v>2.064E-4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$B$4*B8+$B$5*B8^2+$C$4*D8+$D$4*E8+$D$5*E8^2+$E$4*F8+$F$4*G8+$F$5*G8^2+$G$4*H8+$H$4*I8+$I$4*J8+$J$4</f>
        <v>2.4232523999999671</v>
      </c>
      <c r="M8" s="10">
        <f>K8-L8</f>
        <v>-2.0232523999999672</v>
      </c>
      <c r="N8" s="19">
        <f>POWER(M8, 2)</f>
        <v>4.0935502741056276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$B$4*B9+$B$5*B9^2+$C$4*D9+$D$4*E9+$D$5*E9^2+$E$4*F9+$F$4*G9+$F$5*G9^2+$G$4*H9+$H$4*I9+$I$4*J9+$J$4</f>
        <v>6.7315835999999791</v>
      </c>
      <c r="M9" s="10">
        <f t="shared" ref="M9:M72" si="1">K9-L9</f>
        <v>-0.93158359999997931</v>
      </c>
      <c r="N9" s="19">
        <f t="shared" ref="N9:N72" si="2">POWER(M9, 2)</f>
        <v>0.86784800378892146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5.1902323999999709</v>
      </c>
      <c r="M10" s="10">
        <f t="shared" si="1"/>
        <v>-0.19023239999997088</v>
      </c>
      <c r="N10" s="19">
        <f t="shared" si="2"/>
        <v>3.6188366009748923E-2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3.407670399999958</v>
      </c>
      <c r="M11" s="10">
        <f t="shared" si="1"/>
        <v>-0.1076703999999582</v>
      </c>
      <c r="N11" s="19">
        <f t="shared" si="2"/>
        <v>1.1592915036150999E-2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4.1492299999999744</v>
      </c>
      <c r="M12" s="10">
        <f t="shared" si="1"/>
        <v>-1.4492299999999743</v>
      </c>
      <c r="N12" s="19">
        <f t="shared" si="2"/>
        <v>2.1002675928999253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8.2514295999999661</v>
      </c>
      <c r="M13" s="10">
        <f t="shared" si="1"/>
        <v>-0.15142959999996641</v>
      </c>
      <c r="N13" s="19">
        <f t="shared" si="2"/>
        <v>2.2930923756149829E-2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1.7898003999999759</v>
      </c>
      <c r="M14" s="10">
        <f t="shared" si="1"/>
        <v>-0.68980039999997578</v>
      </c>
      <c r="N14" s="19">
        <f t="shared" si="2"/>
        <v>0.4758245918401266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9.4842599999999777</v>
      </c>
      <c r="M15" s="10">
        <f t="shared" si="1"/>
        <v>-1.184259999999977</v>
      </c>
      <c r="N15" s="19">
        <f t="shared" si="2"/>
        <v>1.4024717475999455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11.435306399999988</v>
      </c>
      <c r="M16" s="10">
        <f t="shared" si="1"/>
        <v>-0.3353063999999879</v>
      </c>
      <c r="N16" s="19">
        <f t="shared" si="2"/>
        <v>0.11243038188095189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16.181534399999975</v>
      </c>
      <c r="M17" s="10">
        <f t="shared" si="1"/>
        <v>-0.48153439999997616</v>
      </c>
      <c r="N17" s="19">
        <f t="shared" si="2"/>
        <v>0.23187537838333705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14.671099999999967</v>
      </c>
      <c r="M18" s="10">
        <f t="shared" si="1"/>
        <v>-0.27109999999996681</v>
      </c>
      <c r="N18" s="19">
        <f t="shared" si="2"/>
        <v>7.3495209999982006E-2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24.656485599999996</v>
      </c>
      <c r="M19" s="10">
        <f t="shared" si="1"/>
        <v>0.34351440000000366</v>
      </c>
      <c r="N19" s="19">
        <f t="shared" si="2"/>
        <v>0.11800214300736252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5.885749999999959</v>
      </c>
      <c r="M20" s="10">
        <f t="shared" si="1"/>
        <v>-0.4857499999999586</v>
      </c>
      <c r="N20" s="19">
        <f t="shared" si="2"/>
        <v>0.23595306249995979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21.090549599999974</v>
      </c>
      <c r="M21" s="10">
        <f t="shared" si="1"/>
        <v>5.8094504000000242</v>
      </c>
      <c r="N21" s="19">
        <f t="shared" si="2"/>
        <v>33.749713950060439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-0.82307190000003061</v>
      </c>
      <c r="M22" s="10">
        <f t="shared" si="1"/>
        <v>1.0230719000000306</v>
      </c>
      <c r="N22" s="19">
        <f t="shared" si="2"/>
        <v>1.0466761125696726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4.3768099999999919</v>
      </c>
      <c r="M23" s="10">
        <f t="shared" si="1"/>
        <v>-1.5768099999999921</v>
      </c>
      <c r="N23" s="19">
        <f t="shared" si="2"/>
        <v>2.486329776099975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17.407214799999991</v>
      </c>
      <c r="M24" s="10">
        <f t="shared" si="1"/>
        <v>1.292785200000008</v>
      </c>
      <c r="N24" s="19">
        <f t="shared" si="2"/>
        <v>1.6712935733390606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7.3647348999999735</v>
      </c>
      <c r="M25" s="10">
        <f t="shared" si="1"/>
        <v>-2.4647348999999732</v>
      </c>
      <c r="N25" s="19">
        <f t="shared" si="2"/>
        <v>6.0749181272778783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18.980432899999968</v>
      </c>
      <c r="M26" s="10">
        <f t="shared" si="1"/>
        <v>1.6195671000000331</v>
      </c>
      <c r="N26" s="19">
        <f t="shared" si="2"/>
        <v>2.6229975914025174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13.939649999999972</v>
      </c>
      <c r="M27" s="10">
        <f t="shared" si="1"/>
        <v>-0.9396499999999719</v>
      </c>
      <c r="N27" s="19">
        <f t="shared" si="2"/>
        <v>0.88294212249994719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10.203619599999982</v>
      </c>
      <c r="M28" s="10">
        <f t="shared" si="1"/>
        <v>0.49638040000001737</v>
      </c>
      <c r="N28" s="19">
        <f t="shared" si="2"/>
        <v>0.24639350150417724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2.2569943999999964</v>
      </c>
      <c r="M29" s="10">
        <f t="shared" si="1"/>
        <v>0.64300560000000351</v>
      </c>
      <c r="N29" s="19">
        <f t="shared" si="2"/>
        <v>0.41345620163136448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4.5969936000000047</v>
      </c>
      <c r="M30" s="10">
        <f t="shared" si="1"/>
        <v>-1.4969936000000046</v>
      </c>
      <c r="N30" s="19">
        <f t="shared" si="2"/>
        <v>2.2409898384409739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-0.24981840000000943</v>
      </c>
      <c r="M31" s="10">
        <f t="shared" si="1"/>
        <v>1.9498184000000094</v>
      </c>
      <c r="N31" s="19">
        <f t="shared" si="2"/>
        <v>3.8017917929785967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10.921930399999994</v>
      </c>
      <c r="M32" s="10">
        <f t="shared" si="1"/>
        <v>-3.7219303999999935</v>
      </c>
      <c r="N32" s="19">
        <f t="shared" si="2"/>
        <v>13.852765902444112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9.2296443999999838</v>
      </c>
      <c r="M33" s="10">
        <f t="shared" si="1"/>
        <v>-1.7296443999999838</v>
      </c>
      <c r="N33" s="19">
        <f t="shared" si="2"/>
        <v>2.9916697504513037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2.4703575999999856</v>
      </c>
      <c r="M34" s="10">
        <f t="shared" si="1"/>
        <v>-1.7703575999999857</v>
      </c>
      <c r="N34" s="19">
        <f t="shared" si="2"/>
        <v>3.1341660318777094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13.787708099999975</v>
      </c>
      <c r="M35" s="10">
        <f t="shared" si="1"/>
        <v>1.9122919000000245</v>
      </c>
      <c r="N35" s="19">
        <f t="shared" si="2"/>
        <v>3.6568603108057034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8.1605495999999533</v>
      </c>
      <c r="M36" s="10">
        <f t="shared" si="1"/>
        <v>0.23945040000004703</v>
      </c>
      <c r="N36" s="19">
        <f t="shared" si="2"/>
        <v>5.733649406018252E-2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2.0920527999999763</v>
      </c>
      <c r="M37" s="10">
        <f t="shared" si="1"/>
        <v>0.60794720000002389</v>
      </c>
      <c r="N37" s="19">
        <f t="shared" si="2"/>
        <v>0.36959979798786907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15.963599999999971</v>
      </c>
      <c r="M38" s="10">
        <f t="shared" si="1"/>
        <v>-2.8635999999999715</v>
      </c>
      <c r="N38" s="19">
        <f t="shared" si="2"/>
        <v>8.2002049599998372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11.651886099999956</v>
      </c>
      <c r="M39" s="10">
        <f t="shared" si="1"/>
        <v>-0.15188609999995606</v>
      </c>
      <c r="N39" s="19">
        <f t="shared" si="2"/>
        <v>2.3069387373196651E-2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11.75886159999996</v>
      </c>
      <c r="M40" s="10">
        <f t="shared" si="1"/>
        <v>0.4411384000000389</v>
      </c>
      <c r="N40" s="19">
        <f t="shared" si="2"/>
        <v>0.19460308795459433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3.8126515999999668</v>
      </c>
      <c r="M41" s="10">
        <f t="shared" si="1"/>
        <v>-0.81265159999996683</v>
      </c>
      <c r="N41" s="19">
        <f t="shared" si="2"/>
        <v>0.66040262298250607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3.6867327999999873</v>
      </c>
      <c r="M42" s="10">
        <f t="shared" si="1"/>
        <v>-0.58673279999998718</v>
      </c>
      <c r="N42" s="19">
        <f t="shared" si="2"/>
        <v>0.34425537859582495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7.5626235999999807</v>
      </c>
      <c r="M43" s="10">
        <f t="shared" si="1"/>
        <v>-0.26262359999998086</v>
      </c>
      <c r="N43" s="19">
        <f t="shared" si="2"/>
        <v>6.8971155276949941E-2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2.8813983999999806</v>
      </c>
      <c r="M44" s="10">
        <f t="shared" si="1"/>
        <v>-0.98139839999998069</v>
      </c>
      <c r="N44" s="19">
        <f t="shared" si="2"/>
        <v>0.96314281952252212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12.153281599999957</v>
      </c>
      <c r="M45" s="10">
        <f t="shared" si="1"/>
        <v>-0.65328159999995705</v>
      </c>
      <c r="N45" s="19">
        <f t="shared" si="2"/>
        <v>0.42677684889850387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4.8932811999999473</v>
      </c>
      <c r="M46" s="10">
        <f t="shared" si="1"/>
        <v>-0.79328119999994762</v>
      </c>
      <c r="N46" s="19">
        <f t="shared" si="2"/>
        <v>0.62929506227335685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3.7035467999999838</v>
      </c>
      <c r="M47" s="10">
        <f t="shared" si="1"/>
        <v>-1.0035467999999836</v>
      </c>
      <c r="N47" s="19">
        <f t="shared" si="2"/>
        <v>1.0071061797902072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8.4288024999999891</v>
      </c>
      <c r="M48" s="10">
        <f t="shared" si="1"/>
        <v>-0.22880249999998981</v>
      </c>
      <c r="N48" s="19">
        <f t="shared" si="2"/>
        <v>5.2350584006245336E-2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10.113744799999949</v>
      </c>
      <c r="M49" s="10">
        <f t="shared" si="1"/>
        <v>-0.91374479999995017</v>
      </c>
      <c r="N49" s="19">
        <f t="shared" si="2"/>
        <v>0.83492955952694892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13.374121199999962</v>
      </c>
      <c r="M50" s="10">
        <f t="shared" si="1"/>
        <v>-0.77412119999996243</v>
      </c>
      <c r="N50" s="19">
        <f t="shared" si="2"/>
        <v>0.59926363228938184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6.5640368999999907</v>
      </c>
      <c r="M51" s="10">
        <f t="shared" si="1"/>
        <v>-1.3640368999999906</v>
      </c>
      <c r="N51" s="19">
        <f t="shared" si="2"/>
        <v>1.8605966645615843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1.551604399999988</v>
      </c>
      <c r="M52" s="10">
        <f t="shared" si="1"/>
        <v>-1.351604399999988</v>
      </c>
      <c r="N52" s="19">
        <f t="shared" si="2"/>
        <v>1.8268344540993278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0.83700559999998347</v>
      </c>
      <c r="M53" s="10">
        <f t="shared" si="1"/>
        <v>-0.13700559999998352</v>
      </c>
      <c r="N53" s="19">
        <f t="shared" si="2"/>
        <v>1.8770534431355484E-2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5.8569887999999821</v>
      </c>
      <c r="M54" s="10">
        <f t="shared" si="1"/>
        <v>-5.6988799999982298E-2</v>
      </c>
      <c r="N54" s="19">
        <f t="shared" si="2"/>
        <v>3.2477233254379822E-3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9.5719331999999753</v>
      </c>
      <c r="M55" s="10">
        <f t="shared" si="1"/>
        <v>-0.37193319999997598</v>
      </c>
      <c r="N55" s="19">
        <f t="shared" si="2"/>
        <v>0.13833430526222212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17.468129199999979</v>
      </c>
      <c r="M56" s="10">
        <f t="shared" si="1"/>
        <v>0.23187080000002069</v>
      </c>
      <c r="N56" s="19">
        <f t="shared" si="2"/>
        <v>5.3764067892649599E-2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12.636080399999969</v>
      </c>
      <c r="M57" s="10">
        <f t="shared" si="1"/>
        <v>0.46391960000003074</v>
      </c>
      <c r="N57" s="19">
        <f t="shared" si="2"/>
        <v>0.21522139526418851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11.885055199999954</v>
      </c>
      <c r="M58" s="10">
        <f t="shared" si="1"/>
        <v>0.5149448000000465</v>
      </c>
      <c r="N58" s="19">
        <f t="shared" si="2"/>
        <v>0.26516814704708791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7.6246591999999822</v>
      </c>
      <c r="M59" s="10">
        <f t="shared" si="1"/>
        <v>-0.62465919999998221</v>
      </c>
      <c r="N59" s="19">
        <f t="shared" si="2"/>
        <v>0.39019911614461777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12.360589999999974</v>
      </c>
      <c r="M60" s="10">
        <f t="shared" si="1"/>
        <v>0.13941000000002646</v>
      </c>
      <c r="N60" s="19">
        <f t="shared" si="2"/>
        <v>1.9435148100007377E-2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5.1818035999999807</v>
      </c>
      <c r="M61" s="10">
        <f t="shared" si="1"/>
        <v>-0.5818035999999811</v>
      </c>
      <c r="N61" s="19">
        <f t="shared" si="2"/>
        <v>0.338495428972938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12.441474399999962</v>
      </c>
      <c r="M62" s="10">
        <f t="shared" si="1"/>
        <v>-0.74147439999996223</v>
      </c>
      <c r="N62" s="19">
        <f t="shared" si="2"/>
        <v>0.54978428585530403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11.230587599999978</v>
      </c>
      <c r="M63" s="10">
        <f t="shared" si="1"/>
        <v>0.56941240000002225</v>
      </c>
      <c r="N63" s="19">
        <f t="shared" si="2"/>
        <v>0.32423048127378534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-1.5022296000000068</v>
      </c>
      <c r="M64" s="10">
        <f t="shared" si="1"/>
        <v>3.202229600000007</v>
      </c>
      <c r="N64" s="19">
        <f t="shared" si="2"/>
        <v>10.254274411116205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-0.724537600000005</v>
      </c>
      <c r="M65" s="10">
        <f t="shared" si="1"/>
        <v>1.024537600000005</v>
      </c>
      <c r="N65" s="19">
        <f t="shared" si="2"/>
        <v>1.0496772938137704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21.871849999999981</v>
      </c>
      <c r="M66" s="10">
        <f t="shared" si="1"/>
        <v>0.6281500000000193</v>
      </c>
      <c r="N66" s="19">
        <f t="shared" si="2"/>
        <v>0.39457242250002428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16.571801599999972</v>
      </c>
      <c r="M67" s="10">
        <f t="shared" si="1"/>
        <v>0.42819840000002785</v>
      </c>
      <c r="N67" s="19">
        <f t="shared" si="2"/>
        <v>0.18335386976258386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15.449150399999979</v>
      </c>
      <c r="M68" s="10">
        <f t="shared" si="1"/>
        <v>-0.54915039999997894</v>
      </c>
      <c r="N68" s="19">
        <f t="shared" si="2"/>
        <v>0.3015661618201369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-3.0286100000000147</v>
      </c>
      <c r="M69" s="10">
        <f t="shared" si="1"/>
        <v>3.8286100000000145</v>
      </c>
      <c r="N69" s="19">
        <f t="shared" si="2"/>
        <v>14.658254532100111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20.395132799999971</v>
      </c>
      <c r="M70" s="10">
        <f t="shared" si="1"/>
        <v>0.10486720000002947</v>
      </c>
      <c r="N70" s="19">
        <f t="shared" si="2"/>
        <v>1.0997129635846181E-2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-3.5245351000000227</v>
      </c>
      <c r="M71" s="10">
        <f t="shared" si="1"/>
        <v>4.8245351000000225</v>
      </c>
      <c r="N71" s="19">
        <f t="shared" si="2"/>
        <v>23.276138931132227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4.5900567999999708</v>
      </c>
      <c r="M72" s="10">
        <f t="shared" si="1"/>
        <v>-0.19005679999997049</v>
      </c>
      <c r="N72" s="19">
        <f t="shared" si="2"/>
        <v>3.6121587226228782E-2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$B$4*B73+$B$5*B73^2+$C$4*D73+$D$4*E73+$D$5*E73^2+$E$4*F73+$F$4*G73+$F$5*G73^2+$G$4*H73+$H$4*I73+$I$4*J73+$J$4</f>
        <v>17.358107599999983</v>
      </c>
      <c r="M73" s="10">
        <f t="shared" ref="M73:M104" si="4">K73-L73</f>
        <v>0.74189240000001888</v>
      </c>
      <c r="N73" s="19">
        <f t="shared" ref="N73:N104" si="5">POWER(M73, 2)</f>
        <v>0.55040433317778803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9.9525667999999712</v>
      </c>
      <c r="M74" s="10">
        <f t="shared" si="4"/>
        <v>-0.25256679999997189</v>
      </c>
      <c r="N74" s="19">
        <f t="shared" si="5"/>
        <v>6.3789988462225805E-2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4.3719988000000001</v>
      </c>
      <c r="M75" s="10">
        <f t="shared" si="4"/>
        <v>-0.97199880000000016</v>
      </c>
      <c r="N75" s="19">
        <f t="shared" si="5"/>
        <v>0.9447816672014403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-0.95130280000003609</v>
      </c>
      <c r="M76" s="10">
        <f t="shared" si="4"/>
        <v>2.6513028000000363</v>
      </c>
      <c r="N76" s="19">
        <f t="shared" si="5"/>
        <v>7.0294065372880326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8.6695195999999868</v>
      </c>
      <c r="M77" s="10">
        <f t="shared" si="4"/>
        <v>-0.66951959999998678</v>
      </c>
      <c r="N77" s="19">
        <f t="shared" si="5"/>
        <v>0.44825649478414231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6.3459871999999677</v>
      </c>
      <c r="M78" s="10">
        <f t="shared" si="4"/>
        <v>-0.64598719999996757</v>
      </c>
      <c r="N78" s="19">
        <f t="shared" si="5"/>
        <v>0.41729946256379807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24.264206799999982</v>
      </c>
      <c r="M79" s="10">
        <f t="shared" si="4"/>
        <v>0.93579320000001687</v>
      </c>
      <c r="N79" s="19">
        <f t="shared" si="5"/>
        <v>0.87570891316627153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4.4842512000000028</v>
      </c>
      <c r="M80" s="10">
        <f t="shared" si="4"/>
        <v>-0.38425120000000312</v>
      </c>
      <c r="N80" s="19">
        <f t="shared" si="5"/>
        <v>0.14764898470144239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12.119529599999993</v>
      </c>
      <c r="M81" s="10">
        <f t="shared" si="4"/>
        <v>8.0470400000006492E-2</v>
      </c>
      <c r="N81" s="19">
        <f t="shared" si="5"/>
        <v>6.475485276161045E-3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30.684910399999964</v>
      </c>
      <c r="M82" s="10">
        <f t="shared" si="4"/>
        <v>1.1150896000000365</v>
      </c>
      <c r="N82" s="19">
        <f t="shared" si="5"/>
        <v>1.2434248160282415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11.398566399999993</v>
      </c>
      <c r="M83" s="10">
        <f t="shared" si="4"/>
        <v>0.40143360000000783</v>
      </c>
      <c r="N83" s="19">
        <f t="shared" si="5"/>
        <v>0.16114893520896628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5.1247791999999777</v>
      </c>
      <c r="M84" s="10">
        <f t="shared" si="4"/>
        <v>-0.22477919999997731</v>
      </c>
      <c r="N84" s="19">
        <f t="shared" si="5"/>
        <v>5.0525688752629798E-2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13.536763199999967</v>
      </c>
      <c r="M85" s="10">
        <f t="shared" si="4"/>
        <v>0.363236800000033</v>
      </c>
      <c r="N85" s="19">
        <f t="shared" si="5"/>
        <v>0.13194097287426398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9.3215003999999766</v>
      </c>
      <c r="M86" s="10">
        <f t="shared" si="4"/>
        <v>7.8499600000023761E-2</v>
      </c>
      <c r="N86" s="19">
        <f t="shared" si="5"/>
        <v>6.1621872001637306E-3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-1.2694824000000438</v>
      </c>
      <c r="M87" s="10">
        <f t="shared" si="4"/>
        <v>3.3694824000000438</v>
      </c>
      <c r="N87" s="19">
        <f t="shared" si="5"/>
        <v>11.353411643910055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3.7485299999999881</v>
      </c>
      <c r="M88" s="10">
        <f t="shared" si="4"/>
        <v>-0.64852999999998806</v>
      </c>
      <c r="N88" s="19">
        <f t="shared" si="5"/>
        <v>0.4205911608999845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9.9480783999999716</v>
      </c>
      <c r="M89" s="10">
        <f t="shared" si="4"/>
        <v>-4.8078399999971211E-2</v>
      </c>
      <c r="N89" s="19">
        <f t="shared" si="5"/>
        <v>2.3115325465572316E-3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8.4667563999999658</v>
      </c>
      <c r="M90" s="10">
        <f t="shared" si="4"/>
        <v>-1.7667563999999656</v>
      </c>
      <c r="N90" s="19">
        <f t="shared" si="5"/>
        <v>3.1214281769408383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28.060867600000009</v>
      </c>
      <c r="M91" s="10">
        <f t="shared" si="4"/>
        <v>0.6391323999999905</v>
      </c>
      <c r="N91" s="19">
        <f t="shared" si="5"/>
        <v>0.40849022472974783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6.4472367999999847</v>
      </c>
      <c r="M92" s="10">
        <f t="shared" si="4"/>
        <v>-0.34723679999998502</v>
      </c>
      <c r="N92" s="19">
        <f t="shared" si="5"/>
        <v>0.1205733952742296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6.9637191999999857</v>
      </c>
      <c r="M93" s="10">
        <f t="shared" si="4"/>
        <v>-6.3719199999985321E-2</v>
      </c>
      <c r="N93" s="19">
        <f t="shared" si="5"/>
        <v>4.060136448638129E-3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8.4935099999999579</v>
      </c>
      <c r="M94" s="10">
        <f t="shared" si="4"/>
        <v>6.4900000000420732E-3</v>
      </c>
      <c r="N94" s="19">
        <f t="shared" si="5"/>
        <v>4.2120100000546109E-5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16.705209599999975</v>
      </c>
      <c r="M95" s="10">
        <f t="shared" si="4"/>
        <v>-0.30520959999997643</v>
      </c>
      <c r="N95" s="19">
        <f t="shared" si="5"/>
        <v>9.3152899932145608E-2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18.174312399999977</v>
      </c>
      <c r="M96" s="10">
        <f t="shared" si="4"/>
        <v>0.22568760000002186</v>
      </c>
      <c r="N96" s="19">
        <f t="shared" si="5"/>
        <v>5.0934892793769865E-2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5.1018031999999778</v>
      </c>
      <c r="M97" s="10">
        <f t="shared" si="4"/>
        <v>-0.4018031999999776</v>
      </c>
      <c r="N97" s="19">
        <f t="shared" si="5"/>
        <v>0.161445811530222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2.8043075999999871</v>
      </c>
      <c r="M98" s="10">
        <f t="shared" si="4"/>
        <v>-1.3043075999999871</v>
      </c>
      <c r="N98" s="19">
        <f t="shared" si="5"/>
        <v>1.7012183154177265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6.5804651999999777</v>
      </c>
      <c r="M99" s="10">
        <f t="shared" si="4"/>
        <v>-0.48046519999997805</v>
      </c>
      <c r="N99" s="19">
        <f t="shared" si="5"/>
        <v>0.2308468084110189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8.2786999999999864</v>
      </c>
      <c r="M100" s="10">
        <f t="shared" si="4"/>
        <v>-0.87869999999998605</v>
      </c>
      <c r="N100" s="19">
        <f t="shared" si="5"/>
        <v>0.77211368999997543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5.9000187999999696</v>
      </c>
      <c r="M101" s="10">
        <f t="shared" si="4"/>
        <v>-0.30001879999996994</v>
      </c>
      <c r="N101" s="19">
        <f t="shared" si="5"/>
        <v>9.0011280353421971E-2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11.201070399999978</v>
      </c>
      <c r="M102" s="10">
        <f t="shared" si="4"/>
        <v>-0.30107039999997731</v>
      </c>
      <c r="N102" s="19">
        <f t="shared" si="5"/>
        <v>9.0643385756146333E-2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18.031848399999959</v>
      </c>
      <c r="M103" s="10">
        <f t="shared" si="4"/>
        <v>0.46815160000004141</v>
      </c>
      <c r="N103" s="19">
        <f t="shared" si="5"/>
        <v>0.21916592058259876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-1.2362956000000338</v>
      </c>
      <c r="M104" s="10">
        <f t="shared" si="4"/>
        <v>2.3362956000000339</v>
      </c>
      <c r="N104" s="19">
        <f t="shared" si="5"/>
        <v>5.4582771305795186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195.63143382895959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0.94966715450951256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0.97450867338855052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9.4131949999999992E-3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-4.1742146</v>
      </c>
      <c r="C4" s="19">
        <v>4.0643704999999999</v>
      </c>
      <c r="D4" s="19">
        <v>0.124137</v>
      </c>
      <c r="E4" s="19">
        <v>-4.5076400000000003E-2</v>
      </c>
      <c r="F4" s="19">
        <v>2.4280400000000001E-2</v>
      </c>
      <c r="G4" s="19">
        <v>3.8936888999999999</v>
      </c>
      <c r="H4" s="19">
        <v>4.9347852000000003</v>
      </c>
      <c r="I4" s="19">
        <v>1.8701753999999999</v>
      </c>
      <c r="J4" s="19">
        <v>91.975531799999999</v>
      </c>
      <c r="K4" s="17"/>
      <c r="L4" s="17"/>
      <c r="M4" s="17"/>
      <c r="N4" s="17"/>
    </row>
    <row r="5" spans="1:14" x14ac:dyDescent="0.2">
      <c r="A5" s="18" t="s">
        <v>52</v>
      </c>
      <c r="B5" s="19">
        <v>4.0657899999999997E-2</v>
      </c>
      <c r="C5" s="19" t="s">
        <v>61</v>
      </c>
      <c r="D5" s="19">
        <v>-1.2909999999999999E-4</v>
      </c>
      <c r="E5" s="19">
        <v>-3.5379999999999998E-4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$B$4*B8+$B$5*B8^2+$C$4*D8+$D$4*E8+$D$5*E8^2+$E$4*F8+$E$5*F8^2+$F$4*G8+$G$4*H8+$H$4*I8+$I$4*J8+$J$4</f>
        <v>2.6185295000000082</v>
      </c>
      <c r="M8" s="10">
        <f>K8-L8</f>
        <v>-2.2185295000000083</v>
      </c>
      <c r="N8" s="19">
        <f>POWER(M8, 2)</f>
        <v>4.9218731423702868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$B$4*B9+$B$5*B9^2+$C$4*D9+$D$4*E9+$D$5*E9^2+$E$4*F9+$E$5*F9^2+$F$4*G9+$G$4*H9+$H$4*I9+$I$4*J9+$J$4</f>
        <v>7.1003103999999695</v>
      </c>
      <c r="M9" s="10">
        <f t="shared" ref="M9:M72" si="1">K9-L9</f>
        <v>-1.3003103999999697</v>
      </c>
      <c r="N9" s="19">
        <f t="shared" ref="N9:N72" si="2">POWER(M9, 2)</f>
        <v>1.6908071363480812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5.522276199999979</v>
      </c>
      <c r="M10" s="10">
        <f t="shared" si="1"/>
        <v>-0.52227619999997899</v>
      </c>
      <c r="N10" s="19">
        <f t="shared" si="2"/>
        <v>0.27277242908641802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3.3758917999999909</v>
      </c>
      <c r="M11" s="10">
        <f t="shared" si="1"/>
        <v>-7.5891799999991072E-2</v>
      </c>
      <c r="N11" s="19">
        <f t="shared" si="2"/>
        <v>5.7595653072386446E-3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4.1503973999999744</v>
      </c>
      <c r="M12" s="10">
        <f t="shared" si="1"/>
        <v>-1.4503973999999742</v>
      </c>
      <c r="N12" s="19">
        <f t="shared" si="2"/>
        <v>2.1036526179266852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8.1937288000000024</v>
      </c>
      <c r="M13" s="10">
        <f t="shared" si="1"/>
        <v>-9.3728800000002721E-2</v>
      </c>
      <c r="N13" s="19">
        <f t="shared" si="2"/>
        <v>8.7850879494405093E-3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2.1527524999999628</v>
      </c>
      <c r="M14" s="10">
        <f t="shared" si="1"/>
        <v>-1.0527524999999627</v>
      </c>
      <c r="N14" s="19">
        <f t="shared" si="2"/>
        <v>1.1082878262561715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9.0050497999999948</v>
      </c>
      <c r="M15" s="10">
        <f t="shared" si="1"/>
        <v>-0.70504979999999406</v>
      </c>
      <c r="N15" s="19">
        <f t="shared" si="2"/>
        <v>0.49709522048003163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12.048199399999987</v>
      </c>
      <c r="M16" s="10">
        <f t="shared" si="1"/>
        <v>-0.94819939999998759</v>
      </c>
      <c r="N16" s="19">
        <f t="shared" si="2"/>
        <v>0.89908210216033646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16.407056699999941</v>
      </c>
      <c r="M17" s="10">
        <f t="shared" si="1"/>
        <v>-0.70705669999994214</v>
      </c>
      <c r="N17" s="19">
        <f t="shared" si="2"/>
        <v>0.49992917701480816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14.995438499999949</v>
      </c>
      <c r="M18" s="10">
        <f t="shared" si="1"/>
        <v>-0.59543849999994869</v>
      </c>
      <c r="N18" s="19">
        <f t="shared" si="2"/>
        <v>0.35454700728218891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24.517849299999966</v>
      </c>
      <c r="M19" s="10">
        <f t="shared" si="1"/>
        <v>0.48215070000003379</v>
      </c>
      <c r="N19" s="19">
        <f t="shared" si="2"/>
        <v>0.23246929751052259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6.0957238999999674</v>
      </c>
      <c r="M20" s="10">
        <f t="shared" si="1"/>
        <v>-0.69572389999996709</v>
      </c>
      <c r="N20" s="19">
        <f t="shared" si="2"/>
        <v>0.4840317450311642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20.510266399999921</v>
      </c>
      <c r="M21" s="10">
        <f t="shared" si="1"/>
        <v>6.3897336000000777</v>
      </c>
      <c r="N21" s="19">
        <f t="shared" si="2"/>
        <v>40.828695478969955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-0.79045920000000081</v>
      </c>
      <c r="M22" s="10">
        <f t="shared" si="1"/>
        <v>0.99045920000000076</v>
      </c>
      <c r="N22" s="19">
        <f t="shared" si="2"/>
        <v>0.98100942686464154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3.8141855999999876</v>
      </c>
      <c r="M23" s="10">
        <f t="shared" si="1"/>
        <v>-1.0141855999999878</v>
      </c>
      <c r="N23" s="19">
        <f t="shared" si="2"/>
        <v>1.0285724312473352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16.940388999999982</v>
      </c>
      <c r="M24" s="10">
        <f t="shared" si="1"/>
        <v>1.7596110000000174</v>
      </c>
      <c r="N24" s="19">
        <f t="shared" si="2"/>
        <v>3.0962308713210609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7.1730249999999813</v>
      </c>
      <c r="M25" s="10">
        <f t="shared" si="1"/>
        <v>-2.273024999999981</v>
      </c>
      <c r="N25" s="19">
        <f t="shared" si="2"/>
        <v>5.1666426506249135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19.299421099999932</v>
      </c>
      <c r="M26" s="10">
        <f t="shared" si="1"/>
        <v>1.3005789000000689</v>
      </c>
      <c r="N26" s="19">
        <f t="shared" si="2"/>
        <v>1.6915054751253893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13.452096299999937</v>
      </c>
      <c r="M27" s="10">
        <f t="shared" si="1"/>
        <v>-0.45209629999993695</v>
      </c>
      <c r="N27" s="19">
        <f t="shared" si="2"/>
        <v>0.20439106447363298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9.6608832999999663</v>
      </c>
      <c r="M28" s="10">
        <f t="shared" si="1"/>
        <v>1.039116700000033</v>
      </c>
      <c r="N28" s="19">
        <f t="shared" si="2"/>
        <v>1.0797635162189585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2.5713616999999829</v>
      </c>
      <c r="M29" s="10">
        <f t="shared" si="1"/>
        <v>0.32863830000001704</v>
      </c>
      <c r="N29" s="19">
        <f t="shared" si="2"/>
        <v>0.10800313222690119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4.8951775999999683</v>
      </c>
      <c r="M30" s="10">
        <f t="shared" si="1"/>
        <v>-1.7951775999999682</v>
      </c>
      <c r="N30" s="19">
        <f t="shared" si="2"/>
        <v>3.2226626155416458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0.12816089999996905</v>
      </c>
      <c r="M31" s="10">
        <f t="shared" si="1"/>
        <v>1.5718391000000309</v>
      </c>
      <c r="N31" s="19">
        <f t="shared" si="2"/>
        <v>2.4706781562889071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11.267860199999973</v>
      </c>
      <c r="M32" s="10">
        <f t="shared" si="1"/>
        <v>-4.0678601999999726</v>
      </c>
      <c r="N32" s="19">
        <f t="shared" si="2"/>
        <v>16.547486606743817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8.4894417999999661</v>
      </c>
      <c r="M33" s="10">
        <f t="shared" si="1"/>
        <v>-0.98944179999996607</v>
      </c>
      <c r="N33" s="19">
        <f t="shared" si="2"/>
        <v>0.9789950755871728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0.54355780000000209</v>
      </c>
      <c r="M34" s="10">
        <f t="shared" si="1"/>
        <v>0.15644219999999787</v>
      </c>
      <c r="N34" s="19">
        <f t="shared" si="2"/>
        <v>2.4474161940839331E-2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14.125579700000031</v>
      </c>
      <c r="M35" s="10">
        <f t="shared" si="1"/>
        <v>1.5744202999999679</v>
      </c>
      <c r="N35" s="19">
        <f t="shared" si="2"/>
        <v>2.4787992810519888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8.5647544999999781</v>
      </c>
      <c r="M36" s="10">
        <f t="shared" si="1"/>
        <v>-0.16475449999997771</v>
      </c>
      <c r="N36" s="19">
        <f t="shared" si="2"/>
        <v>2.7144045270242657E-2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1.8047842999999659</v>
      </c>
      <c r="M37" s="10">
        <f t="shared" si="1"/>
        <v>0.89521570000003425</v>
      </c>
      <c r="N37" s="19">
        <f t="shared" si="2"/>
        <v>0.80141114952655135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16.340156199999953</v>
      </c>
      <c r="M38" s="10">
        <f t="shared" si="1"/>
        <v>-3.2401561999999533</v>
      </c>
      <c r="N38" s="19">
        <f t="shared" si="2"/>
        <v>10.498612200398137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11.269539699999982</v>
      </c>
      <c r="M39" s="10">
        <f t="shared" si="1"/>
        <v>0.23046030000001849</v>
      </c>
      <c r="N39" s="19">
        <f t="shared" si="2"/>
        <v>5.3111949876098526E-2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11.231454499999998</v>
      </c>
      <c r="M40" s="10">
        <f t="shared" si="1"/>
        <v>0.96854550000000117</v>
      </c>
      <c r="N40" s="19">
        <f t="shared" si="2"/>
        <v>0.93808038557025231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4.136480999999975</v>
      </c>
      <c r="M41" s="10">
        <f t="shared" si="1"/>
        <v>-1.136480999999975</v>
      </c>
      <c r="N41" s="19">
        <f t="shared" si="2"/>
        <v>1.291589063360943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3.2604325999999872</v>
      </c>
      <c r="M42" s="10">
        <f t="shared" si="1"/>
        <v>-0.16043259999998716</v>
      </c>
      <c r="N42" s="19">
        <f t="shared" si="2"/>
        <v>2.5738619142755881E-2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7.0478247000000209</v>
      </c>
      <c r="M43" s="10">
        <f t="shared" si="1"/>
        <v>0.2521752999999789</v>
      </c>
      <c r="N43" s="19">
        <f t="shared" si="2"/>
        <v>6.359238193007935E-2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3.138356200000004</v>
      </c>
      <c r="M44" s="10">
        <f t="shared" si="1"/>
        <v>-1.2383562000000041</v>
      </c>
      <c r="N44" s="19">
        <f t="shared" si="2"/>
        <v>1.5335260780784503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12.272276099999985</v>
      </c>
      <c r="M45" s="10">
        <f t="shared" si="1"/>
        <v>-0.77227609999998492</v>
      </c>
      <c r="N45" s="19">
        <f t="shared" si="2"/>
        <v>0.59641037463118673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5.0456091999999728</v>
      </c>
      <c r="M46" s="10">
        <f t="shared" si="1"/>
        <v>-0.94560919999997317</v>
      </c>
      <c r="N46" s="19">
        <f t="shared" si="2"/>
        <v>0.89417675912458927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3.6271026999999947</v>
      </c>
      <c r="M47" s="10">
        <f t="shared" si="1"/>
        <v>-0.92710269999999451</v>
      </c>
      <c r="N47" s="19">
        <f t="shared" si="2"/>
        <v>0.8595194163472798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8.680110099999979</v>
      </c>
      <c r="M48" s="10">
        <f t="shared" si="1"/>
        <v>-0.48011009999997967</v>
      </c>
      <c r="N48" s="19">
        <f t="shared" si="2"/>
        <v>0.23050570812199048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9.3306772999999907</v>
      </c>
      <c r="M49" s="10">
        <f t="shared" si="1"/>
        <v>-0.13067729999999145</v>
      </c>
      <c r="N49" s="19">
        <f t="shared" si="2"/>
        <v>1.7076556735287764E-2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13.591815099999991</v>
      </c>
      <c r="M50" s="10">
        <f t="shared" si="1"/>
        <v>-0.99181509999999129</v>
      </c>
      <c r="N50" s="19">
        <f t="shared" si="2"/>
        <v>0.98369719258799271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6.7631295999999566</v>
      </c>
      <c r="M51" s="10">
        <f t="shared" si="1"/>
        <v>-1.5631295999999564</v>
      </c>
      <c r="N51" s="19">
        <f t="shared" si="2"/>
        <v>2.4433741463960237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1.6816521999999736</v>
      </c>
      <c r="M52" s="10">
        <f t="shared" si="1"/>
        <v>-1.4816521999999737</v>
      </c>
      <c r="N52" s="19">
        <f t="shared" si="2"/>
        <v>2.1952932417647619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1.2711878000000212</v>
      </c>
      <c r="M53" s="10">
        <f t="shared" si="1"/>
        <v>-0.57118780000002123</v>
      </c>
      <c r="N53" s="19">
        <f t="shared" si="2"/>
        <v>0.32625550286886423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5.8154150999999814</v>
      </c>
      <c r="M54" s="10">
        <f t="shared" si="1"/>
        <v>-1.5415099999981585E-2</v>
      </c>
      <c r="N54" s="19">
        <f t="shared" si="2"/>
        <v>2.3762530800943227E-4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8.5778382000000022</v>
      </c>
      <c r="M55" s="10">
        <f t="shared" si="1"/>
        <v>0.6221617999999971</v>
      </c>
      <c r="N55" s="19">
        <f t="shared" si="2"/>
        <v>0.38708530537923641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17.970125899999985</v>
      </c>
      <c r="M56" s="10">
        <f t="shared" si="1"/>
        <v>-0.27012589999998582</v>
      </c>
      <c r="N56" s="19">
        <f t="shared" si="2"/>
        <v>7.2968001850802336E-2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12.614687299999957</v>
      </c>
      <c r="M57" s="10">
        <f t="shared" si="1"/>
        <v>0.48531270000004234</v>
      </c>
      <c r="N57" s="19">
        <f t="shared" si="2"/>
        <v>0.2355284167813311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11.433479799999986</v>
      </c>
      <c r="M58" s="10">
        <f t="shared" si="1"/>
        <v>0.96652020000001393</v>
      </c>
      <c r="N58" s="19">
        <f t="shared" si="2"/>
        <v>0.93416129700806694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7.378917400000006</v>
      </c>
      <c r="M59" s="10">
        <f t="shared" si="1"/>
        <v>-0.37891740000000596</v>
      </c>
      <c r="N59" s="19">
        <f t="shared" si="2"/>
        <v>0.14357839602276451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12.144617300000021</v>
      </c>
      <c r="M60" s="10">
        <f t="shared" si="1"/>
        <v>0.35538269999997851</v>
      </c>
      <c r="N60" s="19">
        <f t="shared" si="2"/>
        <v>0.12629686345927474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4.9911269999999774</v>
      </c>
      <c r="M61" s="10">
        <f t="shared" si="1"/>
        <v>-0.3911269999999778</v>
      </c>
      <c r="N61" s="19">
        <f t="shared" si="2"/>
        <v>0.15298033012898263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12.486896999999999</v>
      </c>
      <c r="M62" s="10">
        <f t="shared" si="1"/>
        <v>-0.78689699999999974</v>
      </c>
      <c r="N62" s="19">
        <f t="shared" si="2"/>
        <v>0.61920688860899964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11.544352400000008</v>
      </c>
      <c r="M63" s="10">
        <f t="shared" si="1"/>
        <v>0.25564759999999254</v>
      </c>
      <c r="N63" s="19">
        <f t="shared" si="2"/>
        <v>6.5355695385756182E-2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-1.0175986000000279</v>
      </c>
      <c r="M64" s="10">
        <f t="shared" si="1"/>
        <v>2.7175986000000281</v>
      </c>
      <c r="N64" s="19">
        <f t="shared" si="2"/>
        <v>7.3853421507221126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-0.2131400000000383</v>
      </c>
      <c r="M65" s="10">
        <f t="shared" si="1"/>
        <v>0.51314000000003834</v>
      </c>
      <c r="N65" s="19">
        <f t="shared" si="2"/>
        <v>0.26331265960003936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21.430373599999982</v>
      </c>
      <c r="M66" s="10">
        <f t="shared" si="1"/>
        <v>1.0696264000000184</v>
      </c>
      <c r="N66" s="19">
        <f t="shared" si="2"/>
        <v>1.1441006355769994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15.931921099999983</v>
      </c>
      <c r="M67" s="10">
        <f t="shared" si="1"/>
        <v>1.0680789000000175</v>
      </c>
      <c r="N67" s="19">
        <f t="shared" si="2"/>
        <v>1.1407925366252474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15.519241099999974</v>
      </c>
      <c r="M68" s="10">
        <f t="shared" si="1"/>
        <v>-0.61924109999997334</v>
      </c>
      <c r="N68" s="19">
        <f t="shared" si="2"/>
        <v>0.38345953992917697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-2.9558166999999997</v>
      </c>
      <c r="M69" s="10">
        <f t="shared" si="1"/>
        <v>3.7558166999999996</v>
      </c>
      <c r="N69" s="19">
        <f t="shared" si="2"/>
        <v>14.106159083998886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20.736778699999974</v>
      </c>
      <c r="M70" s="10">
        <f t="shared" si="1"/>
        <v>-0.2367786999999737</v>
      </c>
      <c r="N70" s="19">
        <f t="shared" si="2"/>
        <v>5.6064152773677545E-2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-3.4144344999999845</v>
      </c>
      <c r="M71" s="10">
        <f t="shared" si="1"/>
        <v>4.7144344999999843</v>
      </c>
      <c r="N71" s="19">
        <f t="shared" si="2"/>
        <v>22.225892654790101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4.8913653000000039</v>
      </c>
      <c r="M72" s="10">
        <f t="shared" si="1"/>
        <v>-0.49136530000000356</v>
      </c>
      <c r="N72" s="19">
        <f t="shared" si="2"/>
        <v>0.24143985804409349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$B$4*B73+$B$5*B73^2+$C$4*D73+$D$4*E73+$D$5*E73^2+$E$4*F73+$E$5*F73^2+$F$4*G73+$G$4*H73+$H$4*I73+$I$4*J73+$J$4</f>
        <v>17.156497499999972</v>
      </c>
      <c r="M73" s="10">
        <f t="shared" ref="M73:M104" si="4">K73-L73</f>
        <v>0.94350250000002944</v>
      </c>
      <c r="N73" s="19">
        <f t="shared" ref="N73:N104" si="5">POWER(M73, 2)</f>
        <v>0.8901969675063055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10.359220300000018</v>
      </c>
      <c r="M74" s="10">
        <f t="shared" si="4"/>
        <v>-0.65922030000001897</v>
      </c>
      <c r="N74" s="19">
        <f t="shared" si="5"/>
        <v>0.43457140393211502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4.7261543999999844</v>
      </c>
      <c r="M75" s="10">
        <f t="shared" si="4"/>
        <v>-1.3261543999999845</v>
      </c>
      <c r="N75" s="19">
        <f t="shared" si="5"/>
        <v>1.7586854926393189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-0.79010760000004154</v>
      </c>
      <c r="M76" s="10">
        <f t="shared" si="4"/>
        <v>2.4901076000000417</v>
      </c>
      <c r="N76" s="19">
        <f t="shared" si="5"/>
        <v>6.200635859577968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8.978456200000025</v>
      </c>
      <c r="M77" s="10">
        <f t="shared" si="4"/>
        <v>-0.97845620000002498</v>
      </c>
      <c r="N77" s="19">
        <f t="shared" si="5"/>
        <v>0.95737653531848887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6.5947457000000043</v>
      </c>
      <c r="M78" s="10">
        <f t="shared" si="4"/>
        <v>-0.89474570000000408</v>
      </c>
      <c r="N78" s="19">
        <f t="shared" si="5"/>
        <v>0.80056986766849736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24.748119199999934</v>
      </c>
      <c r="M79" s="10">
        <f t="shared" si="4"/>
        <v>0.45188080000006536</v>
      </c>
      <c r="N79" s="19">
        <f t="shared" si="5"/>
        <v>0.20419625740869907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4.342709799999966</v>
      </c>
      <c r="M80" s="10">
        <f t="shared" si="4"/>
        <v>-0.24270979999996634</v>
      </c>
      <c r="N80" s="19">
        <f t="shared" si="5"/>
        <v>5.890804701602366E-2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11.537092199999989</v>
      </c>
      <c r="M81" s="10">
        <f t="shared" si="4"/>
        <v>0.66290780000000993</v>
      </c>
      <c r="N81" s="19">
        <f t="shared" si="5"/>
        <v>0.43944675130085314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31.029408399999994</v>
      </c>
      <c r="M82" s="10">
        <f t="shared" si="4"/>
        <v>0.77059160000000659</v>
      </c>
      <c r="N82" s="19">
        <f t="shared" si="5"/>
        <v>0.59381141399057014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11.408111899999994</v>
      </c>
      <c r="M83" s="10">
        <f t="shared" si="4"/>
        <v>0.39188810000000629</v>
      </c>
      <c r="N83" s="19">
        <f t="shared" si="5"/>
        <v>0.15357628292161493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5.321083299999998</v>
      </c>
      <c r="M84" s="10">
        <f t="shared" si="4"/>
        <v>-0.42108329999999761</v>
      </c>
      <c r="N84" s="19">
        <f t="shared" si="5"/>
        <v>0.17731114553888799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13.123842100000019</v>
      </c>
      <c r="M85" s="10">
        <f t="shared" si="4"/>
        <v>0.77615789999998164</v>
      </c>
      <c r="N85" s="19">
        <f t="shared" si="5"/>
        <v>0.60242108573238151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9.6562695999999733</v>
      </c>
      <c r="M86" s="10">
        <f t="shared" si="4"/>
        <v>-0.2562695999999729</v>
      </c>
      <c r="N86" s="19">
        <f t="shared" si="5"/>
        <v>6.5674107884146113E-2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-2.1129514</v>
      </c>
      <c r="M87" s="10">
        <f t="shared" si="4"/>
        <v>4.2129513999999997</v>
      </c>
      <c r="N87" s="19">
        <f t="shared" si="5"/>
        <v>17.748959498761959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3.7354185999999743</v>
      </c>
      <c r="M88" s="10">
        <f t="shared" si="4"/>
        <v>-0.63541859999997419</v>
      </c>
      <c r="N88" s="19">
        <f t="shared" si="5"/>
        <v>0.40375679722592722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10.217151099999995</v>
      </c>
      <c r="M89" s="10">
        <f t="shared" si="4"/>
        <v>-0.31715109999999491</v>
      </c>
      <c r="N89" s="19">
        <f t="shared" si="5"/>
        <v>0.10058482023120677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8.6399623999999591</v>
      </c>
      <c r="M90" s="10">
        <f t="shared" si="4"/>
        <v>-1.9399623999999589</v>
      </c>
      <c r="N90" s="19">
        <f t="shared" si="5"/>
        <v>3.7634541134136006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27.859276399999999</v>
      </c>
      <c r="M91" s="10">
        <f t="shared" si="4"/>
        <v>0.84072360000000046</v>
      </c>
      <c r="N91" s="19">
        <f t="shared" si="5"/>
        <v>0.70681617159696075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6.9661523999999986</v>
      </c>
      <c r="M92" s="10">
        <f t="shared" si="4"/>
        <v>-0.86615239999999893</v>
      </c>
      <c r="N92" s="19">
        <f t="shared" si="5"/>
        <v>0.75021998002575818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6.216188200000019</v>
      </c>
      <c r="M93" s="10">
        <f t="shared" si="4"/>
        <v>0.68381179999998132</v>
      </c>
      <c r="N93" s="19">
        <f t="shared" si="5"/>
        <v>0.46759857781921443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8.9823670999999763</v>
      </c>
      <c r="M94" s="10">
        <f t="shared" si="4"/>
        <v>-0.48236709999997629</v>
      </c>
      <c r="N94" s="19">
        <f t="shared" si="5"/>
        <v>0.23267801916238712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15.449232799999976</v>
      </c>
      <c r="M95" s="10">
        <f t="shared" si="4"/>
        <v>0.95076720000002268</v>
      </c>
      <c r="N95" s="19">
        <f t="shared" si="5"/>
        <v>0.90395826859588313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18.660961699999973</v>
      </c>
      <c r="M96" s="10">
        <f t="shared" si="4"/>
        <v>-0.26096169999997443</v>
      </c>
      <c r="N96" s="19">
        <f t="shared" si="5"/>
        <v>6.8101008866876658E-2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5.3786653000000086</v>
      </c>
      <c r="M97" s="10">
        <f t="shared" si="4"/>
        <v>-0.67866530000000846</v>
      </c>
      <c r="N97" s="19">
        <f t="shared" si="5"/>
        <v>0.46058658942410147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2.5252338999999893</v>
      </c>
      <c r="M98" s="10">
        <f t="shared" si="4"/>
        <v>-1.0252338999999893</v>
      </c>
      <c r="N98" s="19">
        <f t="shared" si="5"/>
        <v>1.051104549709188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6.5252162999999825</v>
      </c>
      <c r="M99" s="10">
        <f t="shared" si="4"/>
        <v>-0.42521629999998289</v>
      </c>
      <c r="N99" s="19">
        <f t="shared" si="5"/>
        <v>0.18080890178567546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8.4292654999999712</v>
      </c>
      <c r="M100" s="10">
        <f t="shared" si="4"/>
        <v>-1.0292654999999709</v>
      </c>
      <c r="N100" s="19">
        <f t="shared" si="5"/>
        <v>1.0593874694901899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5.3912757999999741</v>
      </c>
      <c r="M101" s="10">
        <f t="shared" si="4"/>
        <v>0.20872420000002556</v>
      </c>
      <c r="N101" s="19">
        <f t="shared" si="5"/>
        <v>4.3565791665650673E-2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11.051106500000031</v>
      </c>
      <c r="M102" s="10">
        <f t="shared" si="4"/>
        <v>-0.15110650000003112</v>
      </c>
      <c r="N102" s="19">
        <f t="shared" si="5"/>
        <v>2.2833174342259406E-2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17.99868749999996</v>
      </c>
      <c r="M103" s="10">
        <f t="shared" si="4"/>
        <v>0.50131250000004002</v>
      </c>
      <c r="N103" s="19">
        <f t="shared" si="5"/>
        <v>0.25131422265629011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-1.0936449000000437</v>
      </c>
      <c r="M104" s="10">
        <f t="shared" si="4"/>
        <v>2.1936449000000438</v>
      </c>
      <c r="N104" s="19">
        <f t="shared" si="5"/>
        <v>4.8120779472962019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212.81526628318076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1.0330838169086445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1.0164073085671139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50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1.029859E-2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7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s="20" customFormat="1" x14ac:dyDescent="0.2">
      <c r="A4" s="21" t="s">
        <v>51</v>
      </c>
      <c r="B4" s="19">
        <v>-4.1289999999999996</v>
      </c>
      <c r="C4" s="19">
        <v>3.9990000000000001</v>
      </c>
      <c r="D4" s="19">
        <v>0.13569999999999999</v>
      </c>
      <c r="E4" s="19">
        <v>-5.7889999999999997E-2</v>
      </c>
      <c r="F4" s="19">
        <v>-7.5950000000000004E-2</v>
      </c>
      <c r="G4" s="19">
        <v>4.0179999999999998</v>
      </c>
      <c r="H4" s="19">
        <v>4.9960000000000004</v>
      </c>
      <c r="I4" s="19">
        <v>1.6919999999999999</v>
      </c>
      <c r="J4" s="19">
        <v>102.1</v>
      </c>
      <c r="K4" s="17"/>
      <c r="L4" s="17"/>
      <c r="M4" s="17"/>
      <c r="N4" s="17"/>
    </row>
    <row r="5" spans="1:14" s="20" customFormat="1" x14ac:dyDescent="0.2">
      <c r="A5" s="18" t="s">
        <v>52</v>
      </c>
      <c r="B5" s="19">
        <v>4.027E-2</v>
      </c>
      <c r="C5" s="19" t="s">
        <v>61</v>
      </c>
      <c r="D5" s="19">
        <v>-1.6809999999999999E-4</v>
      </c>
      <c r="E5" s="19">
        <v>-2.452E-4</v>
      </c>
      <c r="F5" s="19">
        <v>2.0369999999999999E-4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5</v>
      </c>
      <c r="B8" s="3">
        <v>41</v>
      </c>
      <c r="C8" s="3">
        <v>0</v>
      </c>
      <c r="D8" s="3">
        <v>0</v>
      </c>
      <c r="E8" s="3">
        <v>130</v>
      </c>
      <c r="F8" s="3">
        <v>76</v>
      </c>
      <c r="G8" s="3">
        <v>204</v>
      </c>
      <c r="H8" s="3">
        <v>0</v>
      </c>
      <c r="I8" s="3">
        <v>0</v>
      </c>
      <c r="J8" s="3">
        <v>0</v>
      </c>
      <c r="K8" s="10">
        <v>0.4</v>
      </c>
      <c r="L8" s="19">
        <f>$B$4*B8+$B$5*B8^2+$C$4*D8+$D$4*E8+$D$5*E8^2+$E$4*F8+$E$5*F8^2+$F$4*G8+$F$5*G8^2+$G$4*H8+$H$4*I8+$I$4*J8+$J$4</f>
        <v>2.4724439999999959</v>
      </c>
      <c r="M8" s="10">
        <f>K8-L8</f>
        <v>-2.072443999999996</v>
      </c>
      <c r="N8" s="19">
        <f>POWER(M8, 2)</f>
        <v>4.2950241331359829</v>
      </c>
    </row>
    <row r="9" spans="1:14" x14ac:dyDescent="0.2">
      <c r="A9" s="6">
        <v>7</v>
      </c>
      <c r="B9" s="3">
        <v>62</v>
      </c>
      <c r="C9" s="3">
        <v>0</v>
      </c>
      <c r="D9" s="3">
        <v>0</v>
      </c>
      <c r="E9" s="3">
        <v>140</v>
      </c>
      <c r="F9" s="3">
        <v>57</v>
      </c>
      <c r="G9" s="3">
        <v>268</v>
      </c>
      <c r="H9" s="3">
        <v>0</v>
      </c>
      <c r="I9" s="3">
        <v>0</v>
      </c>
      <c r="J9" s="3">
        <v>0</v>
      </c>
      <c r="K9" s="10">
        <v>5.8</v>
      </c>
      <c r="L9" s="19">
        <f t="shared" ref="L9:L72" si="0">$B$4*B9+$B$5*B9^2+$C$4*D9+$D$4*E9+$D$5*E9^2+$E$4*F9+$E$5*F9^2+$F$4*G9+$F$5*G9^2+$G$4*H9+$H$4*I9+$I$4*J9+$J$4</f>
        <v>6.7826840000000175</v>
      </c>
      <c r="M9" s="10">
        <f t="shared" ref="M9:M72" si="1">K9-L9</f>
        <v>-0.98268400000001765</v>
      </c>
      <c r="N9" s="19">
        <f t="shared" ref="N9:N72" si="2">POWER(M9, 2)</f>
        <v>0.96566784385603466</v>
      </c>
    </row>
    <row r="10" spans="1:14" x14ac:dyDescent="0.2">
      <c r="A10" s="6">
        <v>8</v>
      </c>
      <c r="B10" s="3">
        <v>57</v>
      </c>
      <c r="C10" s="3">
        <v>0</v>
      </c>
      <c r="D10" s="3">
        <v>0</v>
      </c>
      <c r="E10" s="3">
        <v>120</v>
      </c>
      <c r="F10" s="3">
        <v>57</v>
      </c>
      <c r="G10" s="3">
        <v>254</v>
      </c>
      <c r="H10" s="3">
        <v>1</v>
      </c>
      <c r="I10" s="3">
        <v>0</v>
      </c>
      <c r="J10" s="3">
        <v>0</v>
      </c>
      <c r="K10" s="10">
        <v>5</v>
      </c>
      <c r="L10" s="19">
        <f t="shared" si="0"/>
        <v>5.2198144000000042</v>
      </c>
      <c r="M10" s="10">
        <f t="shared" si="1"/>
        <v>-0.21981440000000418</v>
      </c>
      <c r="N10" s="19">
        <f t="shared" si="2"/>
        <v>4.8318370447361841E-2</v>
      </c>
    </row>
    <row r="11" spans="1:14" x14ac:dyDescent="0.2">
      <c r="A11" s="6">
        <v>12</v>
      </c>
      <c r="B11" s="3">
        <v>56</v>
      </c>
      <c r="C11" s="3">
        <v>0</v>
      </c>
      <c r="D11" s="3">
        <v>0</v>
      </c>
      <c r="E11" s="3">
        <v>140</v>
      </c>
      <c r="F11" s="3">
        <v>64</v>
      </c>
      <c r="G11" s="3">
        <v>294</v>
      </c>
      <c r="H11" s="3">
        <v>0</v>
      </c>
      <c r="I11" s="3">
        <v>0</v>
      </c>
      <c r="J11" s="3">
        <v>0</v>
      </c>
      <c r="K11" s="10">
        <v>3.3</v>
      </c>
      <c r="L11" s="19">
        <f t="shared" si="0"/>
        <v>3.4343739999999912</v>
      </c>
      <c r="M11" s="10">
        <f t="shared" si="1"/>
        <v>-0.13437399999999133</v>
      </c>
      <c r="N11" s="19">
        <f t="shared" si="2"/>
        <v>1.8056371875997672E-2</v>
      </c>
    </row>
    <row r="12" spans="1:14" x14ac:dyDescent="0.2">
      <c r="A12" s="6">
        <v>19</v>
      </c>
      <c r="B12" s="3">
        <v>48</v>
      </c>
      <c r="C12" s="3">
        <v>0</v>
      </c>
      <c r="D12" s="3">
        <v>0</v>
      </c>
      <c r="E12" s="3">
        <v>130</v>
      </c>
      <c r="F12" s="3">
        <v>88</v>
      </c>
      <c r="G12" s="3">
        <v>275</v>
      </c>
      <c r="H12" s="3">
        <v>0</v>
      </c>
      <c r="I12" s="3">
        <v>1</v>
      </c>
      <c r="J12" s="3">
        <v>0</v>
      </c>
      <c r="K12" s="10">
        <v>2.7</v>
      </c>
      <c r="L12" s="19">
        <f t="shared" si="0"/>
        <v>4.0116037000000091</v>
      </c>
      <c r="M12" s="10">
        <f t="shared" si="1"/>
        <v>-1.3116037000000089</v>
      </c>
      <c r="N12" s="19">
        <f t="shared" si="2"/>
        <v>1.7203042658537133</v>
      </c>
    </row>
    <row r="13" spans="1:14" x14ac:dyDescent="0.2">
      <c r="A13" s="6">
        <v>22</v>
      </c>
      <c r="B13" s="3">
        <v>58</v>
      </c>
      <c r="C13" s="3">
        <v>0</v>
      </c>
      <c r="D13" s="3">
        <v>0</v>
      </c>
      <c r="E13" s="3">
        <v>150</v>
      </c>
      <c r="F13" s="3">
        <v>81</v>
      </c>
      <c r="G13" s="3">
        <v>283</v>
      </c>
      <c r="H13" s="3">
        <v>0</v>
      </c>
      <c r="I13" s="3">
        <v>1</v>
      </c>
      <c r="J13" s="3">
        <v>0</v>
      </c>
      <c r="K13" s="10">
        <v>8.1</v>
      </c>
      <c r="L13" s="19">
        <f t="shared" si="0"/>
        <v>8.1774620999999996</v>
      </c>
      <c r="M13" s="10">
        <f t="shared" si="1"/>
        <v>-7.7462099999999978E-2</v>
      </c>
      <c r="N13" s="19">
        <f t="shared" si="2"/>
        <v>6.0003769364099964E-3</v>
      </c>
    </row>
    <row r="14" spans="1:14" x14ac:dyDescent="0.2">
      <c r="A14" s="6">
        <v>26</v>
      </c>
      <c r="B14" s="3">
        <v>50</v>
      </c>
      <c r="C14" s="3">
        <v>0</v>
      </c>
      <c r="D14" s="3">
        <v>1</v>
      </c>
      <c r="E14" s="3">
        <v>120</v>
      </c>
      <c r="F14" s="3">
        <v>73</v>
      </c>
      <c r="G14" s="3">
        <v>219</v>
      </c>
      <c r="H14" s="3">
        <v>0</v>
      </c>
      <c r="I14" s="3">
        <v>0</v>
      </c>
      <c r="J14" s="3">
        <v>0</v>
      </c>
      <c r="K14" s="10">
        <v>1.1000000000000001</v>
      </c>
      <c r="L14" s="19">
        <f t="shared" si="0"/>
        <v>1.7913248999999922</v>
      </c>
      <c r="M14" s="10">
        <f t="shared" si="1"/>
        <v>-0.69132489999999214</v>
      </c>
      <c r="N14" s="19">
        <f t="shared" si="2"/>
        <v>0.47793011735999913</v>
      </c>
    </row>
    <row r="15" spans="1:14" x14ac:dyDescent="0.2">
      <c r="A15" s="6">
        <v>27</v>
      </c>
      <c r="B15" s="3">
        <v>58</v>
      </c>
      <c r="C15" s="3">
        <v>0</v>
      </c>
      <c r="D15" s="3">
        <v>0</v>
      </c>
      <c r="E15" s="3">
        <v>120</v>
      </c>
      <c r="F15" s="3">
        <v>50</v>
      </c>
      <c r="G15" s="3">
        <v>310</v>
      </c>
      <c r="H15" s="3">
        <v>0</v>
      </c>
      <c r="I15" s="3">
        <v>1</v>
      </c>
      <c r="J15" s="3">
        <v>0</v>
      </c>
      <c r="K15" s="10">
        <v>8.3000000000000007</v>
      </c>
      <c r="L15" s="19">
        <f t="shared" si="0"/>
        <v>9.4692100000000039</v>
      </c>
      <c r="M15" s="10">
        <f t="shared" si="1"/>
        <v>-1.1692100000000032</v>
      </c>
      <c r="N15" s="19">
        <f t="shared" si="2"/>
        <v>1.3670520241000075</v>
      </c>
    </row>
    <row r="16" spans="1:14" x14ac:dyDescent="0.2">
      <c r="A16" s="6">
        <v>28</v>
      </c>
      <c r="B16" s="3">
        <v>66</v>
      </c>
      <c r="C16" s="3">
        <v>0</v>
      </c>
      <c r="D16" s="3">
        <v>0</v>
      </c>
      <c r="E16" s="3">
        <v>150</v>
      </c>
      <c r="F16" s="3">
        <v>67</v>
      </c>
      <c r="G16" s="3">
        <v>226</v>
      </c>
      <c r="H16" s="3">
        <v>0</v>
      </c>
      <c r="I16" s="3">
        <v>0</v>
      </c>
      <c r="J16" s="3">
        <v>1</v>
      </c>
      <c r="K16" s="10">
        <v>11.1</v>
      </c>
      <c r="L16" s="19">
        <f t="shared" si="0"/>
        <v>11.527018400000031</v>
      </c>
      <c r="M16" s="10">
        <f t="shared" si="1"/>
        <v>-0.42701840000003166</v>
      </c>
      <c r="N16" s="19">
        <f t="shared" si="2"/>
        <v>0.18234471393858703</v>
      </c>
    </row>
    <row r="17" spans="1:14" x14ac:dyDescent="0.2">
      <c r="A17" s="6">
        <v>31</v>
      </c>
      <c r="B17" s="3">
        <v>69</v>
      </c>
      <c r="C17" s="3">
        <v>0</v>
      </c>
      <c r="D17" s="3">
        <v>0</v>
      </c>
      <c r="E17" s="3">
        <v>140</v>
      </c>
      <c r="F17" s="3">
        <v>88</v>
      </c>
      <c r="G17" s="3">
        <v>239</v>
      </c>
      <c r="H17" s="3">
        <v>0</v>
      </c>
      <c r="I17" s="3">
        <v>1</v>
      </c>
      <c r="J17" s="3">
        <v>0</v>
      </c>
      <c r="K17" s="10">
        <v>15.7</v>
      </c>
      <c r="L17" s="19">
        <f t="shared" si="0"/>
        <v>16.114058900000032</v>
      </c>
      <c r="M17" s="10">
        <f t="shared" si="1"/>
        <v>-0.41405890000003254</v>
      </c>
      <c r="N17" s="19">
        <f t="shared" si="2"/>
        <v>0.17144477266923694</v>
      </c>
    </row>
    <row r="18" spans="1:14" x14ac:dyDescent="0.2">
      <c r="A18" s="6">
        <v>41</v>
      </c>
      <c r="B18" s="3">
        <v>65</v>
      </c>
      <c r="C18" s="3">
        <v>0</v>
      </c>
      <c r="D18" s="3">
        <v>0</v>
      </c>
      <c r="E18" s="3">
        <v>150</v>
      </c>
      <c r="F18" s="3">
        <v>55</v>
      </c>
      <c r="G18" s="3">
        <v>225</v>
      </c>
      <c r="H18" s="3">
        <v>0</v>
      </c>
      <c r="I18" s="3">
        <v>1</v>
      </c>
      <c r="J18" s="3">
        <v>0</v>
      </c>
      <c r="K18" s="10">
        <v>14.4</v>
      </c>
      <c r="L18" s="19">
        <f t="shared" si="0"/>
        <v>14.722382499999981</v>
      </c>
      <c r="M18" s="10">
        <f t="shared" si="1"/>
        <v>-0.32238249999998025</v>
      </c>
      <c r="N18" s="19">
        <f t="shared" si="2"/>
        <v>0.10393047630623727</v>
      </c>
    </row>
    <row r="19" spans="1:14" x14ac:dyDescent="0.2">
      <c r="A19" s="6">
        <v>43</v>
      </c>
      <c r="B19" s="3">
        <v>71</v>
      </c>
      <c r="C19" s="3">
        <v>0</v>
      </c>
      <c r="D19" s="3">
        <v>0</v>
      </c>
      <c r="E19" s="3">
        <v>160</v>
      </c>
      <c r="F19" s="3">
        <v>32</v>
      </c>
      <c r="G19" s="3">
        <v>302</v>
      </c>
      <c r="H19" s="3">
        <v>0</v>
      </c>
      <c r="I19" s="3">
        <v>0</v>
      </c>
      <c r="J19" s="3">
        <v>1</v>
      </c>
      <c r="K19" s="10">
        <v>25</v>
      </c>
      <c r="L19" s="19">
        <f t="shared" si="0"/>
        <v>24.580499999999986</v>
      </c>
      <c r="M19" s="10">
        <f t="shared" si="1"/>
        <v>0.41950000000001353</v>
      </c>
      <c r="N19" s="19">
        <f t="shared" si="2"/>
        <v>0.17598025000001136</v>
      </c>
    </row>
    <row r="20" spans="1:14" x14ac:dyDescent="0.2">
      <c r="A20" s="6">
        <v>45</v>
      </c>
      <c r="B20" s="3">
        <v>61</v>
      </c>
      <c r="C20" s="3">
        <v>0</v>
      </c>
      <c r="D20" s="3">
        <v>0</v>
      </c>
      <c r="E20" s="3">
        <v>130</v>
      </c>
      <c r="F20" s="3">
        <v>36</v>
      </c>
      <c r="G20" s="3">
        <v>230</v>
      </c>
      <c r="H20" s="3">
        <v>0</v>
      </c>
      <c r="I20" s="3">
        <v>0</v>
      </c>
      <c r="J20" s="3">
        <v>0</v>
      </c>
      <c r="K20" s="10">
        <v>5.4</v>
      </c>
      <c r="L20" s="19">
        <f t="shared" si="0"/>
        <v>5.7811908000000045</v>
      </c>
      <c r="M20" s="10">
        <f t="shared" si="1"/>
        <v>-0.38119080000000416</v>
      </c>
      <c r="N20" s="19">
        <f t="shared" si="2"/>
        <v>0.14530642600464316</v>
      </c>
    </row>
    <row r="21" spans="1:14" x14ac:dyDescent="0.2">
      <c r="A21" s="6">
        <v>49</v>
      </c>
      <c r="B21" s="3">
        <v>65</v>
      </c>
      <c r="C21" s="3">
        <v>0</v>
      </c>
      <c r="D21" s="3">
        <v>1</v>
      </c>
      <c r="E21" s="3">
        <v>140</v>
      </c>
      <c r="F21" s="3">
        <v>54</v>
      </c>
      <c r="G21" s="3">
        <v>317</v>
      </c>
      <c r="H21" s="3">
        <v>0</v>
      </c>
      <c r="I21" s="3">
        <v>1</v>
      </c>
      <c r="J21" s="3">
        <v>0</v>
      </c>
      <c r="K21" s="10">
        <v>26.9</v>
      </c>
      <c r="L21" s="19">
        <f t="shared" si="0"/>
        <v>21.106386099999995</v>
      </c>
      <c r="M21" s="10">
        <f t="shared" si="1"/>
        <v>5.793613900000004</v>
      </c>
      <c r="N21" s="19">
        <f t="shared" si="2"/>
        <v>33.565962022273254</v>
      </c>
    </row>
    <row r="22" spans="1:14" x14ac:dyDescent="0.2">
      <c r="A22" s="6">
        <v>51</v>
      </c>
      <c r="B22" s="3">
        <v>41</v>
      </c>
      <c r="C22" s="3">
        <v>0</v>
      </c>
      <c r="D22" s="3">
        <v>0</v>
      </c>
      <c r="E22" s="3">
        <v>105</v>
      </c>
      <c r="F22" s="3">
        <v>85</v>
      </c>
      <c r="G22" s="3">
        <v>198</v>
      </c>
      <c r="H22" s="3">
        <v>0</v>
      </c>
      <c r="I22" s="3">
        <v>0</v>
      </c>
      <c r="J22" s="3">
        <v>0</v>
      </c>
      <c r="K22" s="10">
        <v>0.2</v>
      </c>
      <c r="L22" s="19">
        <f t="shared" si="0"/>
        <v>-0.84439769999998759</v>
      </c>
      <c r="M22" s="10">
        <f t="shared" si="1"/>
        <v>1.0443976999999875</v>
      </c>
      <c r="N22" s="19">
        <f t="shared" si="2"/>
        <v>1.0907665557652639</v>
      </c>
    </row>
    <row r="23" spans="1:14" x14ac:dyDescent="0.2">
      <c r="A23" s="6">
        <v>61</v>
      </c>
      <c r="B23" s="3">
        <v>51</v>
      </c>
      <c r="C23" s="3">
        <v>0</v>
      </c>
      <c r="D23" s="3">
        <v>0</v>
      </c>
      <c r="E23" s="3">
        <v>130</v>
      </c>
      <c r="F23" s="3">
        <v>84</v>
      </c>
      <c r="G23" s="3">
        <v>305</v>
      </c>
      <c r="H23" s="3">
        <v>1</v>
      </c>
      <c r="I23" s="3">
        <v>0</v>
      </c>
      <c r="J23" s="3">
        <v>0</v>
      </c>
      <c r="K23" s="10">
        <v>2.8</v>
      </c>
      <c r="L23" s="19">
        <f t="shared" si="0"/>
        <v>4.2729313000000246</v>
      </c>
      <c r="M23" s="10">
        <f t="shared" si="1"/>
        <v>-1.4729313000000248</v>
      </c>
      <c r="N23" s="19">
        <f t="shared" si="2"/>
        <v>2.1695266145197629</v>
      </c>
    </row>
    <row r="24" spans="1:14" x14ac:dyDescent="0.2">
      <c r="A24" s="6">
        <v>62</v>
      </c>
      <c r="B24" s="3">
        <v>46</v>
      </c>
      <c r="C24" s="3">
        <v>0</v>
      </c>
      <c r="D24" s="3">
        <v>1</v>
      </c>
      <c r="E24" s="3">
        <v>142</v>
      </c>
      <c r="F24" s="3">
        <v>50</v>
      </c>
      <c r="G24" s="3">
        <v>177</v>
      </c>
      <c r="H24" s="3">
        <v>1</v>
      </c>
      <c r="I24" s="3">
        <v>1</v>
      </c>
      <c r="J24" s="3">
        <v>1</v>
      </c>
      <c r="K24" s="10">
        <v>18.7</v>
      </c>
      <c r="L24" s="19">
        <f t="shared" si="0"/>
        <v>17.393218900000008</v>
      </c>
      <c r="M24" s="10">
        <f t="shared" si="1"/>
        <v>1.3067810999999914</v>
      </c>
      <c r="N24" s="19">
        <f t="shared" si="2"/>
        <v>1.7076768433171874</v>
      </c>
    </row>
    <row r="25" spans="1:14" x14ac:dyDescent="0.2">
      <c r="A25" s="6">
        <v>64</v>
      </c>
      <c r="B25" s="3">
        <v>54</v>
      </c>
      <c r="C25" s="3">
        <v>0</v>
      </c>
      <c r="D25" s="3">
        <v>1</v>
      </c>
      <c r="E25" s="3">
        <v>135</v>
      </c>
      <c r="F25" s="3">
        <v>58</v>
      </c>
      <c r="G25" s="3">
        <v>304</v>
      </c>
      <c r="H25" s="3">
        <v>0</v>
      </c>
      <c r="I25" s="3">
        <v>0</v>
      </c>
      <c r="J25" s="3">
        <v>0</v>
      </c>
      <c r="K25" s="10">
        <v>4.9000000000000004</v>
      </c>
      <c r="L25" s="19">
        <f t="shared" si="0"/>
        <v>7.370063899999991</v>
      </c>
      <c r="M25" s="10">
        <f t="shared" si="1"/>
        <v>-2.4700638999999907</v>
      </c>
      <c r="N25" s="19">
        <f t="shared" si="2"/>
        <v>6.1012156700831639</v>
      </c>
    </row>
    <row r="26" spans="1:14" x14ac:dyDescent="0.2">
      <c r="A26" s="6">
        <v>71</v>
      </c>
      <c r="B26" s="3">
        <v>65</v>
      </c>
      <c r="C26" s="3">
        <v>0</v>
      </c>
      <c r="D26" s="3">
        <v>1</v>
      </c>
      <c r="E26" s="3">
        <v>155</v>
      </c>
      <c r="F26" s="3">
        <v>31</v>
      </c>
      <c r="G26" s="3">
        <v>269</v>
      </c>
      <c r="H26" s="3">
        <v>0</v>
      </c>
      <c r="I26" s="3">
        <v>0</v>
      </c>
      <c r="J26" s="3">
        <v>1</v>
      </c>
      <c r="K26" s="10">
        <v>20.6</v>
      </c>
      <c r="L26" s="19">
        <f t="shared" si="0"/>
        <v>18.820806000000005</v>
      </c>
      <c r="M26" s="10">
        <f t="shared" si="1"/>
        <v>1.7791939999999968</v>
      </c>
      <c r="N26" s="19">
        <f t="shared" si="2"/>
        <v>3.1655312896359886</v>
      </c>
    </row>
    <row r="27" spans="1:14" x14ac:dyDescent="0.2">
      <c r="A27" s="6">
        <v>76</v>
      </c>
      <c r="B27" s="3">
        <v>65</v>
      </c>
      <c r="C27" s="3">
        <v>0</v>
      </c>
      <c r="D27" s="3">
        <v>0</v>
      </c>
      <c r="E27" s="3">
        <v>160</v>
      </c>
      <c r="F27" s="3">
        <v>73</v>
      </c>
      <c r="G27" s="3">
        <v>320</v>
      </c>
      <c r="H27" s="3">
        <v>0</v>
      </c>
      <c r="I27" s="3">
        <v>0</v>
      </c>
      <c r="J27" s="3">
        <v>1</v>
      </c>
      <c r="K27" s="10">
        <v>13</v>
      </c>
      <c r="L27" s="19">
        <f t="shared" si="0"/>
        <v>13.978629199999972</v>
      </c>
      <c r="M27" s="10">
        <f t="shared" si="1"/>
        <v>-0.97862919999997189</v>
      </c>
      <c r="N27" s="19">
        <f t="shared" si="2"/>
        <v>0.957715111092585</v>
      </c>
    </row>
    <row r="28" spans="1:14" x14ac:dyDescent="0.2">
      <c r="A28" s="6">
        <v>78</v>
      </c>
      <c r="B28" s="3">
        <v>51</v>
      </c>
      <c r="C28" s="3">
        <v>0</v>
      </c>
      <c r="D28" s="3">
        <v>0</v>
      </c>
      <c r="E28" s="3">
        <v>140</v>
      </c>
      <c r="F28" s="3">
        <v>41</v>
      </c>
      <c r="G28" s="3">
        <v>308</v>
      </c>
      <c r="H28" s="3">
        <v>0</v>
      </c>
      <c r="I28" s="3">
        <v>1</v>
      </c>
      <c r="J28" s="3">
        <v>0</v>
      </c>
      <c r="K28" s="10">
        <v>10.7</v>
      </c>
      <c r="L28" s="19">
        <f t="shared" si="0"/>
        <v>10.108035600000008</v>
      </c>
      <c r="M28" s="10">
        <f t="shared" si="1"/>
        <v>0.59196439999999129</v>
      </c>
      <c r="N28" s="19">
        <f t="shared" si="2"/>
        <v>0.35042185086734967</v>
      </c>
    </row>
    <row r="29" spans="1:14" x14ac:dyDescent="0.2">
      <c r="A29" s="6">
        <v>82</v>
      </c>
      <c r="B29" s="3">
        <v>53</v>
      </c>
      <c r="C29" s="3">
        <v>0</v>
      </c>
      <c r="D29" s="3">
        <v>0</v>
      </c>
      <c r="E29" s="3">
        <v>130</v>
      </c>
      <c r="F29" s="3">
        <v>45</v>
      </c>
      <c r="G29" s="3">
        <v>264</v>
      </c>
      <c r="H29" s="3">
        <v>0</v>
      </c>
      <c r="I29" s="3">
        <v>0</v>
      </c>
      <c r="J29" s="3">
        <v>0</v>
      </c>
      <c r="K29" s="10">
        <v>2.9</v>
      </c>
      <c r="L29" s="19">
        <f t="shared" si="0"/>
        <v>2.2262351999999908</v>
      </c>
      <c r="M29" s="10">
        <f t="shared" si="1"/>
        <v>0.67376480000000916</v>
      </c>
      <c r="N29" s="19">
        <f t="shared" si="2"/>
        <v>0.45395900571905234</v>
      </c>
    </row>
    <row r="30" spans="1:14" x14ac:dyDescent="0.2">
      <c r="A30" s="6">
        <v>88</v>
      </c>
      <c r="B30" s="3">
        <v>53</v>
      </c>
      <c r="C30" s="3">
        <v>0</v>
      </c>
      <c r="D30" s="3">
        <v>1</v>
      </c>
      <c r="E30" s="3">
        <v>128</v>
      </c>
      <c r="F30" s="3">
        <v>50</v>
      </c>
      <c r="G30" s="3">
        <v>216</v>
      </c>
      <c r="H30" s="3">
        <v>0</v>
      </c>
      <c r="I30" s="3">
        <v>0</v>
      </c>
      <c r="J30" s="3">
        <v>0</v>
      </c>
      <c r="K30" s="10">
        <v>3.1</v>
      </c>
      <c r="L30" s="19">
        <f t="shared" si="0"/>
        <v>4.5870068000000259</v>
      </c>
      <c r="M30" s="10">
        <f t="shared" si="1"/>
        <v>-1.4870068000000258</v>
      </c>
      <c r="N30" s="19">
        <f t="shared" si="2"/>
        <v>2.2111892232463166</v>
      </c>
    </row>
    <row r="31" spans="1:14" x14ac:dyDescent="0.2">
      <c r="A31" s="6">
        <v>89</v>
      </c>
      <c r="B31" s="3">
        <v>53</v>
      </c>
      <c r="C31" s="3">
        <v>0</v>
      </c>
      <c r="D31" s="3">
        <v>0</v>
      </c>
      <c r="E31" s="3">
        <v>138</v>
      </c>
      <c r="F31" s="3">
        <v>73</v>
      </c>
      <c r="G31" s="3">
        <v>234</v>
      </c>
      <c r="H31" s="3">
        <v>0</v>
      </c>
      <c r="I31" s="3">
        <v>0</v>
      </c>
      <c r="J31" s="3">
        <v>0</v>
      </c>
      <c r="K31" s="10">
        <v>1.7</v>
      </c>
      <c r="L31" s="19">
        <f t="shared" si="0"/>
        <v>-0.24441000000000201</v>
      </c>
      <c r="M31" s="10">
        <f t="shared" si="1"/>
        <v>1.944410000000002</v>
      </c>
      <c r="N31" s="19">
        <f t="shared" si="2"/>
        <v>3.7807302481000078</v>
      </c>
    </row>
    <row r="32" spans="1:14" x14ac:dyDescent="0.2">
      <c r="A32" s="6">
        <v>90</v>
      </c>
      <c r="B32" s="3">
        <v>51</v>
      </c>
      <c r="C32" s="3">
        <v>0</v>
      </c>
      <c r="D32" s="3">
        <v>1</v>
      </c>
      <c r="E32" s="3">
        <v>130</v>
      </c>
      <c r="F32" s="3">
        <v>45</v>
      </c>
      <c r="G32" s="3">
        <v>256</v>
      </c>
      <c r="H32" s="3">
        <v>0</v>
      </c>
      <c r="I32" s="3">
        <v>1</v>
      </c>
      <c r="J32" s="3">
        <v>0</v>
      </c>
      <c r="K32" s="10">
        <v>7.2</v>
      </c>
      <c r="L32" s="19">
        <f t="shared" si="0"/>
        <v>10.863283199999998</v>
      </c>
      <c r="M32" s="10">
        <f t="shared" si="1"/>
        <v>-3.6632831999999977</v>
      </c>
      <c r="N32" s="19">
        <f t="shared" si="2"/>
        <v>13.419643803402224</v>
      </c>
    </row>
    <row r="33" spans="1:14" x14ac:dyDescent="0.2">
      <c r="A33" s="6">
        <v>92</v>
      </c>
      <c r="B33" s="3">
        <v>62</v>
      </c>
      <c r="C33" s="3">
        <v>0</v>
      </c>
      <c r="D33" s="3">
        <v>0</v>
      </c>
      <c r="E33" s="3">
        <v>160</v>
      </c>
      <c r="F33" s="3">
        <v>53</v>
      </c>
      <c r="G33" s="3">
        <v>164</v>
      </c>
      <c r="H33" s="3">
        <v>0</v>
      </c>
      <c r="I33" s="3">
        <v>0</v>
      </c>
      <c r="J33" s="3">
        <v>1</v>
      </c>
      <c r="K33" s="10">
        <v>7.5</v>
      </c>
      <c r="L33" s="19">
        <f t="shared" si="0"/>
        <v>9.2664984000000175</v>
      </c>
      <c r="M33" s="10">
        <f t="shared" si="1"/>
        <v>-1.7664984000000175</v>
      </c>
      <c r="N33" s="19">
        <f t="shared" si="2"/>
        <v>3.1205165972026219</v>
      </c>
    </row>
    <row r="34" spans="1:14" x14ac:dyDescent="0.2">
      <c r="A34" s="6">
        <v>94</v>
      </c>
      <c r="B34" s="3">
        <v>44</v>
      </c>
      <c r="C34" s="3">
        <v>0</v>
      </c>
      <c r="D34" s="3">
        <v>0</v>
      </c>
      <c r="E34" s="3">
        <v>108</v>
      </c>
      <c r="F34" s="3">
        <v>32</v>
      </c>
      <c r="G34" s="3">
        <v>141</v>
      </c>
      <c r="H34" s="3">
        <v>0</v>
      </c>
      <c r="I34" s="3">
        <v>0</v>
      </c>
      <c r="J34" s="3">
        <v>0</v>
      </c>
      <c r="K34" s="10">
        <v>0.7</v>
      </c>
      <c r="L34" s="19">
        <f t="shared" si="0"/>
        <v>2.3188464999999923</v>
      </c>
      <c r="M34" s="10">
        <f t="shared" si="1"/>
        <v>-1.6188464999999923</v>
      </c>
      <c r="N34" s="19">
        <f t="shared" si="2"/>
        <v>2.6206639905622251</v>
      </c>
    </row>
    <row r="35" spans="1:14" x14ac:dyDescent="0.2">
      <c r="A35" s="6">
        <v>95</v>
      </c>
      <c r="B35" s="3">
        <v>63</v>
      </c>
      <c r="C35" s="3">
        <v>0</v>
      </c>
      <c r="D35" s="3">
        <v>1</v>
      </c>
      <c r="E35" s="3">
        <v>135</v>
      </c>
      <c r="F35" s="3">
        <v>79</v>
      </c>
      <c r="G35" s="3">
        <v>252</v>
      </c>
      <c r="H35" s="3">
        <v>0</v>
      </c>
      <c r="I35" s="3">
        <v>1</v>
      </c>
      <c r="J35" s="3">
        <v>0</v>
      </c>
      <c r="K35" s="10">
        <v>15.7</v>
      </c>
      <c r="L35" s="19">
        <f t="shared" si="0"/>
        <v>13.748269100000016</v>
      </c>
      <c r="M35" s="10">
        <f t="shared" si="1"/>
        <v>1.9517308999999834</v>
      </c>
      <c r="N35" s="19">
        <f t="shared" si="2"/>
        <v>3.8092535060147452</v>
      </c>
    </row>
    <row r="36" spans="1:14" x14ac:dyDescent="0.2">
      <c r="A36" s="6">
        <v>98</v>
      </c>
      <c r="B36" s="3">
        <v>60</v>
      </c>
      <c r="C36" s="3">
        <v>0</v>
      </c>
      <c r="D36" s="3">
        <v>1</v>
      </c>
      <c r="E36" s="3">
        <v>150</v>
      </c>
      <c r="F36" s="3">
        <v>75</v>
      </c>
      <c r="G36" s="3">
        <v>258</v>
      </c>
      <c r="H36" s="3">
        <v>0</v>
      </c>
      <c r="I36" s="3">
        <v>0</v>
      </c>
      <c r="J36" s="3">
        <v>0</v>
      </c>
      <c r="K36" s="10">
        <v>8.4</v>
      </c>
      <c r="L36" s="19">
        <f t="shared" si="0"/>
        <v>8.1467367999999993</v>
      </c>
      <c r="M36" s="10">
        <f t="shared" si="1"/>
        <v>0.25326320000000102</v>
      </c>
      <c r="N36" s="19">
        <f t="shared" si="2"/>
        <v>6.4142248474240521E-2</v>
      </c>
    </row>
    <row r="37" spans="1:14" x14ac:dyDescent="0.2">
      <c r="A37" s="6">
        <v>103</v>
      </c>
      <c r="B37" s="3">
        <v>57</v>
      </c>
      <c r="C37" s="3">
        <v>0</v>
      </c>
      <c r="D37" s="3">
        <v>0</v>
      </c>
      <c r="E37" s="3">
        <v>128</v>
      </c>
      <c r="F37" s="3">
        <v>76</v>
      </c>
      <c r="G37" s="3">
        <v>303</v>
      </c>
      <c r="H37" s="3">
        <v>0</v>
      </c>
      <c r="I37" s="3">
        <v>0</v>
      </c>
      <c r="J37" s="3">
        <v>0</v>
      </c>
      <c r="K37" s="10">
        <v>2.7</v>
      </c>
      <c r="L37" s="19">
        <f t="shared" si="0"/>
        <v>2.0724076999999994</v>
      </c>
      <c r="M37" s="10">
        <f t="shared" si="1"/>
        <v>0.62759230000000077</v>
      </c>
      <c r="N37" s="19">
        <f t="shared" si="2"/>
        <v>0.39387209501929099</v>
      </c>
    </row>
    <row r="38" spans="1:14" x14ac:dyDescent="0.2">
      <c r="A38" s="6">
        <v>104</v>
      </c>
      <c r="B38" s="3">
        <v>71</v>
      </c>
      <c r="C38" s="3">
        <v>0</v>
      </c>
      <c r="D38" s="3">
        <v>1</v>
      </c>
      <c r="E38" s="3">
        <v>110</v>
      </c>
      <c r="F38" s="3">
        <v>89</v>
      </c>
      <c r="G38" s="3">
        <v>265</v>
      </c>
      <c r="H38" s="3">
        <v>0</v>
      </c>
      <c r="I38" s="3">
        <v>0</v>
      </c>
      <c r="J38" s="3">
        <v>0</v>
      </c>
      <c r="K38" s="10">
        <v>13.1</v>
      </c>
      <c r="L38" s="19">
        <f t="shared" si="0"/>
        <v>15.917703299999999</v>
      </c>
      <c r="M38" s="10">
        <f t="shared" si="1"/>
        <v>-2.8177032999999998</v>
      </c>
      <c r="N38" s="19">
        <f t="shared" si="2"/>
        <v>7.9394518868308888</v>
      </c>
    </row>
    <row r="39" spans="1:14" x14ac:dyDescent="0.2">
      <c r="A39" s="6">
        <v>111</v>
      </c>
      <c r="B39" s="3">
        <v>61</v>
      </c>
      <c r="C39" s="3">
        <v>0</v>
      </c>
      <c r="D39" s="3">
        <v>0</v>
      </c>
      <c r="E39" s="3">
        <v>145</v>
      </c>
      <c r="F39" s="3">
        <v>80</v>
      </c>
      <c r="G39" s="3">
        <v>307</v>
      </c>
      <c r="H39" s="3">
        <v>1</v>
      </c>
      <c r="I39" s="3">
        <v>0</v>
      </c>
      <c r="J39" s="3">
        <v>1</v>
      </c>
      <c r="K39" s="10">
        <v>11.5</v>
      </c>
      <c r="L39" s="19">
        <f t="shared" si="0"/>
        <v>11.609258800000021</v>
      </c>
      <c r="M39" s="10">
        <f t="shared" si="1"/>
        <v>-0.10925880000002053</v>
      </c>
      <c r="N39" s="19">
        <f t="shared" si="2"/>
        <v>1.1937485377444487E-2</v>
      </c>
    </row>
    <row r="40" spans="1:14" x14ac:dyDescent="0.2">
      <c r="A40" s="6">
        <v>114</v>
      </c>
      <c r="B40" s="3">
        <v>43</v>
      </c>
      <c r="C40" s="3">
        <v>0</v>
      </c>
      <c r="D40" s="3">
        <v>1</v>
      </c>
      <c r="E40" s="3">
        <v>132</v>
      </c>
      <c r="F40" s="3">
        <v>82</v>
      </c>
      <c r="G40" s="3">
        <v>311</v>
      </c>
      <c r="H40" s="3">
        <v>1</v>
      </c>
      <c r="I40" s="3">
        <v>0</v>
      </c>
      <c r="J40" s="3">
        <v>0</v>
      </c>
      <c r="K40" s="10">
        <v>12.2</v>
      </c>
      <c r="L40" s="19">
        <f t="shared" si="0"/>
        <v>11.698568500000036</v>
      </c>
      <c r="M40" s="10">
        <f t="shared" si="1"/>
        <v>0.50143149999996339</v>
      </c>
      <c r="N40" s="19">
        <f t="shared" si="2"/>
        <v>0.25143354919221328</v>
      </c>
    </row>
    <row r="41" spans="1:14" x14ac:dyDescent="0.2">
      <c r="A41" s="6">
        <v>115</v>
      </c>
      <c r="B41" s="3">
        <v>62</v>
      </c>
      <c r="C41" s="3">
        <v>0</v>
      </c>
      <c r="D41" s="3">
        <v>0</v>
      </c>
      <c r="E41" s="3">
        <v>130</v>
      </c>
      <c r="F41" s="3">
        <v>78</v>
      </c>
      <c r="G41" s="3">
        <v>263</v>
      </c>
      <c r="H41" s="3">
        <v>0</v>
      </c>
      <c r="I41" s="3">
        <v>0</v>
      </c>
      <c r="J41" s="3">
        <v>0</v>
      </c>
      <c r="K41" s="10">
        <v>3</v>
      </c>
      <c r="L41" s="19">
        <f t="shared" si="0"/>
        <v>3.8076484999999991</v>
      </c>
      <c r="M41" s="10">
        <f t="shared" si="1"/>
        <v>-0.8076484999999991</v>
      </c>
      <c r="N41" s="19">
        <f t="shared" si="2"/>
        <v>0.65229609955224854</v>
      </c>
    </row>
    <row r="42" spans="1:14" x14ac:dyDescent="0.2">
      <c r="A42" s="6">
        <v>118</v>
      </c>
      <c r="B42" s="3">
        <v>45</v>
      </c>
      <c r="C42" s="3">
        <v>0</v>
      </c>
      <c r="D42" s="3">
        <v>1</v>
      </c>
      <c r="E42" s="3">
        <v>138</v>
      </c>
      <c r="F42" s="3">
        <v>85</v>
      </c>
      <c r="G42" s="3">
        <v>183</v>
      </c>
      <c r="H42" s="3">
        <v>0</v>
      </c>
      <c r="I42" s="3">
        <v>0</v>
      </c>
      <c r="J42" s="3">
        <v>0</v>
      </c>
      <c r="K42" s="10">
        <v>3.1</v>
      </c>
      <c r="L42" s="19">
        <f t="shared" si="0"/>
        <v>3.5966929000000079</v>
      </c>
      <c r="M42" s="10">
        <f t="shared" si="1"/>
        <v>-0.49669290000000776</v>
      </c>
      <c r="N42" s="19">
        <f t="shared" si="2"/>
        <v>0.24670383691041772</v>
      </c>
    </row>
    <row r="43" spans="1:14" x14ac:dyDescent="0.2">
      <c r="A43" s="6">
        <v>122</v>
      </c>
      <c r="B43" s="3">
        <v>63</v>
      </c>
      <c r="C43" s="3">
        <v>0</v>
      </c>
      <c r="D43" s="3">
        <v>0</v>
      </c>
      <c r="E43" s="3">
        <v>150</v>
      </c>
      <c r="F43" s="3">
        <v>86</v>
      </c>
      <c r="G43" s="3">
        <v>307</v>
      </c>
      <c r="H43" s="3">
        <v>0</v>
      </c>
      <c r="I43" s="3">
        <v>0</v>
      </c>
      <c r="J43" s="3">
        <v>0</v>
      </c>
      <c r="K43" s="10">
        <v>7.3</v>
      </c>
      <c r="L43" s="19">
        <f t="shared" si="0"/>
        <v>7.467212100000026</v>
      </c>
      <c r="M43" s="10">
        <f t="shared" si="1"/>
        <v>-0.16721210000002618</v>
      </c>
      <c r="N43" s="19">
        <f t="shared" si="2"/>
        <v>2.7959886386418754E-2</v>
      </c>
    </row>
    <row r="44" spans="1:14" x14ac:dyDescent="0.2">
      <c r="A44" s="6">
        <v>126</v>
      </c>
      <c r="B44" s="3">
        <v>45</v>
      </c>
      <c r="C44" s="3">
        <v>0</v>
      </c>
      <c r="D44" s="3">
        <v>1</v>
      </c>
      <c r="E44" s="3">
        <v>130</v>
      </c>
      <c r="F44" s="3">
        <v>91</v>
      </c>
      <c r="G44" s="3">
        <v>234</v>
      </c>
      <c r="H44" s="3">
        <v>0</v>
      </c>
      <c r="I44" s="3">
        <v>0</v>
      </c>
      <c r="J44" s="3">
        <v>0</v>
      </c>
      <c r="K44" s="10">
        <v>1.9</v>
      </c>
      <c r="L44" s="19">
        <f t="shared" si="0"/>
        <v>2.723866000000001</v>
      </c>
      <c r="M44" s="10">
        <f t="shared" si="1"/>
        <v>-0.8238660000000011</v>
      </c>
      <c r="N44" s="19">
        <f t="shared" si="2"/>
        <v>0.67875518595600182</v>
      </c>
    </row>
    <row r="45" spans="1:14" x14ac:dyDescent="0.2">
      <c r="A45" s="6">
        <v>127</v>
      </c>
      <c r="B45" s="3">
        <v>56</v>
      </c>
      <c r="C45" s="3">
        <v>0</v>
      </c>
      <c r="D45" s="3">
        <v>0</v>
      </c>
      <c r="E45" s="3">
        <v>200</v>
      </c>
      <c r="F45" s="3">
        <v>80</v>
      </c>
      <c r="G45" s="3">
        <v>288</v>
      </c>
      <c r="H45" s="3">
        <v>1</v>
      </c>
      <c r="I45" s="3">
        <v>0</v>
      </c>
      <c r="J45" s="3">
        <v>1</v>
      </c>
      <c r="K45" s="10">
        <v>11.5</v>
      </c>
      <c r="L45" s="19">
        <f t="shared" si="0"/>
        <v>12.110332799999995</v>
      </c>
      <c r="M45" s="10">
        <f t="shared" si="1"/>
        <v>-0.61033279999999479</v>
      </c>
      <c r="N45" s="19">
        <f t="shared" si="2"/>
        <v>0.37250612675583367</v>
      </c>
    </row>
    <row r="46" spans="1:14" x14ac:dyDescent="0.2">
      <c r="A46" s="6">
        <v>130</v>
      </c>
      <c r="B46" s="3">
        <v>62</v>
      </c>
      <c r="C46" s="3">
        <v>0</v>
      </c>
      <c r="D46" s="3">
        <v>0</v>
      </c>
      <c r="E46" s="3">
        <v>124</v>
      </c>
      <c r="F46" s="3">
        <v>47</v>
      </c>
      <c r="G46" s="3">
        <v>209</v>
      </c>
      <c r="H46" s="3">
        <v>0</v>
      </c>
      <c r="I46" s="3">
        <v>0</v>
      </c>
      <c r="J46" s="3">
        <v>0</v>
      </c>
      <c r="K46" s="10">
        <v>4.0999999999999996</v>
      </c>
      <c r="L46" s="19">
        <f t="shared" si="0"/>
        <v>4.9037673000000126</v>
      </c>
      <c r="M46" s="10">
        <f t="shared" si="1"/>
        <v>-0.80376730000001295</v>
      </c>
      <c r="N46" s="19">
        <f t="shared" si="2"/>
        <v>0.64604187254931078</v>
      </c>
    </row>
    <row r="47" spans="1:14" x14ac:dyDescent="0.2">
      <c r="A47" s="6">
        <v>135</v>
      </c>
      <c r="B47" s="3">
        <v>43</v>
      </c>
      <c r="C47" s="3">
        <v>0</v>
      </c>
      <c r="D47" s="3">
        <v>0</v>
      </c>
      <c r="E47" s="3">
        <v>122</v>
      </c>
      <c r="F47" s="3">
        <v>94</v>
      </c>
      <c r="G47" s="3">
        <v>213</v>
      </c>
      <c r="H47" s="3">
        <v>0</v>
      </c>
      <c r="I47" s="3">
        <v>1</v>
      </c>
      <c r="J47" s="3">
        <v>0</v>
      </c>
      <c r="K47" s="10">
        <v>2.7</v>
      </c>
      <c r="L47" s="19">
        <f t="shared" si="0"/>
        <v>3.5176977000000278</v>
      </c>
      <c r="M47" s="10">
        <f t="shared" si="1"/>
        <v>-0.81769770000002762</v>
      </c>
      <c r="N47" s="19">
        <f t="shared" si="2"/>
        <v>0.6686295285853352</v>
      </c>
    </row>
    <row r="48" spans="1:14" x14ac:dyDescent="0.2">
      <c r="A48" s="6">
        <v>136</v>
      </c>
      <c r="B48" s="3">
        <v>55</v>
      </c>
      <c r="C48" s="3">
        <v>0</v>
      </c>
      <c r="D48" s="3">
        <v>1</v>
      </c>
      <c r="E48" s="3">
        <v>135</v>
      </c>
      <c r="F48" s="3">
        <v>83</v>
      </c>
      <c r="G48" s="3">
        <v>250</v>
      </c>
      <c r="H48" s="3">
        <v>0</v>
      </c>
      <c r="I48" s="3">
        <v>1</v>
      </c>
      <c r="J48" s="3">
        <v>0</v>
      </c>
      <c r="K48" s="10">
        <v>8.1999999999999993</v>
      </c>
      <c r="L48" s="19">
        <f t="shared" si="0"/>
        <v>8.3223247000000242</v>
      </c>
      <c r="M48" s="10">
        <f t="shared" si="1"/>
        <v>-0.12232470000002493</v>
      </c>
      <c r="N48" s="19">
        <f t="shared" si="2"/>
        <v>1.4963332230096099E-2</v>
      </c>
    </row>
    <row r="49" spans="1:14" x14ac:dyDescent="0.2">
      <c r="A49" s="6">
        <v>150</v>
      </c>
      <c r="B49" s="3">
        <v>60</v>
      </c>
      <c r="C49" s="3">
        <v>0</v>
      </c>
      <c r="D49" s="3">
        <v>1</v>
      </c>
      <c r="E49" s="3">
        <v>102</v>
      </c>
      <c r="F49" s="3">
        <v>87</v>
      </c>
      <c r="G49" s="3">
        <v>318</v>
      </c>
      <c r="H49" s="3">
        <v>0</v>
      </c>
      <c r="I49" s="3">
        <v>1</v>
      </c>
      <c r="J49" s="3">
        <v>0</v>
      </c>
      <c r="K49" s="10">
        <v>9.1999999999999993</v>
      </c>
      <c r="L49" s="19">
        <f t="shared" si="0"/>
        <v>9.9739976000000041</v>
      </c>
      <c r="M49" s="10">
        <f t="shared" si="1"/>
        <v>-0.77399760000000484</v>
      </c>
      <c r="N49" s="19">
        <f t="shared" si="2"/>
        <v>0.59907228480576746</v>
      </c>
    </row>
    <row r="50" spans="1:14" x14ac:dyDescent="0.2">
      <c r="A50" s="6">
        <v>152</v>
      </c>
      <c r="B50" s="3">
        <v>42</v>
      </c>
      <c r="C50" s="3">
        <v>0</v>
      </c>
      <c r="D50" s="3">
        <v>1</v>
      </c>
      <c r="E50" s="3">
        <v>102</v>
      </c>
      <c r="F50" s="3">
        <v>28</v>
      </c>
      <c r="G50" s="3">
        <v>265</v>
      </c>
      <c r="H50" s="3">
        <v>0</v>
      </c>
      <c r="I50" s="3">
        <v>1</v>
      </c>
      <c r="J50" s="3">
        <v>0</v>
      </c>
      <c r="K50" s="10">
        <v>12.6</v>
      </c>
      <c r="L50" s="19">
        <f t="shared" si="0"/>
        <v>13.170693300000011</v>
      </c>
      <c r="M50" s="10">
        <f t="shared" si="1"/>
        <v>-0.57069330000001095</v>
      </c>
      <c r="N50" s="19">
        <f t="shared" si="2"/>
        <v>0.3256908426649025</v>
      </c>
    </row>
    <row r="51" spans="1:14" x14ac:dyDescent="0.2">
      <c r="A51" s="6">
        <v>153</v>
      </c>
      <c r="B51" s="3">
        <v>67</v>
      </c>
      <c r="C51" s="3">
        <v>0</v>
      </c>
      <c r="D51" s="3">
        <v>0</v>
      </c>
      <c r="E51" s="3">
        <v>115</v>
      </c>
      <c r="F51" s="3">
        <v>91</v>
      </c>
      <c r="G51" s="3">
        <v>264</v>
      </c>
      <c r="H51" s="3">
        <v>0</v>
      </c>
      <c r="I51" s="3">
        <v>0</v>
      </c>
      <c r="J51" s="3">
        <v>0</v>
      </c>
      <c r="K51" s="10">
        <v>5.2</v>
      </c>
      <c r="L51" s="19">
        <f t="shared" si="0"/>
        <v>6.4591915000000313</v>
      </c>
      <c r="M51" s="10">
        <f t="shared" si="1"/>
        <v>-1.2591915000000311</v>
      </c>
      <c r="N51" s="19">
        <f t="shared" si="2"/>
        <v>1.5855632336723284</v>
      </c>
    </row>
    <row r="52" spans="1:14" x14ac:dyDescent="0.2">
      <c r="A52" s="6">
        <v>163</v>
      </c>
      <c r="B52" s="3">
        <v>54</v>
      </c>
      <c r="C52" s="3">
        <v>0</v>
      </c>
      <c r="D52" s="3">
        <v>0</v>
      </c>
      <c r="E52" s="3">
        <v>110</v>
      </c>
      <c r="F52" s="3">
        <v>78</v>
      </c>
      <c r="G52" s="3">
        <v>214</v>
      </c>
      <c r="H52" s="3">
        <v>0</v>
      </c>
      <c r="I52" s="3">
        <v>1</v>
      </c>
      <c r="J52" s="3">
        <v>0</v>
      </c>
      <c r="K52" s="10">
        <v>0.2</v>
      </c>
      <c r="L52" s="19">
        <f t="shared" si="0"/>
        <v>1.5184383999999937</v>
      </c>
      <c r="M52" s="10">
        <f t="shared" si="1"/>
        <v>-1.3184383999999938</v>
      </c>
      <c r="N52" s="19">
        <f t="shared" si="2"/>
        <v>1.7382798145945437</v>
      </c>
    </row>
    <row r="53" spans="1:14" x14ac:dyDescent="0.2">
      <c r="A53" s="6">
        <v>164</v>
      </c>
      <c r="B53" s="3">
        <v>58</v>
      </c>
      <c r="C53" s="3">
        <v>0</v>
      </c>
      <c r="D53" s="3">
        <v>0</v>
      </c>
      <c r="E53" s="3">
        <v>100</v>
      </c>
      <c r="F53" s="3">
        <v>42</v>
      </c>
      <c r="G53" s="3">
        <v>248</v>
      </c>
      <c r="H53" s="3">
        <v>0</v>
      </c>
      <c r="I53" s="3">
        <v>0</v>
      </c>
      <c r="J53" s="3">
        <v>0</v>
      </c>
      <c r="K53" s="10">
        <v>0.7</v>
      </c>
      <c r="L53" s="19">
        <f t="shared" si="0"/>
        <v>0.80413200000000984</v>
      </c>
      <c r="M53" s="10">
        <f t="shared" si="1"/>
        <v>-0.10413200000000988</v>
      </c>
      <c r="N53" s="19">
        <f t="shared" si="2"/>
        <v>1.0843473424002058E-2</v>
      </c>
    </row>
    <row r="54" spans="1:14" x14ac:dyDescent="0.2">
      <c r="A54" s="6">
        <v>168</v>
      </c>
      <c r="B54" s="3">
        <v>54</v>
      </c>
      <c r="C54" s="3">
        <v>0</v>
      </c>
      <c r="D54" s="3">
        <v>0</v>
      </c>
      <c r="E54" s="3">
        <v>132</v>
      </c>
      <c r="F54" s="3">
        <v>64</v>
      </c>
      <c r="G54" s="3">
        <v>288</v>
      </c>
      <c r="H54" s="3">
        <v>1</v>
      </c>
      <c r="I54" s="3">
        <v>0</v>
      </c>
      <c r="J54" s="3">
        <v>0</v>
      </c>
      <c r="K54" s="10">
        <v>5.8</v>
      </c>
      <c r="L54" s="19">
        <f t="shared" si="0"/>
        <v>5.8755392000000199</v>
      </c>
      <c r="M54" s="10">
        <f t="shared" si="1"/>
        <v>-7.5539200000020124E-2</v>
      </c>
      <c r="N54" s="19">
        <f t="shared" si="2"/>
        <v>5.70617073664304E-3</v>
      </c>
    </row>
    <row r="55" spans="1:14" x14ac:dyDescent="0.2">
      <c r="A55" s="6">
        <v>170</v>
      </c>
      <c r="B55" s="3">
        <v>45</v>
      </c>
      <c r="C55" s="3">
        <v>0</v>
      </c>
      <c r="D55" s="3">
        <v>1</v>
      </c>
      <c r="E55" s="3">
        <v>112</v>
      </c>
      <c r="F55" s="3">
        <v>49</v>
      </c>
      <c r="G55" s="3">
        <v>160</v>
      </c>
      <c r="H55" s="3">
        <v>0</v>
      </c>
      <c r="I55" s="3">
        <v>1</v>
      </c>
      <c r="J55" s="3">
        <v>0</v>
      </c>
      <c r="K55" s="10">
        <v>9.1999999999999993</v>
      </c>
      <c r="L55" s="19">
        <f t="shared" si="0"/>
        <v>9.5638884000000104</v>
      </c>
      <c r="M55" s="10">
        <f t="shared" si="1"/>
        <v>-0.3638884000000111</v>
      </c>
      <c r="N55" s="19">
        <f t="shared" si="2"/>
        <v>0.13241476765456808</v>
      </c>
    </row>
    <row r="56" spans="1:14" x14ac:dyDescent="0.2">
      <c r="A56" s="6">
        <v>173</v>
      </c>
      <c r="B56" s="3">
        <v>59</v>
      </c>
      <c r="C56" s="3">
        <v>0</v>
      </c>
      <c r="D56" s="3">
        <v>1</v>
      </c>
      <c r="E56" s="3">
        <v>174</v>
      </c>
      <c r="F56" s="3">
        <v>46</v>
      </c>
      <c r="G56" s="3">
        <v>249</v>
      </c>
      <c r="H56" s="3">
        <v>1</v>
      </c>
      <c r="I56" s="3">
        <v>0</v>
      </c>
      <c r="J56" s="3">
        <v>1</v>
      </c>
      <c r="K56" s="10">
        <v>17.7</v>
      </c>
      <c r="L56" s="19">
        <f t="shared" si="0"/>
        <v>17.436544900000001</v>
      </c>
      <c r="M56" s="10">
        <f t="shared" si="1"/>
        <v>0.26345509999999805</v>
      </c>
      <c r="N56" s="19">
        <f t="shared" si="2"/>
        <v>6.9408589716008981E-2</v>
      </c>
    </row>
    <row r="57" spans="1:14" x14ac:dyDescent="0.2">
      <c r="A57" s="6">
        <v>174</v>
      </c>
      <c r="B57" s="3">
        <v>62</v>
      </c>
      <c r="C57" s="3">
        <v>0</v>
      </c>
      <c r="D57" s="3">
        <v>1</v>
      </c>
      <c r="E57" s="3">
        <v>140</v>
      </c>
      <c r="F57" s="3">
        <v>47</v>
      </c>
      <c r="G57" s="3">
        <v>294</v>
      </c>
      <c r="H57" s="3">
        <v>0</v>
      </c>
      <c r="I57" s="3">
        <v>0</v>
      </c>
      <c r="J57" s="3">
        <v>0</v>
      </c>
      <c r="K57" s="10">
        <v>13.1</v>
      </c>
      <c r="L57" s="19">
        <f t="shared" si="0"/>
        <v>12.617356400000006</v>
      </c>
      <c r="M57" s="10">
        <f t="shared" si="1"/>
        <v>0.48264359999999407</v>
      </c>
      <c r="N57" s="19">
        <f t="shared" si="2"/>
        <v>0.23294484462095427</v>
      </c>
    </row>
    <row r="58" spans="1:14" x14ac:dyDescent="0.2">
      <c r="A58" s="6">
        <v>182</v>
      </c>
      <c r="B58" s="3">
        <v>56</v>
      </c>
      <c r="C58" s="3">
        <v>0</v>
      </c>
      <c r="D58" s="3">
        <v>1</v>
      </c>
      <c r="E58" s="3">
        <v>134</v>
      </c>
      <c r="F58" s="3">
        <v>61</v>
      </c>
      <c r="G58" s="3">
        <v>309</v>
      </c>
      <c r="H58" s="3">
        <v>1</v>
      </c>
      <c r="I58" s="3">
        <v>0</v>
      </c>
      <c r="J58" s="3">
        <v>0</v>
      </c>
      <c r="K58" s="10">
        <v>12.4</v>
      </c>
      <c r="L58" s="19">
        <f t="shared" si="0"/>
        <v>11.88236689999998</v>
      </c>
      <c r="M58" s="10">
        <f t="shared" si="1"/>
        <v>0.51763310000002072</v>
      </c>
      <c r="N58" s="19">
        <f t="shared" si="2"/>
        <v>0.26794402621563146</v>
      </c>
    </row>
    <row r="59" spans="1:14" x14ac:dyDescent="0.2">
      <c r="A59" s="6">
        <v>185</v>
      </c>
      <c r="B59" s="3">
        <v>60</v>
      </c>
      <c r="C59" s="3">
        <v>0</v>
      </c>
      <c r="D59" s="3">
        <v>0</v>
      </c>
      <c r="E59" s="3">
        <v>158</v>
      </c>
      <c r="F59" s="3">
        <v>83</v>
      </c>
      <c r="G59" s="3">
        <v>305</v>
      </c>
      <c r="H59" s="3">
        <v>0</v>
      </c>
      <c r="I59" s="3">
        <v>0</v>
      </c>
      <c r="J59" s="3">
        <v>1</v>
      </c>
      <c r="K59" s="10">
        <v>7</v>
      </c>
      <c r="L59" s="19">
        <f t="shared" si="0"/>
        <v>7.5585413000000159</v>
      </c>
      <c r="M59" s="10">
        <f t="shared" si="1"/>
        <v>-0.55854130000001589</v>
      </c>
      <c r="N59" s="19">
        <f t="shared" si="2"/>
        <v>0.31196838380570774</v>
      </c>
    </row>
    <row r="60" spans="1:14" x14ac:dyDescent="0.2">
      <c r="A60" s="6">
        <v>186</v>
      </c>
      <c r="B60" s="3">
        <v>63</v>
      </c>
      <c r="C60" s="3">
        <v>0</v>
      </c>
      <c r="D60" s="3">
        <v>0</v>
      </c>
      <c r="E60" s="3">
        <v>140</v>
      </c>
      <c r="F60" s="3">
        <v>45</v>
      </c>
      <c r="G60" s="3">
        <v>195</v>
      </c>
      <c r="H60" s="3">
        <v>0</v>
      </c>
      <c r="I60" s="3">
        <v>1</v>
      </c>
      <c r="J60" s="3">
        <v>0</v>
      </c>
      <c r="K60" s="10">
        <v>12.5</v>
      </c>
      <c r="L60" s="19">
        <f t="shared" si="0"/>
        <v>12.337732500000016</v>
      </c>
      <c r="M60" s="10">
        <f t="shared" si="1"/>
        <v>0.16226749999998447</v>
      </c>
      <c r="N60" s="19">
        <f t="shared" si="2"/>
        <v>2.6330741556244958E-2</v>
      </c>
    </row>
    <row r="61" spans="1:14" x14ac:dyDescent="0.2">
      <c r="A61" s="6">
        <v>194</v>
      </c>
      <c r="B61" s="3">
        <v>62</v>
      </c>
      <c r="C61" s="3">
        <v>0</v>
      </c>
      <c r="D61" s="3">
        <v>0</v>
      </c>
      <c r="E61" s="3">
        <v>138</v>
      </c>
      <c r="F61" s="3">
        <v>84</v>
      </c>
      <c r="G61" s="3">
        <v>294</v>
      </c>
      <c r="H61" s="3">
        <v>0</v>
      </c>
      <c r="I61" s="3">
        <v>0</v>
      </c>
      <c r="J61" s="3">
        <v>0</v>
      </c>
      <c r="K61" s="10">
        <v>4.5999999999999996</v>
      </c>
      <c r="L61" s="19">
        <f t="shared" si="0"/>
        <v>5.110005600000008</v>
      </c>
      <c r="M61" s="10">
        <f t="shared" si="1"/>
        <v>-0.51000560000000839</v>
      </c>
      <c r="N61" s="19">
        <f t="shared" si="2"/>
        <v>0.26010571203136856</v>
      </c>
    </row>
    <row r="62" spans="1:14" x14ac:dyDescent="0.2">
      <c r="A62" s="6">
        <v>195</v>
      </c>
      <c r="B62" s="3">
        <v>68</v>
      </c>
      <c r="C62" s="3">
        <v>0</v>
      </c>
      <c r="D62" s="3">
        <v>0</v>
      </c>
      <c r="E62" s="3">
        <v>120</v>
      </c>
      <c r="F62" s="3">
        <v>32</v>
      </c>
      <c r="G62" s="3">
        <v>211</v>
      </c>
      <c r="H62" s="3">
        <v>0</v>
      </c>
      <c r="I62" s="3">
        <v>0</v>
      </c>
      <c r="J62" s="3">
        <v>0</v>
      </c>
      <c r="K62" s="10">
        <v>11.7</v>
      </c>
      <c r="L62" s="19">
        <f t="shared" si="0"/>
        <v>12.339752899999993</v>
      </c>
      <c r="M62" s="10">
        <f t="shared" si="1"/>
        <v>-0.63975289999999418</v>
      </c>
      <c r="N62" s="19">
        <f t="shared" si="2"/>
        <v>0.40928377305840258</v>
      </c>
    </row>
    <row r="63" spans="1:14" x14ac:dyDescent="0.2">
      <c r="A63" s="6">
        <v>198</v>
      </c>
      <c r="B63" s="3">
        <v>45</v>
      </c>
      <c r="C63" s="3">
        <v>0</v>
      </c>
      <c r="D63" s="3">
        <v>0</v>
      </c>
      <c r="E63" s="3">
        <v>138</v>
      </c>
      <c r="F63" s="3">
        <v>62</v>
      </c>
      <c r="G63" s="3">
        <v>236</v>
      </c>
      <c r="H63" s="3">
        <v>1</v>
      </c>
      <c r="I63" s="3">
        <v>1</v>
      </c>
      <c r="J63" s="3">
        <v>0</v>
      </c>
      <c r="K63" s="10">
        <v>11.8</v>
      </c>
      <c r="L63" s="19">
        <f t="shared" si="0"/>
        <v>11.270400000000009</v>
      </c>
      <c r="M63" s="10">
        <f t="shared" si="1"/>
        <v>0.52959999999999141</v>
      </c>
      <c r="N63" s="19">
        <f t="shared" si="2"/>
        <v>0.28047615999999093</v>
      </c>
    </row>
    <row r="64" spans="1:14" x14ac:dyDescent="0.2">
      <c r="A64" s="6">
        <v>199</v>
      </c>
      <c r="B64" s="3">
        <v>50</v>
      </c>
      <c r="C64" s="3">
        <v>0</v>
      </c>
      <c r="D64" s="3">
        <v>0</v>
      </c>
      <c r="E64" s="3">
        <v>120</v>
      </c>
      <c r="F64" s="3">
        <v>70</v>
      </c>
      <c r="G64" s="3">
        <v>244</v>
      </c>
      <c r="H64" s="3">
        <v>0</v>
      </c>
      <c r="I64" s="3">
        <v>0</v>
      </c>
      <c r="J64" s="3">
        <v>0</v>
      </c>
      <c r="K64" s="10">
        <v>1.7</v>
      </c>
      <c r="L64" s="19">
        <f t="shared" si="0"/>
        <v>-1.4697368000000068</v>
      </c>
      <c r="M64" s="10">
        <f t="shared" si="1"/>
        <v>3.169736800000007</v>
      </c>
      <c r="N64" s="19">
        <f t="shared" si="2"/>
        <v>10.047231381274285</v>
      </c>
    </row>
    <row r="65" spans="1:14" x14ac:dyDescent="0.2">
      <c r="A65" s="6">
        <v>201</v>
      </c>
      <c r="B65" s="3">
        <v>50</v>
      </c>
      <c r="C65" s="3">
        <v>0</v>
      </c>
      <c r="D65" s="3">
        <v>0</v>
      </c>
      <c r="E65" s="3">
        <v>110</v>
      </c>
      <c r="F65" s="3">
        <v>53</v>
      </c>
      <c r="G65" s="3">
        <v>254</v>
      </c>
      <c r="H65" s="3">
        <v>0</v>
      </c>
      <c r="I65" s="3">
        <v>0</v>
      </c>
      <c r="J65" s="3">
        <v>0</v>
      </c>
      <c r="K65" s="10">
        <v>0.3</v>
      </c>
      <c r="L65" s="19">
        <f t="shared" si="0"/>
        <v>-0.688337599999997</v>
      </c>
      <c r="M65" s="10">
        <f t="shared" si="1"/>
        <v>0.98833759999999704</v>
      </c>
      <c r="N65" s="19">
        <f t="shared" si="2"/>
        <v>0.97681121157375417</v>
      </c>
    </row>
    <row r="66" spans="1:14" x14ac:dyDescent="0.2">
      <c r="A66" s="6">
        <v>202</v>
      </c>
      <c r="B66" s="3">
        <v>64</v>
      </c>
      <c r="C66" s="3">
        <v>0</v>
      </c>
      <c r="D66" s="3">
        <v>1</v>
      </c>
      <c r="E66" s="3">
        <v>180</v>
      </c>
      <c r="F66" s="3">
        <v>77</v>
      </c>
      <c r="G66" s="3">
        <v>315</v>
      </c>
      <c r="H66" s="3">
        <v>1</v>
      </c>
      <c r="I66" s="3">
        <v>0</v>
      </c>
      <c r="J66" s="3">
        <v>1</v>
      </c>
      <c r="K66" s="10">
        <v>22.5</v>
      </c>
      <c r="L66" s="19">
        <f t="shared" si="0"/>
        <v>21.855041700000015</v>
      </c>
      <c r="M66" s="10">
        <f t="shared" si="1"/>
        <v>0.64495829999998477</v>
      </c>
      <c r="N66" s="19">
        <f t="shared" si="2"/>
        <v>0.41597120873887033</v>
      </c>
    </row>
    <row r="67" spans="1:14" x14ac:dyDescent="0.2">
      <c r="A67" s="6">
        <v>204</v>
      </c>
      <c r="B67" s="3">
        <v>64</v>
      </c>
      <c r="C67" s="3">
        <v>0</v>
      </c>
      <c r="D67" s="3">
        <v>1</v>
      </c>
      <c r="E67" s="3">
        <v>140</v>
      </c>
      <c r="F67" s="3">
        <v>34</v>
      </c>
      <c r="G67" s="3">
        <v>313</v>
      </c>
      <c r="H67" s="3">
        <v>0</v>
      </c>
      <c r="I67" s="3">
        <v>0</v>
      </c>
      <c r="J67" s="3">
        <v>0</v>
      </c>
      <c r="K67" s="10">
        <v>17</v>
      </c>
      <c r="L67" s="19">
        <f t="shared" si="0"/>
        <v>16.424384099999997</v>
      </c>
      <c r="M67" s="10">
        <f t="shared" si="1"/>
        <v>0.57561590000000251</v>
      </c>
      <c r="N67" s="19">
        <f t="shared" si="2"/>
        <v>0.33133366433281292</v>
      </c>
    </row>
    <row r="68" spans="1:14" x14ac:dyDescent="0.2">
      <c r="A68" s="6">
        <v>210</v>
      </c>
      <c r="B68" s="3">
        <v>62</v>
      </c>
      <c r="C68" s="3">
        <v>0</v>
      </c>
      <c r="D68" s="3">
        <v>0</v>
      </c>
      <c r="E68" s="3">
        <v>150</v>
      </c>
      <c r="F68" s="3">
        <v>25</v>
      </c>
      <c r="G68" s="3">
        <v>244</v>
      </c>
      <c r="H68" s="3">
        <v>1</v>
      </c>
      <c r="I68" s="3">
        <v>0</v>
      </c>
      <c r="J68" s="3">
        <v>1</v>
      </c>
      <c r="K68" s="10">
        <v>14.9</v>
      </c>
      <c r="L68" s="19">
        <f t="shared" si="0"/>
        <v>15.177813200000003</v>
      </c>
      <c r="M68" s="10">
        <f t="shared" si="1"/>
        <v>-0.27781320000000242</v>
      </c>
      <c r="N68" s="19">
        <f t="shared" si="2"/>
        <v>7.7180174094241341E-2</v>
      </c>
    </row>
    <row r="69" spans="1:14" x14ac:dyDescent="0.2">
      <c r="A69" s="6">
        <v>211</v>
      </c>
      <c r="B69" s="3">
        <v>47</v>
      </c>
      <c r="C69" s="3">
        <v>0</v>
      </c>
      <c r="D69" s="3">
        <v>0</v>
      </c>
      <c r="E69" s="3">
        <v>120</v>
      </c>
      <c r="F69" s="3">
        <v>89</v>
      </c>
      <c r="G69" s="3">
        <v>215</v>
      </c>
      <c r="H69" s="3">
        <v>0</v>
      </c>
      <c r="I69" s="3">
        <v>0</v>
      </c>
      <c r="J69" s="3">
        <v>0</v>
      </c>
      <c r="K69" s="10">
        <v>0.8</v>
      </c>
      <c r="L69" s="19">
        <f t="shared" si="0"/>
        <v>-3.1508666999999946</v>
      </c>
      <c r="M69" s="10">
        <f t="shared" si="1"/>
        <v>3.9508666999999944</v>
      </c>
      <c r="N69" s="19">
        <f t="shared" si="2"/>
        <v>15.609347681168845</v>
      </c>
    </row>
    <row r="70" spans="1:14" x14ac:dyDescent="0.2">
      <c r="A70" s="6">
        <v>214</v>
      </c>
      <c r="B70" s="3">
        <v>66</v>
      </c>
      <c r="C70" s="3">
        <v>0</v>
      </c>
      <c r="D70" s="3">
        <v>0</v>
      </c>
      <c r="E70" s="3">
        <v>178</v>
      </c>
      <c r="F70" s="3">
        <v>37</v>
      </c>
      <c r="G70" s="3">
        <v>228</v>
      </c>
      <c r="H70" s="3">
        <v>1</v>
      </c>
      <c r="I70" s="3">
        <v>0</v>
      </c>
      <c r="J70" s="3">
        <v>1</v>
      </c>
      <c r="K70" s="10">
        <v>20.5</v>
      </c>
      <c r="L70" s="19">
        <f t="shared" si="0"/>
        <v>20.335571600000051</v>
      </c>
      <c r="M70" s="10">
        <f t="shared" si="1"/>
        <v>0.16442839999994874</v>
      </c>
      <c r="N70" s="19">
        <f t="shared" si="2"/>
        <v>2.7036698726543143E-2</v>
      </c>
    </row>
    <row r="71" spans="1:14" x14ac:dyDescent="0.2">
      <c r="A71" s="6">
        <v>217</v>
      </c>
      <c r="B71" s="3">
        <v>46</v>
      </c>
      <c r="C71" s="3">
        <v>0</v>
      </c>
      <c r="D71" s="3">
        <v>0</v>
      </c>
      <c r="E71" s="3">
        <v>105</v>
      </c>
      <c r="F71" s="3">
        <v>81</v>
      </c>
      <c r="G71" s="3">
        <v>204</v>
      </c>
      <c r="H71" s="3">
        <v>0</v>
      </c>
      <c r="I71" s="3">
        <v>0</v>
      </c>
      <c r="J71" s="3">
        <v>0</v>
      </c>
      <c r="K71" s="10">
        <v>1.3</v>
      </c>
      <c r="L71" s="19">
        <f t="shared" si="0"/>
        <v>-3.5419504999999845</v>
      </c>
      <c r="M71" s="10">
        <f t="shared" si="1"/>
        <v>4.8419504999999843</v>
      </c>
      <c r="N71" s="19">
        <f t="shared" si="2"/>
        <v>23.444484644450096</v>
      </c>
    </row>
    <row r="72" spans="1:14" x14ac:dyDescent="0.2">
      <c r="A72" s="6">
        <v>218</v>
      </c>
      <c r="B72" s="3">
        <v>46</v>
      </c>
      <c r="C72" s="3">
        <v>0</v>
      </c>
      <c r="D72" s="3">
        <v>0</v>
      </c>
      <c r="E72" s="3">
        <v>138</v>
      </c>
      <c r="F72" s="3">
        <v>77</v>
      </c>
      <c r="G72" s="3">
        <v>243</v>
      </c>
      <c r="H72" s="3">
        <v>1</v>
      </c>
      <c r="I72" s="3">
        <v>0</v>
      </c>
      <c r="J72" s="3">
        <v>0</v>
      </c>
      <c r="K72" s="10">
        <v>4.4000000000000004</v>
      </c>
      <c r="L72" s="19">
        <f t="shared" si="0"/>
        <v>4.5817341000000198</v>
      </c>
      <c r="M72" s="10">
        <f t="shared" si="1"/>
        <v>-0.18173410000001944</v>
      </c>
      <c r="N72" s="19">
        <f t="shared" si="2"/>
        <v>3.3027283102817065E-2</v>
      </c>
    </row>
    <row r="73" spans="1:14" x14ac:dyDescent="0.2">
      <c r="A73" s="6">
        <v>219</v>
      </c>
      <c r="B73" s="3">
        <v>64</v>
      </c>
      <c r="C73" s="3">
        <v>0</v>
      </c>
      <c r="D73" s="3">
        <v>1</v>
      </c>
      <c r="E73" s="3">
        <v>130</v>
      </c>
      <c r="F73" s="3">
        <v>66</v>
      </c>
      <c r="G73" s="3">
        <v>303</v>
      </c>
      <c r="H73" s="3">
        <v>0</v>
      </c>
      <c r="I73" s="3">
        <v>1</v>
      </c>
      <c r="J73" s="3">
        <v>0</v>
      </c>
      <c r="K73" s="10">
        <v>18.100000000000001</v>
      </c>
      <c r="L73" s="19">
        <f t="shared" ref="L73:L104" si="3">$B$4*B73+$B$5*B73^2+$C$4*D73+$D$4*E73+$D$5*E73^2+$E$4*F73+$E$5*F73^2+$F$4*G73+$F$5*G73^2+$G$4*H73+$H$4*I73+$I$4*J73+$J$4</f>
        <v>17.3848421</v>
      </c>
      <c r="M73" s="10">
        <f t="shared" ref="M73:M104" si="4">K73-L73</f>
        <v>0.71515790000000123</v>
      </c>
      <c r="N73" s="19">
        <f t="shared" ref="N73:N104" si="5">POWER(M73, 2)</f>
        <v>0.51145082193241176</v>
      </c>
    </row>
    <row r="74" spans="1:14" x14ac:dyDescent="0.2">
      <c r="A74" s="6">
        <v>221</v>
      </c>
      <c r="B74" s="3">
        <v>41</v>
      </c>
      <c r="C74" s="3">
        <v>0</v>
      </c>
      <c r="D74" s="3">
        <v>1</v>
      </c>
      <c r="E74" s="3">
        <v>112</v>
      </c>
      <c r="F74" s="3">
        <v>77</v>
      </c>
      <c r="G74" s="3">
        <v>268</v>
      </c>
      <c r="H74" s="3">
        <v>1</v>
      </c>
      <c r="I74" s="3">
        <v>0</v>
      </c>
      <c r="J74" s="3">
        <v>0</v>
      </c>
      <c r="K74" s="10">
        <v>9.6999999999999993</v>
      </c>
      <c r="L74" s="19">
        <f t="shared" si="3"/>
        <v>9.9762515999999977</v>
      </c>
      <c r="M74" s="10">
        <f t="shared" si="4"/>
        <v>-0.27625159999999838</v>
      </c>
      <c r="N74" s="19">
        <f t="shared" si="5"/>
        <v>7.63149465025591E-2</v>
      </c>
    </row>
    <row r="75" spans="1:14" x14ac:dyDescent="0.2">
      <c r="A75" s="6">
        <v>222</v>
      </c>
      <c r="B75" s="3">
        <v>54</v>
      </c>
      <c r="C75" s="3">
        <v>0</v>
      </c>
      <c r="D75" s="3">
        <v>0</v>
      </c>
      <c r="E75" s="3">
        <v>108</v>
      </c>
      <c r="F75" s="3">
        <v>57</v>
      </c>
      <c r="G75" s="3">
        <v>267</v>
      </c>
      <c r="H75" s="3">
        <v>0</v>
      </c>
      <c r="I75" s="3">
        <v>1</v>
      </c>
      <c r="J75" s="3">
        <v>0</v>
      </c>
      <c r="K75" s="10">
        <v>3.4</v>
      </c>
      <c r="L75" s="19">
        <f t="shared" si="3"/>
        <v>4.3987360999999936</v>
      </c>
      <c r="M75" s="10">
        <f t="shared" si="4"/>
        <v>-0.99873609999999369</v>
      </c>
      <c r="N75" s="19">
        <f t="shared" si="5"/>
        <v>0.99747379744319742</v>
      </c>
    </row>
    <row r="76" spans="1:14" x14ac:dyDescent="0.2">
      <c r="A76" s="6">
        <v>223</v>
      </c>
      <c r="B76" s="3">
        <v>49</v>
      </c>
      <c r="C76" s="3">
        <v>0</v>
      </c>
      <c r="D76" s="3">
        <v>1</v>
      </c>
      <c r="E76" s="3">
        <v>94</v>
      </c>
      <c r="F76" s="3">
        <v>74</v>
      </c>
      <c r="G76" s="3">
        <v>199</v>
      </c>
      <c r="H76" s="3">
        <v>0</v>
      </c>
      <c r="I76" s="3">
        <v>0</v>
      </c>
      <c r="J76" s="3">
        <v>0</v>
      </c>
      <c r="K76" s="10">
        <v>1.7</v>
      </c>
      <c r="L76" s="19">
        <f t="shared" si="3"/>
        <v>-0.93716309999999226</v>
      </c>
      <c r="M76" s="10">
        <f t="shared" si="4"/>
        <v>2.6371630999999924</v>
      </c>
      <c r="N76" s="19">
        <f t="shared" si="5"/>
        <v>6.9546292160015701</v>
      </c>
    </row>
    <row r="77" spans="1:14" x14ac:dyDescent="0.2">
      <c r="A77" s="6">
        <v>225</v>
      </c>
      <c r="B77" s="3">
        <v>63</v>
      </c>
      <c r="C77" s="3">
        <v>0</v>
      </c>
      <c r="D77" s="3">
        <v>0</v>
      </c>
      <c r="E77" s="3">
        <v>108</v>
      </c>
      <c r="F77" s="3">
        <v>57</v>
      </c>
      <c r="G77" s="3">
        <v>269</v>
      </c>
      <c r="H77" s="3">
        <v>1</v>
      </c>
      <c r="I77" s="3">
        <v>0</v>
      </c>
      <c r="J77" s="3">
        <v>0</v>
      </c>
      <c r="K77" s="10">
        <v>8</v>
      </c>
      <c r="L77" s="19">
        <f t="shared" si="3"/>
        <v>8.7305125000000317</v>
      </c>
      <c r="M77" s="10">
        <f t="shared" si="4"/>
        <v>-0.73051250000003165</v>
      </c>
      <c r="N77" s="19">
        <f t="shared" si="5"/>
        <v>0.5336485126562962</v>
      </c>
    </row>
    <row r="78" spans="1:14" x14ac:dyDescent="0.2">
      <c r="A78" s="6">
        <v>226</v>
      </c>
      <c r="B78" s="3">
        <v>44</v>
      </c>
      <c r="C78" s="3">
        <v>0</v>
      </c>
      <c r="D78" s="3">
        <v>1</v>
      </c>
      <c r="E78" s="3">
        <v>118</v>
      </c>
      <c r="F78" s="3">
        <v>41</v>
      </c>
      <c r="G78" s="3">
        <v>210</v>
      </c>
      <c r="H78" s="3">
        <v>0</v>
      </c>
      <c r="I78" s="3">
        <v>0</v>
      </c>
      <c r="J78" s="3">
        <v>0</v>
      </c>
      <c r="K78" s="10">
        <v>5.7</v>
      </c>
      <c r="L78" s="19">
        <f t="shared" si="3"/>
        <v>6.3056944000000072</v>
      </c>
      <c r="M78" s="10">
        <f t="shared" si="4"/>
        <v>-0.60569440000000707</v>
      </c>
      <c r="N78" s="19">
        <f t="shared" si="5"/>
        <v>0.36686570619136855</v>
      </c>
    </row>
    <row r="79" spans="1:14" x14ac:dyDescent="0.2">
      <c r="A79" s="6">
        <v>228</v>
      </c>
      <c r="B79" s="3">
        <v>67</v>
      </c>
      <c r="C79" s="3">
        <v>0</v>
      </c>
      <c r="D79" s="3">
        <v>1</v>
      </c>
      <c r="E79" s="3">
        <v>152</v>
      </c>
      <c r="F79" s="3">
        <v>55</v>
      </c>
      <c r="G79" s="3">
        <v>277</v>
      </c>
      <c r="H79" s="3">
        <v>0</v>
      </c>
      <c r="I79" s="3">
        <v>1</v>
      </c>
      <c r="J79" s="3">
        <v>1</v>
      </c>
      <c r="K79" s="10">
        <v>25.2</v>
      </c>
      <c r="L79" s="19">
        <f t="shared" si="3"/>
        <v>24.324514899999997</v>
      </c>
      <c r="M79" s="10">
        <f t="shared" si="4"/>
        <v>0.87548510000000235</v>
      </c>
      <c r="N79" s="19">
        <f t="shared" si="5"/>
        <v>0.7664741603220141</v>
      </c>
    </row>
    <row r="80" spans="1:14" x14ac:dyDescent="0.2">
      <c r="A80" s="6">
        <v>231</v>
      </c>
      <c r="B80" s="3">
        <v>52</v>
      </c>
      <c r="C80" s="3">
        <v>0</v>
      </c>
      <c r="D80" s="3">
        <v>0</v>
      </c>
      <c r="E80" s="3">
        <v>136</v>
      </c>
      <c r="F80" s="3">
        <v>68</v>
      </c>
      <c r="G80" s="3">
        <v>196</v>
      </c>
      <c r="H80" s="3">
        <v>0</v>
      </c>
      <c r="I80" s="3">
        <v>1</v>
      </c>
      <c r="J80" s="3">
        <v>0</v>
      </c>
      <c r="K80" s="10">
        <v>4.0999999999999996</v>
      </c>
      <c r="L80" s="19">
        <f t="shared" si="3"/>
        <v>4.4929168000000317</v>
      </c>
      <c r="M80" s="10">
        <f t="shared" si="4"/>
        <v>-0.39291680000003204</v>
      </c>
      <c r="N80" s="19">
        <f t="shared" si="5"/>
        <v>0.15438361172226517</v>
      </c>
    </row>
    <row r="81" spans="1:14" x14ac:dyDescent="0.2">
      <c r="A81" s="6">
        <v>232</v>
      </c>
      <c r="B81" s="3">
        <v>55</v>
      </c>
      <c r="C81" s="3">
        <v>0</v>
      </c>
      <c r="D81" s="3">
        <v>0</v>
      </c>
      <c r="E81" s="3">
        <v>180</v>
      </c>
      <c r="F81" s="3">
        <v>76</v>
      </c>
      <c r="G81" s="3">
        <v>317</v>
      </c>
      <c r="H81" s="3">
        <v>1</v>
      </c>
      <c r="I81" s="3">
        <v>0</v>
      </c>
      <c r="J81" s="3">
        <v>1</v>
      </c>
      <c r="K81" s="10">
        <v>12.2</v>
      </c>
      <c r="L81" s="19">
        <f t="shared" si="3"/>
        <v>12.08885410000002</v>
      </c>
      <c r="M81" s="10">
        <f t="shared" si="4"/>
        <v>0.11114589999997904</v>
      </c>
      <c r="N81" s="19">
        <f t="shared" si="5"/>
        <v>1.2353411086805341E-2</v>
      </c>
    </row>
    <row r="82" spans="1:14" x14ac:dyDescent="0.2">
      <c r="A82" s="6">
        <v>234</v>
      </c>
      <c r="B82" s="3">
        <v>74</v>
      </c>
      <c r="C82" s="3">
        <v>0</v>
      </c>
      <c r="D82" s="3">
        <v>1</v>
      </c>
      <c r="E82" s="3">
        <v>120</v>
      </c>
      <c r="F82" s="3">
        <v>38</v>
      </c>
      <c r="G82" s="3">
        <v>269</v>
      </c>
      <c r="H82" s="3">
        <v>1</v>
      </c>
      <c r="I82" s="3">
        <v>0</v>
      </c>
      <c r="J82" s="3">
        <v>0</v>
      </c>
      <c r="K82" s="10">
        <v>31.8</v>
      </c>
      <c r="L82" s="19">
        <f t="shared" si="3"/>
        <v>30.70837689999999</v>
      </c>
      <c r="M82" s="10">
        <f t="shared" si="4"/>
        <v>1.0916231000000103</v>
      </c>
      <c r="N82" s="19">
        <f t="shared" si="5"/>
        <v>1.1916409924536324</v>
      </c>
    </row>
    <row r="83" spans="1:14" x14ac:dyDescent="0.2">
      <c r="A83" s="6">
        <v>235</v>
      </c>
      <c r="B83" s="3">
        <v>54</v>
      </c>
      <c r="C83" s="3">
        <v>0</v>
      </c>
      <c r="D83" s="3">
        <v>1</v>
      </c>
      <c r="E83" s="3">
        <v>160</v>
      </c>
      <c r="F83" s="3">
        <v>62</v>
      </c>
      <c r="G83" s="3">
        <v>201</v>
      </c>
      <c r="H83" s="3">
        <v>0</v>
      </c>
      <c r="I83" s="3">
        <v>1</v>
      </c>
      <c r="J83" s="3">
        <v>0</v>
      </c>
      <c r="K83" s="10">
        <v>11.8</v>
      </c>
      <c r="L83" s="19">
        <f t="shared" si="3"/>
        <v>11.3969649</v>
      </c>
      <c r="M83" s="10">
        <f t="shared" si="4"/>
        <v>0.40303510000000031</v>
      </c>
      <c r="N83" s="19">
        <f t="shared" si="5"/>
        <v>0.16243729183201025</v>
      </c>
    </row>
    <row r="84" spans="1:14" x14ac:dyDescent="0.2">
      <c r="A84" s="6">
        <v>239</v>
      </c>
      <c r="B84" s="3">
        <v>49</v>
      </c>
      <c r="C84" s="3">
        <v>0</v>
      </c>
      <c r="D84" s="3">
        <v>0</v>
      </c>
      <c r="E84" s="3">
        <v>134</v>
      </c>
      <c r="F84" s="3">
        <v>77</v>
      </c>
      <c r="G84" s="3">
        <v>271</v>
      </c>
      <c r="H84" s="3">
        <v>0</v>
      </c>
      <c r="I84" s="3">
        <v>1</v>
      </c>
      <c r="J84" s="3">
        <v>0</v>
      </c>
      <c r="K84" s="10">
        <v>4.9000000000000004</v>
      </c>
      <c r="L84" s="19">
        <f t="shared" si="3"/>
        <v>5.0948273000000341</v>
      </c>
      <c r="M84" s="10">
        <f t="shared" si="4"/>
        <v>-0.19482730000003379</v>
      </c>
      <c r="N84" s="19">
        <f t="shared" si="5"/>
        <v>3.7957676825303169E-2</v>
      </c>
    </row>
    <row r="85" spans="1:14" x14ac:dyDescent="0.2">
      <c r="A85" s="6">
        <v>242</v>
      </c>
      <c r="B85" s="3">
        <v>41</v>
      </c>
      <c r="C85" s="3">
        <v>0</v>
      </c>
      <c r="D85" s="3">
        <v>0</v>
      </c>
      <c r="E85" s="3">
        <v>126</v>
      </c>
      <c r="F85" s="3">
        <v>35</v>
      </c>
      <c r="G85" s="3">
        <v>306</v>
      </c>
      <c r="H85" s="3">
        <v>0</v>
      </c>
      <c r="I85" s="3">
        <v>1</v>
      </c>
      <c r="J85" s="3">
        <v>0</v>
      </c>
      <c r="K85" s="10">
        <v>13.9</v>
      </c>
      <c r="L85" s="19">
        <f t="shared" si="3"/>
        <v>13.43674759999999</v>
      </c>
      <c r="M85" s="10">
        <f t="shared" si="4"/>
        <v>0.46325240000001067</v>
      </c>
      <c r="N85" s="19">
        <f t="shared" si="5"/>
        <v>0.21460278610576988</v>
      </c>
    </row>
    <row r="86" spans="1:14" x14ac:dyDescent="0.2">
      <c r="A86" s="6">
        <v>243</v>
      </c>
      <c r="B86" s="3">
        <v>49</v>
      </c>
      <c r="C86" s="3">
        <v>0</v>
      </c>
      <c r="D86" s="3">
        <v>1</v>
      </c>
      <c r="E86" s="3">
        <v>130</v>
      </c>
      <c r="F86" s="3">
        <v>70</v>
      </c>
      <c r="G86" s="3">
        <v>269</v>
      </c>
      <c r="H86" s="3">
        <v>0</v>
      </c>
      <c r="I86" s="3">
        <v>1</v>
      </c>
      <c r="J86" s="3">
        <v>0</v>
      </c>
      <c r="K86" s="10">
        <v>9.4</v>
      </c>
      <c r="L86" s="19">
        <f t="shared" si="3"/>
        <v>9.3179857000000226</v>
      </c>
      <c r="M86" s="10">
        <f t="shared" si="4"/>
        <v>8.201429999997778E-2</v>
      </c>
      <c r="N86" s="19">
        <f t="shared" si="5"/>
        <v>6.7263454044863549E-3</v>
      </c>
    </row>
    <row r="87" spans="1:14" x14ac:dyDescent="0.2">
      <c r="A87" s="6">
        <v>245</v>
      </c>
      <c r="B87" s="3">
        <v>60</v>
      </c>
      <c r="C87" s="3">
        <v>0</v>
      </c>
      <c r="D87" s="3">
        <v>0</v>
      </c>
      <c r="E87" s="3">
        <v>120</v>
      </c>
      <c r="F87" s="3">
        <v>94</v>
      </c>
      <c r="G87" s="3">
        <v>178</v>
      </c>
      <c r="H87" s="3">
        <v>0</v>
      </c>
      <c r="I87" s="3">
        <v>0</v>
      </c>
      <c r="J87" s="3">
        <v>0</v>
      </c>
      <c r="K87" s="10">
        <v>2.1</v>
      </c>
      <c r="L87" s="19">
        <f t="shared" si="3"/>
        <v>-1.4779563999999823</v>
      </c>
      <c r="M87" s="10">
        <f t="shared" si="4"/>
        <v>3.5779563999999824</v>
      </c>
      <c r="N87" s="19">
        <f t="shared" si="5"/>
        <v>12.801772000300835</v>
      </c>
    </row>
    <row r="88" spans="1:14" x14ac:dyDescent="0.2">
      <c r="A88" s="6">
        <v>254</v>
      </c>
      <c r="B88" s="3">
        <v>51</v>
      </c>
      <c r="C88" s="3">
        <v>0</v>
      </c>
      <c r="D88" s="3">
        <v>1</v>
      </c>
      <c r="E88" s="3">
        <v>120</v>
      </c>
      <c r="F88" s="3">
        <v>75</v>
      </c>
      <c r="G88" s="3">
        <v>295</v>
      </c>
      <c r="H88" s="3">
        <v>0</v>
      </c>
      <c r="I88" s="3">
        <v>0</v>
      </c>
      <c r="J88" s="3">
        <v>0</v>
      </c>
      <c r="K88" s="10">
        <v>3.1</v>
      </c>
      <c r="L88" s="19">
        <f t="shared" si="3"/>
        <v>3.7263724999999965</v>
      </c>
      <c r="M88" s="10">
        <f t="shared" si="4"/>
        <v>-0.62637249999999645</v>
      </c>
      <c r="N88" s="19">
        <f t="shared" si="5"/>
        <v>0.39234250875624554</v>
      </c>
    </row>
    <row r="89" spans="1:14" x14ac:dyDescent="0.2">
      <c r="A89" s="6">
        <v>256</v>
      </c>
      <c r="B89" s="3">
        <v>42</v>
      </c>
      <c r="C89" s="3">
        <v>0</v>
      </c>
      <c r="D89" s="3">
        <v>1</v>
      </c>
      <c r="E89" s="3">
        <v>120</v>
      </c>
      <c r="F89" s="3">
        <v>74</v>
      </c>
      <c r="G89" s="3">
        <v>209</v>
      </c>
      <c r="H89" s="3">
        <v>0</v>
      </c>
      <c r="I89" s="3">
        <v>1</v>
      </c>
      <c r="J89" s="3">
        <v>0</v>
      </c>
      <c r="K89" s="10">
        <v>9.9</v>
      </c>
      <c r="L89" s="19">
        <f t="shared" si="3"/>
        <v>9.9743344999999977</v>
      </c>
      <c r="M89" s="10">
        <f t="shared" si="4"/>
        <v>-7.4334499999997306E-2</v>
      </c>
      <c r="N89" s="19">
        <f t="shared" si="5"/>
        <v>5.5256178902495998E-3</v>
      </c>
    </row>
    <row r="90" spans="1:14" x14ac:dyDescent="0.2">
      <c r="A90" s="6">
        <v>257</v>
      </c>
      <c r="B90" s="3">
        <v>67</v>
      </c>
      <c r="C90" s="3">
        <v>0</v>
      </c>
      <c r="D90" s="3">
        <v>1</v>
      </c>
      <c r="E90" s="3">
        <v>106</v>
      </c>
      <c r="F90" s="3">
        <v>94</v>
      </c>
      <c r="G90" s="3">
        <v>223</v>
      </c>
      <c r="H90" s="3">
        <v>0</v>
      </c>
      <c r="I90" s="3">
        <v>0</v>
      </c>
      <c r="J90" s="3">
        <v>0</v>
      </c>
      <c r="K90" s="10">
        <v>6.7</v>
      </c>
      <c r="L90" s="19">
        <f t="shared" si="3"/>
        <v>8.3081585000000189</v>
      </c>
      <c r="M90" s="10">
        <f t="shared" si="4"/>
        <v>-1.6081585000000187</v>
      </c>
      <c r="N90" s="19">
        <f t="shared" si="5"/>
        <v>2.5861737611223101</v>
      </c>
    </row>
    <row r="91" spans="1:14" x14ac:dyDescent="0.2">
      <c r="A91" s="6">
        <v>258</v>
      </c>
      <c r="B91" s="3">
        <v>76</v>
      </c>
      <c r="C91" s="3">
        <v>0</v>
      </c>
      <c r="D91" s="3">
        <v>0</v>
      </c>
      <c r="E91" s="3">
        <v>140</v>
      </c>
      <c r="F91" s="3">
        <v>25</v>
      </c>
      <c r="G91" s="3">
        <v>197</v>
      </c>
      <c r="H91" s="3">
        <v>0</v>
      </c>
      <c r="I91" s="3">
        <v>0</v>
      </c>
      <c r="J91" s="3">
        <v>0</v>
      </c>
      <c r="K91" s="10">
        <v>28.7</v>
      </c>
      <c r="L91" s="19">
        <f t="shared" si="3"/>
        <v>27.941503300000036</v>
      </c>
      <c r="M91" s="10">
        <f t="shared" si="4"/>
        <v>0.75849669999996294</v>
      </c>
      <c r="N91" s="19">
        <f t="shared" si="5"/>
        <v>0.57531724391083383</v>
      </c>
    </row>
    <row r="92" spans="1:14" x14ac:dyDescent="0.2">
      <c r="A92" s="6">
        <v>261</v>
      </c>
      <c r="B92" s="3">
        <v>44</v>
      </c>
      <c r="C92" s="3">
        <v>0</v>
      </c>
      <c r="D92" s="3">
        <v>0</v>
      </c>
      <c r="E92" s="3">
        <v>118</v>
      </c>
      <c r="F92" s="3">
        <v>57</v>
      </c>
      <c r="G92" s="3">
        <v>242</v>
      </c>
      <c r="H92" s="3">
        <v>0</v>
      </c>
      <c r="I92" s="3">
        <v>1</v>
      </c>
      <c r="J92" s="3">
        <v>0</v>
      </c>
      <c r="K92" s="10">
        <v>6.1</v>
      </c>
      <c r="L92" s="19">
        <f t="shared" si="3"/>
        <v>6.507897600000021</v>
      </c>
      <c r="M92" s="10">
        <f t="shared" si="4"/>
        <v>-0.4078976000000214</v>
      </c>
      <c r="N92" s="19">
        <f t="shared" si="5"/>
        <v>0.16638045208577745</v>
      </c>
    </row>
    <row r="93" spans="1:14" x14ac:dyDescent="0.2">
      <c r="A93" s="6">
        <v>262</v>
      </c>
      <c r="B93" s="3">
        <v>58</v>
      </c>
      <c r="C93" s="3">
        <v>0</v>
      </c>
      <c r="D93" s="3">
        <v>0</v>
      </c>
      <c r="E93" s="3">
        <v>136</v>
      </c>
      <c r="F93" s="3">
        <v>44</v>
      </c>
      <c r="G93" s="3">
        <v>319</v>
      </c>
      <c r="H93" s="3">
        <v>0</v>
      </c>
      <c r="I93" s="3">
        <v>0</v>
      </c>
      <c r="J93" s="3">
        <v>0</v>
      </c>
      <c r="K93" s="10">
        <v>6.9</v>
      </c>
      <c r="L93" s="19">
        <f t="shared" si="3"/>
        <v>6.9111009000000081</v>
      </c>
      <c r="M93" s="10">
        <f t="shared" si="4"/>
        <v>-1.1100900000007741E-2</v>
      </c>
      <c r="N93" s="19">
        <f t="shared" si="5"/>
        <v>1.2322998081017186E-4</v>
      </c>
    </row>
    <row r="94" spans="1:14" x14ac:dyDescent="0.2">
      <c r="A94" s="6">
        <v>263</v>
      </c>
      <c r="B94" s="3">
        <v>60</v>
      </c>
      <c r="C94" s="3">
        <v>0</v>
      </c>
      <c r="D94" s="3">
        <v>1</v>
      </c>
      <c r="E94" s="3">
        <v>150</v>
      </c>
      <c r="F94" s="3">
        <v>66</v>
      </c>
      <c r="G94" s="3">
        <v>240</v>
      </c>
      <c r="H94" s="3">
        <v>0</v>
      </c>
      <c r="I94" s="3">
        <v>0</v>
      </c>
      <c r="J94" s="3">
        <v>0</v>
      </c>
      <c r="K94" s="10">
        <v>8.5</v>
      </c>
      <c r="L94" s="19">
        <f t="shared" si="3"/>
        <v>8.5200387999999947</v>
      </c>
      <c r="M94" s="10">
        <f t="shared" si="4"/>
        <v>-2.0038799999994694E-2</v>
      </c>
      <c r="N94" s="19">
        <f t="shared" si="5"/>
        <v>4.0155350543978738E-4</v>
      </c>
    </row>
    <row r="95" spans="1:14" x14ac:dyDescent="0.2">
      <c r="A95" s="6">
        <v>274</v>
      </c>
      <c r="B95" s="3">
        <v>71</v>
      </c>
      <c r="C95" s="3">
        <v>0</v>
      </c>
      <c r="D95" s="3">
        <v>1</v>
      </c>
      <c r="E95" s="3">
        <v>112</v>
      </c>
      <c r="F95" s="3">
        <v>72</v>
      </c>
      <c r="G95" s="3">
        <v>149</v>
      </c>
      <c r="H95" s="3">
        <v>0</v>
      </c>
      <c r="I95" s="3">
        <v>0</v>
      </c>
      <c r="J95" s="3">
        <v>0</v>
      </c>
      <c r="K95" s="10">
        <v>16.399999999999999</v>
      </c>
      <c r="L95" s="19">
        <f t="shared" si="3"/>
        <v>16.797420499999973</v>
      </c>
      <c r="M95" s="10">
        <f t="shared" si="4"/>
        <v>-0.3974204999999742</v>
      </c>
      <c r="N95" s="19">
        <f t="shared" si="5"/>
        <v>0.1579430538202295</v>
      </c>
    </row>
    <row r="96" spans="1:14" x14ac:dyDescent="0.2">
      <c r="A96" s="6">
        <v>277</v>
      </c>
      <c r="B96" s="3">
        <v>66</v>
      </c>
      <c r="C96" s="3">
        <v>0</v>
      </c>
      <c r="D96" s="3">
        <v>1</v>
      </c>
      <c r="E96" s="3">
        <v>146</v>
      </c>
      <c r="F96" s="3">
        <v>48</v>
      </c>
      <c r="G96" s="3">
        <v>278</v>
      </c>
      <c r="H96" s="3">
        <v>0</v>
      </c>
      <c r="I96" s="3">
        <v>0</v>
      </c>
      <c r="J96" s="3">
        <v>1</v>
      </c>
      <c r="K96" s="10">
        <v>18.399999999999999</v>
      </c>
      <c r="L96" s="19">
        <f t="shared" si="3"/>
        <v>18.207090400000027</v>
      </c>
      <c r="M96" s="10">
        <f t="shared" si="4"/>
        <v>0.1929095999999717</v>
      </c>
      <c r="N96" s="19">
        <f t="shared" si="5"/>
        <v>3.7214113772149081E-2</v>
      </c>
    </row>
    <row r="97" spans="1:14" x14ac:dyDescent="0.2">
      <c r="A97" s="6">
        <v>278</v>
      </c>
      <c r="B97" s="3">
        <v>43</v>
      </c>
      <c r="C97" s="3">
        <v>0</v>
      </c>
      <c r="D97" s="3">
        <v>0</v>
      </c>
      <c r="E97" s="3">
        <v>138</v>
      </c>
      <c r="F97" s="3">
        <v>39</v>
      </c>
      <c r="G97" s="3">
        <v>220</v>
      </c>
      <c r="H97" s="3">
        <v>0</v>
      </c>
      <c r="I97" s="3">
        <v>0</v>
      </c>
      <c r="J97" s="3">
        <v>0</v>
      </c>
      <c r="K97" s="10">
        <v>4.7</v>
      </c>
      <c r="L97" s="19">
        <f t="shared" si="3"/>
        <v>5.0569544000000235</v>
      </c>
      <c r="M97" s="10">
        <f t="shared" si="4"/>
        <v>-0.35695440000002332</v>
      </c>
      <c r="N97" s="19">
        <f t="shared" si="5"/>
        <v>0.12741644367937666</v>
      </c>
    </row>
    <row r="98" spans="1:14" x14ac:dyDescent="0.2">
      <c r="A98" s="6">
        <v>280</v>
      </c>
      <c r="B98" s="3">
        <v>58</v>
      </c>
      <c r="C98" s="3">
        <v>0</v>
      </c>
      <c r="D98" s="3">
        <v>1</v>
      </c>
      <c r="E98" s="3">
        <v>130</v>
      </c>
      <c r="F98" s="3">
        <v>90</v>
      </c>
      <c r="G98" s="3">
        <v>197</v>
      </c>
      <c r="H98" s="3">
        <v>0</v>
      </c>
      <c r="I98" s="3">
        <v>0</v>
      </c>
      <c r="J98" s="3">
        <v>0</v>
      </c>
      <c r="K98" s="10">
        <v>1.5</v>
      </c>
      <c r="L98" s="19">
        <f t="shared" si="3"/>
        <v>2.6324133000000103</v>
      </c>
      <c r="M98" s="10">
        <f t="shared" si="4"/>
        <v>-1.1324133000000103</v>
      </c>
      <c r="N98" s="19">
        <f t="shared" si="5"/>
        <v>1.2823598820169133</v>
      </c>
    </row>
    <row r="99" spans="1:14" x14ac:dyDescent="0.2">
      <c r="A99" s="6">
        <v>283</v>
      </c>
      <c r="B99" s="3">
        <v>55</v>
      </c>
      <c r="C99" s="3">
        <v>0</v>
      </c>
      <c r="D99" s="3">
        <v>1</v>
      </c>
      <c r="E99" s="3">
        <v>128</v>
      </c>
      <c r="F99" s="3">
        <v>77</v>
      </c>
      <c r="G99" s="3">
        <v>205</v>
      </c>
      <c r="H99" s="3">
        <v>1</v>
      </c>
      <c r="I99" s="3">
        <v>0</v>
      </c>
      <c r="J99" s="3">
        <v>0</v>
      </c>
      <c r="K99" s="10">
        <v>6.1</v>
      </c>
      <c r="L99" s="19">
        <f t="shared" si="3"/>
        <v>6.5336213000000214</v>
      </c>
      <c r="M99" s="10">
        <f t="shared" si="4"/>
        <v>-0.43362130000002175</v>
      </c>
      <c r="N99" s="19">
        <f t="shared" si="5"/>
        <v>0.18802743181370887</v>
      </c>
    </row>
    <row r="100" spans="1:14" x14ac:dyDescent="0.2">
      <c r="A100" s="6">
        <v>287</v>
      </c>
      <c r="B100" s="3">
        <v>58</v>
      </c>
      <c r="C100" s="3">
        <v>0</v>
      </c>
      <c r="D100" s="3">
        <v>0</v>
      </c>
      <c r="E100" s="3">
        <v>170</v>
      </c>
      <c r="F100" s="3">
        <v>89</v>
      </c>
      <c r="G100" s="3">
        <v>225</v>
      </c>
      <c r="H100" s="3">
        <v>1</v>
      </c>
      <c r="I100" s="3">
        <v>0</v>
      </c>
      <c r="J100" s="3">
        <v>1</v>
      </c>
      <c r="K100" s="10">
        <v>7.4</v>
      </c>
      <c r="L100" s="19">
        <f t="shared" si="3"/>
        <v>8.1363133000000118</v>
      </c>
      <c r="M100" s="10">
        <f t="shared" si="4"/>
        <v>-0.73631330000001149</v>
      </c>
      <c r="N100" s="19">
        <f t="shared" si="5"/>
        <v>0.54215727575690698</v>
      </c>
    </row>
    <row r="101" spans="1:14" x14ac:dyDescent="0.2">
      <c r="A101" s="6">
        <v>292</v>
      </c>
      <c r="B101" s="3">
        <v>55</v>
      </c>
      <c r="C101" s="3">
        <v>0</v>
      </c>
      <c r="D101" s="3">
        <v>1</v>
      </c>
      <c r="E101" s="3">
        <v>132</v>
      </c>
      <c r="F101" s="3">
        <v>79</v>
      </c>
      <c r="G101" s="3">
        <v>312</v>
      </c>
      <c r="H101" s="3">
        <v>0</v>
      </c>
      <c r="I101" s="3">
        <v>0</v>
      </c>
      <c r="J101" s="3">
        <v>0</v>
      </c>
      <c r="K101" s="10">
        <v>5.6</v>
      </c>
      <c r="L101" s="19">
        <f t="shared" si="3"/>
        <v>5.8331452000000183</v>
      </c>
      <c r="M101" s="10">
        <f t="shared" si="4"/>
        <v>-0.2331452000000187</v>
      </c>
      <c r="N101" s="19">
        <f t="shared" si="5"/>
        <v>5.4356684283048719E-2</v>
      </c>
    </row>
    <row r="102" spans="1:14" x14ac:dyDescent="0.2">
      <c r="A102" s="6">
        <v>295</v>
      </c>
      <c r="B102" s="3">
        <v>63</v>
      </c>
      <c r="C102" s="3">
        <v>0</v>
      </c>
      <c r="D102" s="3">
        <v>1</v>
      </c>
      <c r="E102" s="3">
        <v>124</v>
      </c>
      <c r="F102" s="3">
        <v>76</v>
      </c>
      <c r="G102" s="3">
        <v>197</v>
      </c>
      <c r="H102" s="3">
        <v>1</v>
      </c>
      <c r="I102" s="3">
        <v>0</v>
      </c>
      <c r="J102" s="3">
        <v>0</v>
      </c>
      <c r="K102" s="10">
        <v>10.9</v>
      </c>
      <c r="L102" s="19">
        <f t="shared" si="3"/>
        <v>11.191052499999998</v>
      </c>
      <c r="M102" s="10">
        <f t="shared" si="4"/>
        <v>-0.29105249999999749</v>
      </c>
      <c r="N102" s="19">
        <f t="shared" si="5"/>
        <v>8.4711557756248543E-2</v>
      </c>
    </row>
    <row r="103" spans="1:14" x14ac:dyDescent="0.2">
      <c r="A103" s="6">
        <v>298</v>
      </c>
      <c r="B103" s="3">
        <v>57</v>
      </c>
      <c r="C103" s="3">
        <v>0</v>
      </c>
      <c r="D103" s="3">
        <v>1</v>
      </c>
      <c r="E103" s="3">
        <v>140</v>
      </c>
      <c r="F103" s="3">
        <v>31</v>
      </c>
      <c r="G103" s="3">
        <v>241</v>
      </c>
      <c r="H103" s="3">
        <v>1</v>
      </c>
      <c r="I103" s="3">
        <v>1</v>
      </c>
      <c r="J103" s="3">
        <v>0</v>
      </c>
      <c r="K103" s="10">
        <v>18.5</v>
      </c>
      <c r="L103" s="19">
        <f t="shared" si="3"/>
        <v>17.797392500000001</v>
      </c>
      <c r="M103" s="10">
        <f t="shared" si="4"/>
        <v>0.70260749999999916</v>
      </c>
      <c r="N103" s="19">
        <f t="shared" si="5"/>
        <v>0.49365729905624883</v>
      </c>
    </row>
    <row r="104" spans="1:14" x14ac:dyDescent="0.2">
      <c r="A104" s="6">
        <v>302</v>
      </c>
      <c r="B104" s="3">
        <v>57</v>
      </c>
      <c r="C104" s="3">
        <v>0</v>
      </c>
      <c r="D104" s="3">
        <v>0</v>
      </c>
      <c r="E104" s="3">
        <v>130</v>
      </c>
      <c r="F104" s="3">
        <v>90</v>
      </c>
      <c r="G104" s="3">
        <v>236</v>
      </c>
      <c r="H104" s="3">
        <v>0</v>
      </c>
      <c r="I104" s="3">
        <v>0</v>
      </c>
      <c r="J104" s="3">
        <v>0</v>
      </c>
      <c r="K104" s="10">
        <v>1.1000000000000001</v>
      </c>
      <c r="L104" s="19">
        <f t="shared" si="3"/>
        <v>-1.3908047999999837</v>
      </c>
      <c r="M104" s="10">
        <f t="shared" si="4"/>
        <v>2.4908047999999838</v>
      </c>
      <c r="N104" s="19">
        <f t="shared" si="5"/>
        <v>6.2041085517029595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3"/>
      <c r="M105" s="7" t="s">
        <v>67</v>
      </c>
      <c r="N105" s="19">
        <f>SUM(N8:N104)</f>
        <v>195.07623031181498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3"/>
      <c r="M106" s="7" t="s">
        <v>65</v>
      </c>
      <c r="N106" s="19">
        <f>N105/206</f>
        <v>0.94697199180492708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3"/>
      <c r="M107" s="7" t="s">
        <v>66</v>
      </c>
      <c r="N107" s="19">
        <f>POWER(N106, 0.5)</f>
        <v>0.97312485930887982</v>
      </c>
    </row>
  </sheetData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E9" sqref="E9"/>
    </sheetView>
  </sheetViews>
  <sheetFormatPr baseColWidth="10" defaultColWidth="3.6640625" defaultRowHeight="15" x14ac:dyDescent="0.2"/>
  <cols>
    <col min="1" max="1" width="3.6640625" style="22"/>
    <col min="2" max="3" width="10.6640625" style="22" customWidth="1"/>
    <col min="4" max="4" width="3.6640625" style="22" customWidth="1"/>
    <col min="5" max="7" width="10.6640625" style="22" customWidth="1"/>
    <col min="8" max="8" width="7.6640625" style="22" customWidth="1"/>
    <col min="9" max="9" width="4.33203125" style="22" customWidth="1"/>
    <col min="10" max="11" width="3.6640625" style="22" customWidth="1"/>
    <col min="12" max="13" width="4.5" style="22" customWidth="1"/>
    <col min="14" max="15" width="3.6640625" style="22" customWidth="1"/>
    <col min="16" max="25" width="4.5" style="22" customWidth="1"/>
    <col min="26" max="16384" width="3.6640625" style="22"/>
  </cols>
  <sheetData>
    <row r="1" spans="1:25" x14ac:dyDescent="0.2">
      <c r="B1" s="7" t="s">
        <v>66</v>
      </c>
      <c r="C1" s="25" t="s">
        <v>75</v>
      </c>
      <c r="D1" s="28"/>
      <c r="E1" s="25" t="s">
        <v>66</v>
      </c>
      <c r="F1" s="25" t="s">
        <v>75</v>
      </c>
      <c r="G1" s="28"/>
      <c r="H1" s="35" t="s">
        <v>71</v>
      </c>
      <c r="I1" s="35" t="s">
        <v>69</v>
      </c>
      <c r="J1" s="36" t="s">
        <v>70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8"/>
    </row>
    <row r="2" spans="1:25" x14ac:dyDescent="0.2">
      <c r="A2" s="22">
        <v>1</v>
      </c>
      <c r="B2" s="19">
        <f>'V1'!$N$216</f>
        <v>3.2099614979233206</v>
      </c>
      <c r="C2" s="24">
        <v>7.1573729999999999E-3</v>
      </c>
      <c r="D2" s="22">
        <v>17</v>
      </c>
      <c r="E2" s="19">
        <f>'V17'!$N$107</f>
        <v>2.291221458882192</v>
      </c>
      <c r="F2" s="24">
        <v>7.454586E-3</v>
      </c>
      <c r="G2" s="28"/>
      <c r="H2" s="35"/>
      <c r="I2" s="35"/>
      <c r="J2" s="30">
        <v>1</v>
      </c>
      <c r="K2" s="30">
        <v>2</v>
      </c>
      <c r="L2" s="30">
        <v>3</v>
      </c>
      <c r="M2" s="30">
        <v>4</v>
      </c>
      <c r="N2" s="30">
        <v>5</v>
      </c>
      <c r="O2" s="30">
        <v>6</v>
      </c>
      <c r="P2" s="30">
        <v>7</v>
      </c>
      <c r="Q2" s="30">
        <v>8</v>
      </c>
      <c r="R2" s="30">
        <v>9</v>
      </c>
      <c r="S2" s="30">
        <v>10</v>
      </c>
      <c r="T2" s="30">
        <v>11</v>
      </c>
      <c r="U2" s="30">
        <v>12</v>
      </c>
      <c r="V2" s="30">
        <v>13</v>
      </c>
      <c r="W2" s="30">
        <v>14</v>
      </c>
      <c r="X2" s="30">
        <v>15</v>
      </c>
      <c r="Y2" s="30">
        <v>16</v>
      </c>
    </row>
    <row r="3" spans="1:25" x14ac:dyDescent="0.2">
      <c r="A3" s="22">
        <v>2</v>
      </c>
      <c r="B3" s="19">
        <f>'V2'!$N$216</f>
        <v>3.1441986924861554</v>
      </c>
      <c r="C3" s="24">
        <v>7.5694079999999997E-3</v>
      </c>
      <c r="D3" s="22">
        <v>18</v>
      </c>
      <c r="E3" s="19">
        <f>'V18'!$N$107</f>
        <v>2.2598639287536577</v>
      </c>
      <c r="F3" s="24">
        <v>6.2561989999999996E-3</v>
      </c>
      <c r="G3" s="28"/>
      <c r="H3" s="30" t="s">
        <v>55</v>
      </c>
      <c r="I3" s="31">
        <v>32</v>
      </c>
      <c r="J3" s="31">
        <v>2</v>
      </c>
      <c r="K3" s="31">
        <v>4</v>
      </c>
      <c r="L3" s="31">
        <v>6</v>
      </c>
      <c r="M3" s="31">
        <v>8</v>
      </c>
      <c r="N3" s="31">
        <v>18</v>
      </c>
      <c r="O3" s="31">
        <v>22</v>
      </c>
      <c r="P3" s="31">
        <v>20</v>
      </c>
      <c r="Q3" s="31">
        <v>24</v>
      </c>
      <c r="R3" s="31">
        <v>10</v>
      </c>
      <c r="S3" s="31">
        <v>14</v>
      </c>
      <c r="T3" s="31">
        <v>12</v>
      </c>
      <c r="U3" s="31">
        <v>16</v>
      </c>
      <c r="V3" s="31">
        <v>26</v>
      </c>
      <c r="W3" s="31">
        <v>30</v>
      </c>
      <c r="X3" s="31">
        <v>28</v>
      </c>
      <c r="Y3" s="31">
        <v>32</v>
      </c>
    </row>
    <row r="4" spans="1:25" x14ac:dyDescent="0.2">
      <c r="A4" s="22">
        <v>3</v>
      </c>
      <c r="B4" s="19">
        <f>'V3'!$N$216</f>
        <v>3.1736382004336798</v>
      </c>
      <c r="C4" s="24">
        <v>7.5694079999999997E-3</v>
      </c>
      <c r="D4" s="22">
        <v>19</v>
      </c>
      <c r="E4" s="19">
        <f>'V19'!$N$107</f>
        <v>2.2065414474697715</v>
      </c>
      <c r="F4" s="24">
        <v>9.3771930000000007E-3</v>
      </c>
      <c r="G4" s="28"/>
      <c r="H4" s="30" t="s">
        <v>68</v>
      </c>
      <c r="I4" s="31">
        <v>4</v>
      </c>
      <c r="J4" s="32">
        <v>3.75</v>
      </c>
      <c r="K4" s="32">
        <v>3</v>
      </c>
      <c r="L4" s="32">
        <v>3.25</v>
      </c>
      <c r="M4" s="32">
        <v>1.5</v>
      </c>
      <c r="N4" s="32">
        <v>1.75</v>
      </c>
      <c r="O4" s="32">
        <v>3.5</v>
      </c>
      <c r="P4" s="32">
        <v>2</v>
      </c>
      <c r="Q4" s="32">
        <v>0.25</v>
      </c>
      <c r="R4" s="32">
        <v>4</v>
      </c>
      <c r="S4" s="32">
        <v>1.25</v>
      </c>
      <c r="T4" s="32">
        <v>2.75</v>
      </c>
      <c r="U4" s="32">
        <v>1</v>
      </c>
      <c r="V4" s="32">
        <v>0.5</v>
      </c>
      <c r="W4" s="32">
        <v>2.5</v>
      </c>
      <c r="X4" s="32">
        <v>2.25</v>
      </c>
      <c r="Y4" s="32">
        <v>0.75</v>
      </c>
    </row>
    <row r="5" spans="1:25" x14ac:dyDescent="0.2">
      <c r="A5" s="22">
        <v>4</v>
      </c>
      <c r="B5" s="19">
        <f>'V4'!$N$216</f>
        <v>3.1101654299647588</v>
      </c>
      <c r="C5" s="24">
        <v>1.048079E-2</v>
      </c>
      <c r="D5" s="22">
        <v>20</v>
      </c>
      <c r="E5" s="19">
        <f>'V20'!$N$107</f>
        <v>2.1673793676892106</v>
      </c>
      <c r="F5" s="24">
        <v>1.060443E-2</v>
      </c>
      <c r="G5" s="28"/>
      <c r="H5" s="30" t="s">
        <v>72</v>
      </c>
      <c r="I5" s="31">
        <v>36</v>
      </c>
      <c r="J5" s="32">
        <f>J3+J4</f>
        <v>5.75</v>
      </c>
      <c r="K5" s="32">
        <f t="shared" ref="K5:L5" si="0">K3+K4</f>
        <v>7</v>
      </c>
      <c r="L5" s="32">
        <f t="shared" si="0"/>
        <v>9.25</v>
      </c>
      <c r="M5" s="32">
        <f t="shared" ref="M5:Y5" si="1">M3+M4</f>
        <v>9.5</v>
      </c>
      <c r="N5" s="32">
        <f t="shared" si="1"/>
        <v>19.75</v>
      </c>
      <c r="O5" s="32">
        <f t="shared" si="1"/>
        <v>25.5</v>
      </c>
      <c r="P5" s="32">
        <f t="shared" si="1"/>
        <v>22</v>
      </c>
      <c r="Q5" s="32">
        <f t="shared" si="1"/>
        <v>24.25</v>
      </c>
      <c r="R5" s="32">
        <f t="shared" si="1"/>
        <v>14</v>
      </c>
      <c r="S5" s="32">
        <f t="shared" si="1"/>
        <v>15.25</v>
      </c>
      <c r="T5" s="32">
        <f t="shared" si="1"/>
        <v>14.75</v>
      </c>
      <c r="U5" s="32">
        <f t="shared" si="1"/>
        <v>17</v>
      </c>
      <c r="V5" s="32">
        <f t="shared" si="1"/>
        <v>26.5</v>
      </c>
      <c r="W5" s="32">
        <f t="shared" si="1"/>
        <v>32.5</v>
      </c>
      <c r="X5" s="32">
        <f t="shared" si="1"/>
        <v>30.25</v>
      </c>
      <c r="Y5" s="32">
        <f t="shared" si="1"/>
        <v>32.75</v>
      </c>
    </row>
    <row r="6" spans="1:25" x14ac:dyDescent="0.2">
      <c r="A6" s="22">
        <v>5</v>
      </c>
      <c r="B6" s="19">
        <f>'V5'!$N$216</f>
        <v>2.7349734454389862</v>
      </c>
      <c r="C6" s="24">
        <v>1.0147379999999999E-2</v>
      </c>
      <c r="D6" s="22">
        <v>21</v>
      </c>
      <c r="E6" s="19">
        <f>'V21'!$N$107</f>
        <v>2.2902375683152933</v>
      </c>
      <c r="F6" s="24">
        <v>6.2508110000000002E-3</v>
      </c>
      <c r="G6" s="28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x14ac:dyDescent="0.2">
      <c r="A7" s="22">
        <v>6</v>
      </c>
      <c r="B7" s="19">
        <f>'V6'!$N$216</f>
        <v>2.6779357128684556</v>
      </c>
      <c r="C7" s="24">
        <v>7.5577739999999997E-3</v>
      </c>
      <c r="D7" s="22">
        <v>22</v>
      </c>
      <c r="E7" s="19">
        <f>'V22'!$N$107</f>
        <v>2.258308448976476</v>
      </c>
      <c r="F7" s="24">
        <v>9.3814369999999994E-3</v>
      </c>
      <c r="G7" s="28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2">
      <c r="A8" s="22">
        <v>7</v>
      </c>
      <c r="B8" s="19">
        <f>'V7'!$N$216</f>
        <v>2.7226407183742105</v>
      </c>
      <c r="C8" s="24">
        <v>1.007857E-2</v>
      </c>
      <c r="D8" s="22">
        <v>23</v>
      </c>
      <c r="E8" s="19">
        <f>'V23'!$N$107</f>
        <v>2.2047110798687846</v>
      </c>
      <c r="F8" s="24">
        <v>9.3888280000000001E-3</v>
      </c>
      <c r="G8" s="28"/>
      <c r="H8" s="35" t="s">
        <v>71</v>
      </c>
      <c r="I8" s="35" t="s">
        <v>69</v>
      </c>
      <c r="J8" s="36" t="s">
        <v>70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8"/>
    </row>
    <row r="9" spans="1:25" x14ac:dyDescent="0.2">
      <c r="A9" s="22">
        <v>8</v>
      </c>
      <c r="B9" s="19">
        <f>'V8'!$N$216</f>
        <v>2.667429206447272</v>
      </c>
      <c r="C9" s="24">
        <v>1.3806199999999999E-2</v>
      </c>
      <c r="D9" s="22">
        <v>24</v>
      </c>
      <c r="E9" s="19">
        <f>'V24'!$N$107</f>
        <v>2.16462032226667</v>
      </c>
      <c r="F9" s="24">
        <v>1.075659E-2</v>
      </c>
      <c r="G9" s="28"/>
      <c r="H9" s="35"/>
      <c r="I9" s="35"/>
      <c r="J9" s="30">
        <v>17</v>
      </c>
      <c r="K9" s="30">
        <v>18</v>
      </c>
      <c r="L9" s="30">
        <v>19</v>
      </c>
      <c r="M9" s="30">
        <v>20</v>
      </c>
      <c r="N9" s="30">
        <v>21</v>
      </c>
      <c r="O9" s="30">
        <v>22</v>
      </c>
      <c r="P9" s="30">
        <v>23</v>
      </c>
      <c r="Q9" s="30">
        <v>24</v>
      </c>
      <c r="R9" s="30">
        <v>25</v>
      </c>
      <c r="S9" s="30">
        <v>26</v>
      </c>
      <c r="T9" s="30">
        <v>27</v>
      </c>
      <c r="U9" s="30">
        <v>28</v>
      </c>
      <c r="V9" s="30">
        <v>29</v>
      </c>
      <c r="W9" s="30">
        <v>30</v>
      </c>
      <c r="X9" s="30">
        <v>31</v>
      </c>
      <c r="Y9" s="30">
        <v>32</v>
      </c>
    </row>
    <row r="10" spans="1:25" x14ac:dyDescent="0.2">
      <c r="A10" s="22">
        <v>9</v>
      </c>
      <c r="B10" s="19">
        <f>'V9'!$N$216</f>
        <v>3.0763446283016402</v>
      </c>
      <c r="C10" s="24">
        <v>6.3146110000000004E-3</v>
      </c>
      <c r="D10" s="22">
        <v>25</v>
      </c>
      <c r="E10" s="19">
        <f>'V25'!$N$107</f>
        <v>1.0203149662572228</v>
      </c>
      <c r="F10" s="24">
        <v>9.3763830000000003E-3</v>
      </c>
      <c r="G10" s="28"/>
      <c r="H10" s="30" t="s">
        <v>55</v>
      </c>
      <c r="I10" s="31">
        <v>32</v>
      </c>
      <c r="J10" s="31">
        <v>2</v>
      </c>
      <c r="K10" s="31">
        <v>4</v>
      </c>
      <c r="L10" s="31">
        <v>10</v>
      </c>
      <c r="M10" s="31">
        <v>14</v>
      </c>
      <c r="N10" s="31">
        <v>4</v>
      </c>
      <c r="O10" s="31">
        <v>8</v>
      </c>
      <c r="P10" s="31">
        <v>12</v>
      </c>
      <c r="Q10" s="31">
        <v>16</v>
      </c>
      <c r="R10" s="31">
        <v>18</v>
      </c>
      <c r="S10" s="31">
        <v>26</v>
      </c>
      <c r="T10" s="31">
        <v>22</v>
      </c>
      <c r="U10" s="31">
        <v>28</v>
      </c>
      <c r="V10" s="31">
        <v>20</v>
      </c>
      <c r="W10" s="31">
        <v>30</v>
      </c>
      <c r="X10" s="31">
        <v>24</v>
      </c>
      <c r="Y10" s="31">
        <v>32</v>
      </c>
    </row>
    <row r="11" spans="1:25" x14ac:dyDescent="0.2">
      <c r="A11" s="22">
        <v>10</v>
      </c>
      <c r="B11" s="19">
        <f>'V10'!$N$216</f>
        <v>2.9878058612806706</v>
      </c>
      <c r="C11" s="24">
        <v>1.0680200000000001E-2</v>
      </c>
      <c r="D11" s="22">
        <v>26</v>
      </c>
      <c r="E11" s="19">
        <f>'V26'!$N$107</f>
        <v>0.97640576563443982</v>
      </c>
      <c r="F11" s="24">
        <v>6.251192E-3</v>
      </c>
      <c r="G11" s="28"/>
      <c r="H11" s="30" t="s">
        <v>68</v>
      </c>
      <c r="I11" s="31">
        <v>4</v>
      </c>
      <c r="J11" s="32">
        <v>3</v>
      </c>
      <c r="K11" s="32">
        <v>3.25</v>
      </c>
      <c r="L11" s="32">
        <v>2</v>
      </c>
      <c r="M11" s="32">
        <v>0.75</v>
      </c>
      <c r="N11" s="32">
        <v>4</v>
      </c>
      <c r="O11" s="32">
        <v>1.75</v>
      </c>
      <c r="P11" s="32">
        <v>1.5</v>
      </c>
      <c r="Q11" s="32">
        <v>0.5</v>
      </c>
      <c r="R11" s="32">
        <v>2.5</v>
      </c>
      <c r="S11" s="32">
        <v>3.5</v>
      </c>
      <c r="T11" s="32">
        <v>3.75</v>
      </c>
      <c r="U11" s="32">
        <v>0.25</v>
      </c>
      <c r="V11" s="32">
        <v>2.75</v>
      </c>
      <c r="W11" s="32">
        <v>2.25</v>
      </c>
      <c r="X11" s="32">
        <v>1.25</v>
      </c>
      <c r="Y11" s="32">
        <v>1</v>
      </c>
    </row>
    <row r="12" spans="1:25" x14ac:dyDescent="0.2">
      <c r="A12" s="22">
        <v>11</v>
      </c>
      <c r="B12" s="19">
        <f>'V11'!$N$216</f>
        <v>3.001551297336118</v>
      </c>
      <c r="C12" s="24">
        <v>9.3800069999999992E-3</v>
      </c>
      <c r="D12" s="22">
        <v>27</v>
      </c>
      <c r="E12" s="19">
        <f>'V27'!$N$107</f>
        <v>1.0174669729400752</v>
      </c>
      <c r="F12" s="24">
        <v>6.251001E-3</v>
      </c>
      <c r="G12" s="28"/>
      <c r="H12" s="30" t="s">
        <v>72</v>
      </c>
      <c r="I12" s="31">
        <v>36</v>
      </c>
      <c r="J12" s="32">
        <f>J10+J11</f>
        <v>5</v>
      </c>
      <c r="K12" s="32">
        <f t="shared" ref="K12:Y12" si="2">K10+K11</f>
        <v>7.25</v>
      </c>
      <c r="L12" s="32">
        <f>L10+L11</f>
        <v>12</v>
      </c>
      <c r="M12" s="32">
        <f>M10+M11</f>
        <v>14.75</v>
      </c>
      <c r="N12" s="32">
        <f t="shared" si="2"/>
        <v>8</v>
      </c>
      <c r="O12" s="32">
        <f t="shared" si="2"/>
        <v>9.75</v>
      </c>
      <c r="P12" s="32">
        <f t="shared" si="2"/>
        <v>13.5</v>
      </c>
      <c r="Q12" s="32">
        <f t="shared" si="2"/>
        <v>16.5</v>
      </c>
      <c r="R12" s="32">
        <f t="shared" si="2"/>
        <v>20.5</v>
      </c>
      <c r="S12" s="32">
        <f t="shared" si="2"/>
        <v>29.5</v>
      </c>
      <c r="T12" s="32">
        <f t="shared" si="2"/>
        <v>25.75</v>
      </c>
      <c r="U12" s="32">
        <f t="shared" si="2"/>
        <v>28.25</v>
      </c>
      <c r="V12" s="32">
        <f t="shared" si="2"/>
        <v>22.75</v>
      </c>
      <c r="W12" s="32">
        <f t="shared" si="2"/>
        <v>32.25</v>
      </c>
      <c r="X12" s="32">
        <f t="shared" si="2"/>
        <v>25.25</v>
      </c>
      <c r="Y12" s="32">
        <f t="shared" si="2"/>
        <v>33</v>
      </c>
    </row>
    <row r="13" spans="1:25" x14ac:dyDescent="0.2">
      <c r="A13" s="22">
        <v>12</v>
      </c>
      <c r="B13" s="19">
        <f>'V12'!$N$216</f>
        <v>2.9131005159381749</v>
      </c>
      <c r="C13" s="24">
        <v>1.068678E-2</v>
      </c>
      <c r="D13" s="22">
        <v>28</v>
      </c>
      <c r="E13" s="19">
        <f>'V28'!$N$107</f>
        <v>0.97566658328275735</v>
      </c>
      <c r="F13" s="24">
        <v>1.250181E-2</v>
      </c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x14ac:dyDescent="0.2">
      <c r="A14" s="22">
        <v>13</v>
      </c>
      <c r="B14" s="19">
        <f>'V13'!$N$216</f>
        <v>2.5733295497691571</v>
      </c>
      <c r="C14" s="24">
        <v>1.370802E-2</v>
      </c>
      <c r="D14" s="22">
        <v>29</v>
      </c>
      <c r="E14" s="19">
        <f>'V29'!$N$107</f>
        <v>1.0191082464402041</v>
      </c>
      <c r="F14" s="24">
        <v>9.3761920000000002E-3</v>
      </c>
      <c r="G14" s="27"/>
    </row>
    <row r="15" spans="1:25" x14ac:dyDescent="0.2">
      <c r="A15" s="22">
        <v>14</v>
      </c>
      <c r="B15" s="19">
        <f>'V14'!$N$216</f>
        <v>2.4919014025308313</v>
      </c>
      <c r="C15" s="24">
        <v>9.3813899999999999E-3</v>
      </c>
      <c r="D15" s="22">
        <v>30</v>
      </c>
      <c r="E15" s="19">
        <f>'V30'!$N$107</f>
        <v>0.97450867338855052</v>
      </c>
      <c r="F15" s="24">
        <v>9.3763830000000003E-3</v>
      </c>
      <c r="G15" s="27"/>
    </row>
    <row r="16" spans="1:25" x14ac:dyDescent="0.2">
      <c r="A16" s="22">
        <v>15</v>
      </c>
      <c r="B16" s="19">
        <f>'V15'!$N$216</f>
        <v>2.5335520058391174</v>
      </c>
      <c r="C16" s="24">
        <v>9.4003679999999992E-3</v>
      </c>
      <c r="D16" s="22">
        <v>31</v>
      </c>
      <c r="E16" s="19">
        <f>'V31'!$N$107</f>
        <v>1.0164073085671139</v>
      </c>
      <c r="F16" s="24">
        <v>9.4131949999999992E-3</v>
      </c>
      <c r="G16" s="27"/>
    </row>
    <row r="17" spans="1:7" x14ac:dyDescent="0.2">
      <c r="A17" s="22">
        <v>16</v>
      </c>
      <c r="B17" s="19">
        <f>'V16'!$N$216</f>
        <v>2.4516053583953821</v>
      </c>
      <c r="C17" s="24">
        <v>1.258459E-2</v>
      </c>
      <c r="D17" s="22">
        <v>32</v>
      </c>
      <c r="E17" s="19">
        <f>'V32'!$N$107</f>
        <v>0.97312485930887982</v>
      </c>
      <c r="F17" s="24">
        <v>1.029859E-2</v>
      </c>
      <c r="G17" s="27"/>
    </row>
    <row r="18" spans="1:7" x14ac:dyDescent="0.2">
      <c r="B18" s="23"/>
      <c r="C18" s="27"/>
      <c r="D18" s="27"/>
      <c r="E18" s="27"/>
      <c r="F18" s="27"/>
      <c r="G18" s="27"/>
    </row>
    <row r="19" spans="1:7" x14ac:dyDescent="0.2">
      <c r="B19" s="23"/>
      <c r="C19" s="27"/>
      <c r="D19" s="27"/>
      <c r="E19" s="27"/>
      <c r="F19" s="27"/>
      <c r="G19" s="27"/>
    </row>
    <row r="20" spans="1:7" x14ac:dyDescent="0.2">
      <c r="B20" s="23"/>
      <c r="C20" s="27"/>
      <c r="D20" s="27"/>
      <c r="E20" s="27"/>
      <c r="F20" s="27"/>
      <c r="G20" s="27"/>
    </row>
    <row r="21" spans="1:7" x14ac:dyDescent="0.2">
      <c r="B21" s="23"/>
      <c r="C21" s="27"/>
      <c r="D21" s="27"/>
      <c r="E21" s="27"/>
      <c r="F21" s="27"/>
      <c r="G21" s="27"/>
    </row>
    <row r="22" spans="1:7" x14ac:dyDescent="0.2">
      <c r="B22" s="23"/>
      <c r="C22" s="27"/>
      <c r="D22" s="27"/>
      <c r="E22" s="27"/>
      <c r="F22" s="27"/>
      <c r="G22" s="27"/>
    </row>
    <row r="23" spans="1:7" x14ac:dyDescent="0.2">
      <c r="B23" s="23"/>
      <c r="C23" s="27"/>
      <c r="D23" s="27"/>
      <c r="E23" s="27"/>
      <c r="F23" s="27"/>
      <c r="G23" s="27"/>
    </row>
    <row r="24" spans="1:7" x14ac:dyDescent="0.2">
      <c r="B24" s="23"/>
      <c r="C24" s="27"/>
      <c r="D24" s="27"/>
      <c r="E24" s="27"/>
      <c r="F24" s="27"/>
      <c r="G24" s="27"/>
    </row>
    <row r="25" spans="1:7" x14ac:dyDescent="0.2">
      <c r="B25" s="23"/>
      <c r="C25" s="27"/>
      <c r="D25" s="27"/>
      <c r="E25" s="27"/>
      <c r="F25" s="27"/>
      <c r="G25" s="27"/>
    </row>
    <row r="26" spans="1:7" x14ac:dyDescent="0.2">
      <c r="B26" s="23"/>
      <c r="C26" s="27"/>
      <c r="D26" s="27"/>
      <c r="E26" s="27"/>
      <c r="F26" s="27"/>
      <c r="G26" s="27"/>
    </row>
    <row r="27" spans="1:7" x14ac:dyDescent="0.2">
      <c r="B27" s="23"/>
      <c r="C27" s="27"/>
      <c r="D27" s="27"/>
      <c r="E27" s="27"/>
      <c r="F27" s="27"/>
      <c r="G27" s="27"/>
    </row>
    <row r="28" spans="1:7" x14ac:dyDescent="0.2">
      <c r="B28" s="23"/>
      <c r="C28" s="27"/>
      <c r="D28" s="27"/>
      <c r="E28" s="27"/>
      <c r="F28" s="27"/>
      <c r="G28" s="27"/>
    </row>
    <row r="29" spans="1:7" x14ac:dyDescent="0.2">
      <c r="B29" s="23"/>
      <c r="C29" s="27"/>
      <c r="D29" s="27"/>
      <c r="E29" s="27"/>
      <c r="F29" s="27"/>
      <c r="G29" s="27"/>
    </row>
    <row r="30" spans="1:7" x14ac:dyDescent="0.2">
      <c r="B30" s="23"/>
      <c r="C30" s="27"/>
      <c r="D30" s="27"/>
      <c r="E30" s="27"/>
      <c r="F30" s="27"/>
      <c r="G30" s="27"/>
    </row>
    <row r="31" spans="1:7" x14ac:dyDescent="0.2">
      <c r="B31" s="23"/>
      <c r="C31" s="27"/>
      <c r="D31" s="27"/>
      <c r="E31" s="27"/>
      <c r="F31" s="27"/>
      <c r="G31" s="27"/>
    </row>
    <row r="32" spans="1:7" x14ac:dyDescent="0.2">
      <c r="B32" s="23"/>
      <c r="C32" s="27"/>
      <c r="D32" s="27"/>
      <c r="E32" s="27"/>
      <c r="F32" s="27"/>
      <c r="G32" s="27"/>
    </row>
    <row r="33" spans="2:7" x14ac:dyDescent="0.2">
      <c r="B33" s="23"/>
      <c r="C33" s="27"/>
      <c r="D33" s="27"/>
      <c r="E33" s="27"/>
      <c r="F33" s="27"/>
      <c r="G33" s="27"/>
    </row>
  </sheetData>
  <mergeCells count="6">
    <mergeCell ref="I1:I2"/>
    <mergeCell ref="H1:H2"/>
    <mergeCell ref="J1:Y1"/>
    <mergeCell ref="H8:H9"/>
    <mergeCell ref="I8:I9"/>
    <mergeCell ref="J8:Y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7.5694079999999997E-3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s="20" customFormat="1" x14ac:dyDescent="0.2">
      <c r="A4" s="21" t="s">
        <v>51</v>
      </c>
      <c r="B4" s="19">
        <v>0.55210000000000004</v>
      </c>
      <c r="C4" s="19">
        <v>0.30959999999999999</v>
      </c>
      <c r="D4" s="19">
        <v>9.0529999999999999E-2</v>
      </c>
      <c r="E4" s="19">
        <v>-0.12920000000000001</v>
      </c>
      <c r="F4" s="19">
        <v>0.1867</v>
      </c>
      <c r="G4" s="19">
        <v>7.891</v>
      </c>
      <c r="H4" s="19">
        <v>5.5990000000000002</v>
      </c>
      <c r="I4" s="19">
        <v>6.5359999999999996</v>
      </c>
      <c r="J4" s="19">
        <v>-53.34</v>
      </c>
      <c r="K4" s="17"/>
      <c r="L4" s="17"/>
      <c r="M4" s="17"/>
      <c r="N4" s="17"/>
    </row>
    <row r="5" spans="1:14" s="20" customFormat="1" x14ac:dyDescent="0.2">
      <c r="A5" s="18" t="s">
        <v>52</v>
      </c>
      <c r="B5" s="19" t="s">
        <v>61</v>
      </c>
      <c r="C5" s="19" t="s">
        <v>61</v>
      </c>
      <c r="D5" s="19" t="s">
        <v>61</v>
      </c>
      <c r="E5" s="19" t="s">
        <v>61</v>
      </c>
      <c r="F5" s="19">
        <v>-3.1950000000000001E-4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$B$4*B8+$C$4*D8+$D$4*E8+$E$4*F8+$F$4*G8+$F$5*G8^2+$G$4*H8+$H$4*I8+$I$4*J8+$J$4</f>
        <v>28.854714499999986</v>
      </c>
      <c r="M8" s="10">
        <f>K8-L8</f>
        <v>3.7452855000000156</v>
      </c>
      <c r="N8" s="19">
        <f>POWER(M8, 2)</f>
        <v>14.027163476510367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$B$4*B9+$C$4*D9+$D$4*E9+$E$4*F9+$F$4*G9+$F$5*G9^2+$G$4*H9+$H$4*I9+$I$4*J9+$J$4</f>
        <v>33.752478000000011</v>
      </c>
      <c r="M9" s="10">
        <f t="shared" ref="M9:M72" si="1">K9-L9</f>
        <v>16.747521999999989</v>
      </c>
      <c r="N9" s="19">
        <f t="shared" ref="N9:N72" si="2">POWER(M9, 2)</f>
        <v>280.47949314048367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22.641900500000006</v>
      </c>
      <c r="M10" s="10">
        <f t="shared" si="1"/>
        <v>-4.3419005000000048</v>
      </c>
      <c r="N10" s="19">
        <f t="shared" si="2"/>
        <v>18.852099951900293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5.9670500000000004</v>
      </c>
      <c r="M11" s="10">
        <f t="shared" si="1"/>
        <v>-0.66705000000000059</v>
      </c>
      <c r="N11" s="19">
        <f t="shared" si="2"/>
        <v>0.44495570250000077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10.228927999999996</v>
      </c>
      <c r="M12" s="10">
        <f t="shared" si="1"/>
        <v>-2.028927999999997</v>
      </c>
      <c r="N12" s="19">
        <f t="shared" si="2"/>
        <v>4.116548829183988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11.234537999999986</v>
      </c>
      <c r="M13" s="10">
        <f t="shared" si="1"/>
        <v>-0.13453799999998672</v>
      </c>
      <c r="N13" s="19">
        <f t="shared" si="2"/>
        <v>1.8100473443996429E-2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20.876124500000017</v>
      </c>
      <c r="M14" s="10">
        <f t="shared" si="1"/>
        <v>0.62387549999998271</v>
      </c>
      <c r="N14" s="19">
        <f t="shared" si="2"/>
        <v>0.38922063950022845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5.5698520000000116</v>
      </c>
      <c r="M15" s="10">
        <f t="shared" si="1"/>
        <v>-6.9852000000011572E-2</v>
      </c>
      <c r="N15" s="19">
        <f t="shared" si="2"/>
        <v>4.8793019040016166E-3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23.620547999999999</v>
      </c>
      <c r="M16" s="10">
        <f t="shared" si="1"/>
        <v>3.8794520000000006</v>
      </c>
      <c r="N16" s="19">
        <f t="shared" si="2"/>
        <v>15.050147820304005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3.004604499999985</v>
      </c>
      <c r="M17" s="10">
        <f t="shared" si="1"/>
        <v>-4.6044999999850234E-3</v>
      </c>
      <c r="N17" s="19">
        <f t="shared" si="2"/>
        <v>2.120142024986208E-5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18.359540499999994</v>
      </c>
      <c r="M18" s="10">
        <f t="shared" si="1"/>
        <v>-4.159540499999995</v>
      </c>
      <c r="N18" s="19">
        <f t="shared" si="2"/>
        <v>17.301777171140209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16.380832000000012</v>
      </c>
      <c r="M19" s="10">
        <f t="shared" si="1"/>
        <v>0.21916799999998915</v>
      </c>
      <c r="N19" s="19">
        <f t="shared" si="2"/>
        <v>4.8034612223995243E-2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-2.2510995000000023</v>
      </c>
      <c r="M20" s="10">
        <f t="shared" si="1"/>
        <v>3.6510995000000022</v>
      </c>
      <c r="N20" s="19">
        <f t="shared" si="2"/>
        <v>13.330527558900267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12.081540499999988</v>
      </c>
      <c r="M21" s="10">
        <f t="shared" si="1"/>
        <v>-2.8815404999999892</v>
      </c>
      <c r="N21" s="19">
        <f t="shared" si="2"/>
        <v>8.3032756531401883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7.5498579999999862</v>
      </c>
      <c r="M22" s="10">
        <f t="shared" si="1"/>
        <v>-1.5498579999999862</v>
      </c>
      <c r="N22" s="19">
        <f t="shared" si="2"/>
        <v>2.4020598201639571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17.002540500000009</v>
      </c>
      <c r="M23" s="10">
        <f t="shared" si="1"/>
        <v>-1.5025405000000092</v>
      </c>
      <c r="N23" s="19">
        <f t="shared" si="2"/>
        <v>2.2576279541402777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11.372207999999986</v>
      </c>
      <c r="M24" s="10">
        <f t="shared" si="1"/>
        <v>-0.77220799999998668</v>
      </c>
      <c r="N24" s="19">
        <f t="shared" si="2"/>
        <v>0.5963051952639794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5.4393280000000033</v>
      </c>
      <c r="M25" s="10">
        <f t="shared" si="1"/>
        <v>-0.63932800000000345</v>
      </c>
      <c r="N25" s="19">
        <f t="shared" si="2"/>
        <v>0.40874029158400443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21.161198000000013</v>
      </c>
      <c r="M26" s="10">
        <f t="shared" si="1"/>
        <v>3.8801999999986236E-2</v>
      </c>
      <c r="N26" s="19">
        <f t="shared" si="2"/>
        <v>1.5055952039989319E-3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7.9651244999999946</v>
      </c>
      <c r="M27" s="10">
        <f t="shared" si="1"/>
        <v>-5.6651244999999948</v>
      </c>
      <c r="N27" s="19">
        <f t="shared" si="2"/>
        <v>32.093635600500193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1.5484644999999944</v>
      </c>
      <c r="M28" s="10">
        <f t="shared" si="1"/>
        <v>2.4515355000000056</v>
      </c>
      <c r="N28" s="19">
        <f t="shared" si="2"/>
        <v>6.0100263077602776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13.765260000000012</v>
      </c>
      <c r="M29" s="10">
        <f t="shared" si="1"/>
        <v>-2.1652600000000124</v>
      </c>
      <c r="N29" s="19">
        <f t="shared" si="2"/>
        <v>4.6883508676000538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23.938512500000002</v>
      </c>
      <c r="M30" s="10">
        <f t="shared" si="1"/>
        <v>0.26148749999999765</v>
      </c>
      <c r="N30" s="19">
        <f t="shared" si="2"/>
        <v>6.8375712656248769E-2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13.514308</v>
      </c>
      <c r="M31" s="10">
        <f t="shared" si="1"/>
        <v>0.38569200000000059</v>
      </c>
      <c r="N31" s="19">
        <f t="shared" si="2"/>
        <v>0.14875831886400046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5.915264499999985</v>
      </c>
      <c r="M32" s="10">
        <f t="shared" si="1"/>
        <v>-3.5152644999999851</v>
      </c>
      <c r="N32" s="19">
        <f t="shared" si="2"/>
        <v>12.357084504960145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1.8086179999999956</v>
      </c>
      <c r="M33" s="10">
        <f t="shared" si="1"/>
        <v>0.19138200000000438</v>
      </c>
      <c r="N33" s="19">
        <f t="shared" si="2"/>
        <v>3.6627069924001679E-2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6.6789844999999985</v>
      </c>
      <c r="M34" s="10">
        <f t="shared" si="1"/>
        <v>-3.5789844999999985</v>
      </c>
      <c r="N34" s="19">
        <f t="shared" si="2"/>
        <v>12.809130051240238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25.575168000000005</v>
      </c>
      <c r="M35" s="10">
        <f t="shared" si="1"/>
        <v>-3.1751680000000064</v>
      </c>
      <c r="N35" s="19">
        <f t="shared" si="2"/>
        <v>10.081691828224042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22.453284500000009</v>
      </c>
      <c r="M36" s="10">
        <f t="shared" si="1"/>
        <v>-0.25328450000001013</v>
      </c>
      <c r="N36" s="19">
        <f t="shared" si="2"/>
        <v>6.4153037940255134E-2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16.940944500000001</v>
      </c>
      <c r="M37" s="10">
        <f t="shared" si="1"/>
        <v>1.0590554999999995</v>
      </c>
      <c r="N37" s="19">
        <f t="shared" si="2"/>
        <v>1.1215985520802489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7.4791805000000053</v>
      </c>
      <c r="M38" s="10">
        <f t="shared" si="1"/>
        <v>-4.9791805000000053</v>
      </c>
      <c r="N38" s="19">
        <f t="shared" si="2"/>
        <v>24.792238451580303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12.012991999999997</v>
      </c>
      <c r="M39" s="10">
        <f t="shared" si="1"/>
        <v>-1.4129919999999974</v>
      </c>
      <c r="N39" s="19">
        <f t="shared" si="2"/>
        <v>1.9965463920639925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9.6580100000000044</v>
      </c>
      <c r="M40" s="10">
        <f t="shared" si="1"/>
        <v>-0.65801000000000442</v>
      </c>
      <c r="N40" s="19">
        <f t="shared" si="2"/>
        <v>0.43297716010000581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1.5128124999999955</v>
      </c>
      <c r="M41" s="10">
        <f t="shared" si="1"/>
        <v>2.5871875000000042</v>
      </c>
      <c r="N41" s="19">
        <f t="shared" si="2"/>
        <v>6.6935391601562717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5.1732444999999956</v>
      </c>
      <c r="M42" s="10">
        <f t="shared" si="1"/>
        <v>-1.0732444999999959</v>
      </c>
      <c r="N42" s="19">
        <f t="shared" si="2"/>
        <v>1.1518537567802414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11.64842449999999</v>
      </c>
      <c r="M43" s="10">
        <f t="shared" si="1"/>
        <v>-1.0484244999999905</v>
      </c>
      <c r="N43" s="19">
        <f t="shared" si="2"/>
        <v>1.0991939322002302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6.6783844999999999</v>
      </c>
      <c r="M44" s="10">
        <f t="shared" si="1"/>
        <v>0.82161550000000005</v>
      </c>
      <c r="N44" s="19">
        <f t="shared" si="2"/>
        <v>0.67505202984025003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-3.6507900000000149</v>
      </c>
      <c r="M45" s="10">
        <f t="shared" si="1"/>
        <v>4.850790000000015</v>
      </c>
      <c r="N45" s="19">
        <f t="shared" si="2"/>
        <v>23.530163624100148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1.695860500000002</v>
      </c>
      <c r="M46" s="10">
        <f t="shared" si="1"/>
        <v>0.4041394999999981</v>
      </c>
      <c r="N46" s="19">
        <f t="shared" si="2"/>
        <v>0.16332873546024845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19.555124500000005</v>
      </c>
      <c r="M47" s="10">
        <f t="shared" si="1"/>
        <v>0.54487549999999629</v>
      </c>
      <c r="N47" s="19">
        <f t="shared" si="2"/>
        <v>0.29688931050024597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13.601777999999996</v>
      </c>
      <c r="M48" s="10">
        <f t="shared" si="1"/>
        <v>-4.2017779999999956</v>
      </c>
      <c r="N48" s="19">
        <f t="shared" si="2"/>
        <v>17.654938361283964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11.071164499999995</v>
      </c>
      <c r="M49" s="10">
        <f t="shared" si="1"/>
        <v>-1.771164499999994</v>
      </c>
      <c r="N49" s="19">
        <f t="shared" si="2"/>
        <v>3.1370236860602287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-1.7886879999999934</v>
      </c>
      <c r="M50" s="10">
        <f t="shared" si="1"/>
        <v>3.1886879999999933</v>
      </c>
      <c r="N50" s="19">
        <f t="shared" si="2"/>
        <v>10.167731161343957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14.085734500000001</v>
      </c>
      <c r="M51" s="10">
        <f t="shared" si="1"/>
        <v>-0.58573450000000093</v>
      </c>
      <c r="N51" s="19">
        <f t="shared" si="2"/>
        <v>0.34308490449025109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13.447454499999992</v>
      </c>
      <c r="M52" s="10">
        <f t="shared" si="1"/>
        <v>0.75254550000000719</v>
      </c>
      <c r="N52" s="19">
        <f t="shared" si="2"/>
        <v>0.56632472957026081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17.810648</v>
      </c>
      <c r="M53" s="10">
        <f t="shared" si="1"/>
        <v>-1.9106480000000001</v>
      </c>
      <c r="N53" s="19">
        <f t="shared" si="2"/>
        <v>3.6505757799040004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10.980391999999995</v>
      </c>
      <c r="M54" s="10">
        <f t="shared" si="1"/>
        <v>-1.2803919999999955</v>
      </c>
      <c r="N54" s="19">
        <f t="shared" si="2"/>
        <v>1.6394036736639885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23.004531999999998</v>
      </c>
      <c r="M55" s="10">
        <f t="shared" si="1"/>
        <v>4.395468000000001</v>
      </c>
      <c r="N55" s="19">
        <f t="shared" si="2"/>
        <v>19.320138939024009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8.054412499999998</v>
      </c>
      <c r="M56" s="10">
        <f t="shared" si="1"/>
        <v>-5.4412499999997976E-2</v>
      </c>
      <c r="N56" s="19">
        <f t="shared" si="2"/>
        <v>2.9607201562497796E-3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17.97733199999999</v>
      </c>
      <c r="M57" s="10">
        <f t="shared" si="1"/>
        <v>-2.3773319999999902</v>
      </c>
      <c r="N57" s="19">
        <f t="shared" si="2"/>
        <v>5.6517074382239532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22.652417999999997</v>
      </c>
      <c r="M58" s="10">
        <f t="shared" si="1"/>
        <v>-3.452417999999998</v>
      </c>
      <c r="N58" s="19">
        <f t="shared" si="2"/>
        <v>11.919190046723987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2.3345605000000091</v>
      </c>
      <c r="M59" s="10">
        <f t="shared" si="1"/>
        <v>2.9654394999999907</v>
      </c>
      <c r="N59" s="19">
        <f t="shared" si="2"/>
        <v>8.7938314281601944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23.111288000000016</v>
      </c>
      <c r="M60" s="10">
        <f t="shared" si="1"/>
        <v>2.7887119999999825</v>
      </c>
      <c r="N60" s="19">
        <f t="shared" si="2"/>
        <v>7.7769146189439029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22.324064500000006</v>
      </c>
      <c r="M61" s="10">
        <f t="shared" si="1"/>
        <v>4.0759354999999928</v>
      </c>
      <c r="N61" s="19">
        <f t="shared" si="2"/>
        <v>16.613250200160191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8.3030719999999931</v>
      </c>
      <c r="M62" s="10">
        <f t="shared" si="1"/>
        <v>0.19692800000000688</v>
      </c>
      <c r="N62" s="19">
        <f t="shared" si="2"/>
        <v>3.8780637184002709E-2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-6.9828755000000058</v>
      </c>
      <c r="M63" s="10">
        <f t="shared" si="1"/>
        <v>7.5828755000000054</v>
      </c>
      <c r="N63" s="19">
        <f t="shared" si="2"/>
        <v>57.500000848500335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21.803652</v>
      </c>
      <c r="M64" s="10">
        <f t="shared" si="1"/>
        <v>0.69634800000000041</v>
      </c>
      <c r="N64" s="19">
        <f t="shared" si="2"/>
        <v>0.48490053710400055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10.941812500000012</v>
      </c>
      <c r="M65" s="10">
        <f t="shared" si="1"/>
        <v>-2.0418125000000114</v>
      </c>
      <c r="N65" s="19">
        <f t="shared" si="2"/>
        <v>4.1689982851562961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15.383349999999993</v>
      </c>
      <c r="M66" s="10">
        <f t="shared" si="1"/>
        <v>-0.48334999999999262</v>
      </c>
      <c r="N66" s="19">
        <f t="shared" si="2"/>
        <v>0.23362722249999288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5.4233720000000005</v>
      </c>
      <c r="M67" s="10">
        <f t="shared" si="1"/>
        <v>-3.3233720000000004</v>
      </c>
      <c r="N67" s="19">
        <f t="shared" si="2"/>
        <v>11.044801450384004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8.3149604999999909</v>
      </c>
      <c r="M68" s="10">
        <f t="shared" si="1"/>
        <v>-1.2149604999999912</v>
      </c>
      <c r="N68" s="19">
        <f t="shared" si="2"/>
        <v>1.4761290165602288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32.016617999999994</v>
      </c>
      <c r="M69" s="10">
        <f t="shared" si="1"/>
        <v>17.783382000000003</v>
      </c>
      <c r="N69" s="19">
        <f t="shared" si="2"/>
        <v>316.24867535792413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15.7458125</v>
      </c>
      <c r="M70" s="10">
        <f t="shared" si="1"/>
        <v>-3.9458124999999988</v>
      </c>
      <c r="N70" s="19">
        <f t="shared" si="2"/>
        <v>15.569436285156241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9.4345124999999967</v>
      </c>
      <c r="M71" s="10">
        <f t="shared" si="1"/>
        <v>-1.2345124999999975</v>
      </c>
      <c r="N71" s="19">
        <f t="shared" si="2"/>
        <v>1.5240211126562437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6.5546845000000076</v>
      </c>
      <c r="M72" s="10">
        <f t="shared" si="1"/>
        <v>-1.3546845000000074</v>
      </c>
      <c r="N72" s="19">
        <f t="shared" si="2"/>
        <v>1.83517009454027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$B$4*B73+$C$4*D73+$D$4*E73+$E$4*F73+$F$4*G73+$F$5*G73^2+$G$4*H73+$H$4*I73+$I$4*J73+$J$4</f>
        <v>22.204921999999996</v>
      </c>
      <c r="M73" s="10">
        <f t="shared" ref="M73:M136" si="4">K73-L73</f>
        <v>-3.6049219999999949</v>
      </c>
      <c r="N73" s="19">
        <f t="shared" ref="N73:N136" si="5">POWER(M73, 2)</f>
        <v>12.995462626083963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20.331760500000001</v>
      </c>
      <c r="M74" s="10">
        <f t="shared" si="4"/>
        <v>2.9682394999999993</v>
      </c>
      <c r="N74" s="19">
        <f t="shared" si="5"/>
        <v>8.8104457293602447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21.129652500000006</v>
      </c>
      <c r="M75" s="10">
        <f t="shared" si="4"/>
        <v>-1.9296525000000067</v>
      </c>
      <c r="N75" s="19">
        <f t="shared" si="5"/>
        <v>3.7235587707562758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12.213940499999993</v>
      </c>
      <c r="M76" s="10">
        <f t="shared" si="4"/>
        <v>-3.2139404999999925</v>
      </c>
      <c r="N76" s="19">
        <f t="shared" si="5"/>
        <v>10.329413537540201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5.6588004999999981</v>
      </c>
      <c r="M77" s="10">
        <f t="shared" si="4"/>
        <v>-1.0588004999999985</v>
      </c>
      <c r="N77" s="19">
        <f t="shared" si="5"/>
        <v>1.1210584988002468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1.3014220000000094</v>
      </c>
      <c r="M78" s="10">
        <f t="shared" si="4"/>
        <v>2.7985779999999902</v>
      </c>
      <c r="N78" s="19">
        <f t="shared" si="5"/>
        <v>7.8320388220839456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8.9026499999999942</v>
      </c>
      <c r="M79" s="10">
        <f t="shared" si="4"/>
        <v>-0.50264999999999382</v>
      </c>
      <c r="N79" s="19">
        <f t="shared" si="5"/>
        <v>0.25265702249999378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4.1702219999999954</v>
      </c>
      <c r="M80" s="10">
        <f t="shared" si="4"/>
        <v>-0.47022199999999525</v>
      </c>
      <c r="N80" s="19">
        <f t="shared" si="5"/>
        <v>0.22110872928399553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-1.3843079999999972</v>
      </c>
      <c r="M81" s="10">
        <f t="shared" si="4"/>
        <v>5.2843079999999976</v>
      </c>
      <c r="N81" s="19">
        <f t="shared" si="5"/>
        <v>27.923911038863974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9.6879605000000026</v>
      </c>
      <c r="M82" s="10">
        <f t="shared" si="4"/>
        <v>0.71203949999999772</v>
      </c>
      <c r="N82" s="19">
        <f t="shared" si="5"/>
        <v>0.5070002495602467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12.111784499999999</v>
      </c>
      <c r="M83" s="10">
        <f t="shared" si="4"/>
        <v>-1.5117844999999992</v>
      </c>
      <c r="N83" s="19">
        <f t="shared" si="5"/>
        <v>2.2854923744402478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12.796540499999992</v>
      </c>
      <c r="M84" s="10">
        <f t="shared" si="4"/>
        <v>-3.5965404999999926</v>
      </c>
      <c r="N84" s="19">
        <f t="shared" si="5"/>
        <v>12.935103568140196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22.031299999999987</v>
      </c>
      <c r="M85" s="10">
        <f t="shared" si="4"/>
        <v>3.9687000000000126</v>
      </c>
      <c r="N85" s="19">
        <f t="shared" si="5"/>
        <v>15.7505796900001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0.50430049999999937</v>
      </c>
      <c r="M86" s="10">
        <f t="shared" si="4"/>
        <v>3.9956995000000006</v>
      </c>
      <c r="N86" s="19">
        <f t="shared" si="5"/>
        <v>15.965614494300254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14.858630500000004</v>
      </c>
      <c r="M87" s="10">
        <f t="shared" si="4"/>
        <v>-1.6586305000000046</v>
      </c>
      <c r="N87" s="19">
        <f t="shared" si="5"/>
        <v>2.7510551355302653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5.4609180000000066</v>
      </c>
      <c r="M88" s="10">
        <f t="shared" si="4"/>
        <v>-1.2609180000000064</v>
      </c>
      <c r="N88" s="19">
        <f t="shared" si="5"/>
        <v>1.5899142027240163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-3.4385254999999972</v>
      </c>
      <c r="M89" s="10">
        <f t="shared" si="4"/>
        <v>5.5385254999999969</v>
      </c>
      <c r="N89" s="19">
        <f t="shared" si="5"/>
        <v>30.675264714150217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16.181040499999995</v>
      </c>
      <c r="M90" s="10">
        <f t="shared" si="4"/>
        <v>-2.7810404999999943</v>
      </c>
      <c r="N90" s="19">
        <f t="shared" si="5"/>
        <v>7.7341862626402182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17.664199999999994</v>
      </c>
      <c r="M91" s="10">
        <f t="shared" si="4"/>
        <v>-2.6641999999999939</v>
      </c>
      <c r="N91" s="19">
        <f t="shared" si="5"/>
        <v>7.0979616399999674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22.317588000000015</v>
      </c>
      <c r="M92" s="10">
        <f t="shared" si="4"/>
        <v>-0.61758800000001557</v>
      </c>
      <c r="N92" s="19">
        <f t="shared" si="5"/>
        <v>0.38141493774401924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15.973748000000001</v>
      </c>
      <c r="M93" s="10">
        <f t="shared" si="4"/>
        <v>-1.5737480000000001</v>
      </c>
      <c r="N93" s="19">
        <f t="shared" si="5"/>
        <v>2.4766827675040006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13.293261999999999</v>
      </c>
      <c r="M94" s="10">
        <f t="shared" si="4"/>
        <v>4.606738</v>
      </c>
      <c r="N94" s="19">
        <f t="shared" si="5"/>
        <v>21.222035000643999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12.594464499999987</v>
      </c>
      <c r="M95" s="10">
        <f t="shared" si="4"/>
        <v>-2.0944644999999866</v>
      </c>
      <c r="N95" s="19">
        <f t="shared" si="5"/>
        <v>4.3867815417601941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16.596322000000015</v>
      </c>
      <c r="M96" s="10">
        <f t="shared" si="4"/>
        <v>-2.6963220000000145</v>
      </c>
      <c r="N96" s="19">
        <f t="shared" si="5"/>
        <v>7.2701523276840785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11.649840499999996</v>
      </c>
      <c r="M97" s="10">
        <f t="shared" si="4"/>
        <v>-0.24984049999999591</v>
      </c>
      <c r="N97" s="19">
        <f t="shared" si="5"/>
        <v>6.242027544024796E-2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2.6891999999999996</v>
      </c>
      <c r="M98" s="10">
        <f t="shared" si="4"/>
        <v>0.21080000000000032</v>
      </c>
      <c r="N98" s="19">
        <f t="shared" si="5"/>
        <v>4.4436640000000138E-2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11.318002000000007</v>
      </c>
      <c r="M99" s="10">
        <f t="shared" si="4"/>
        <v>-0.11800200000000771</v>
      </c>
      <c r="N99" s="19">
        <f t="shared" si="5"/>
        <v>1.392447200400182E-2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10.287704499999997</v>
      </c>
      <c r="M100" s="10">
        <f t="shared" si="4"/>
        <v>4.6122955000000037</v>
      </c>
      <c r="N100" s="19">
        <f t="shared" si="5"/>
        <v>21.273269779320284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6.1378880000000038</v>
      </c>
      <c r="M101" s="10">
        <f t="shared" si="4"/>
        <v>-1.837888000000004</v>
      </c>
      <c r="N101" s="19">
        <f t="shared" si="5"/>
        <v>3.3778323005440147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18.392340500000003</v>
      </c>
      <c r="M102" s="10">
        <f t="shared" si="4"/>
        <v>-0.49234050000000451</v>
      </c>
      <c r="N102" s="19">
        <f t="shared" si="5"/>
        <v>0.24239916794025443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30.427468000000019</v>
      </c>
      <c r="M103" s="10">
        <f t="shared" si="4"/>
        <v>-0.22746800000001954</v>
      </c>
      <c r="N103" s="19">
        <f t="shared" si="5"/>
        <v>5.1741691024008891E-2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10.254060500000001</v>
      </c>
      <c r="M104" s="10">
        <f t="shared" si="4"/>
        <v>-1.7540605000000014</v>
      </c>
      <c r="N104" s="19">
        <f t="shared" si="5"/>
        <v>3.0767282376602547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11.133622000000003</v>
      </c>
      <c r="M105" s="10">
        <f t="shared" si="4"/>
        <v>2.0663779999999967</v>
      </c>
      <c r="N105" s="19">
        <f t="shared" si="5"/>
        <v>4.2699180388839864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3.782062499999995</v>
      </c>
      <c r="M106" s="10">
        <f t="shared" si="4"/>
        <v>-3.1820624999999949</v>
      </c>
      <c r="N106" s="19">
        <f t="shared" si="5"/>
        <v>10.125521753906218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13.439500499999994</v>
      </c>
      <c r="M107" s="10">
        <f t="shared" si="4"/>
        <v>-1.4395004999999941</v>
      </c>
      <c r="N107" s="19">
        <f t="shared" si="5"/>
        <v>2.0721616895002328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23.519392000000011</v>
      </c>
      <c r="M108" s="10">
        <f t="shared" si="4"/>
        <v>0.18060799999998878</v>
      </c>
      <c r="N108" s="19">
        <f t="shared" si="5"/>
        <v>3.2619249663995944E-2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-3.1647500000012485E-2</v>
      </c>
      <c r="M109" s="10">
        <f t="shared" si="4"/>
        <v>0.53164750000001249</v>
      </c>
      <c r="N109" s="19">
        <f t="shared" si="5"/>
        <v>0.28264906425626329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23.605370500000006</v>
      </c>
      <c r="M110" s="10">
        <f t="shared" si="4"/>
        <v>-1.8053705000000058</v>
      </c>
      <c r="N110" s="19">
        <f t="shared" si="5"/>
        <v>3.2593626422702706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24.386650000000003</v>
      </c>
      <c r="M111" s="10">
        <f t="shared" si="4"/>
        <v>3.7133499999999984</v>
      </c>
      <c r="N111" s="19">
        <f t="shared" si="5"/>
        <v>13.788968222499989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2.2986844999999931</v>
      </c>
      <c r="M112" s="10">
        <f t="shared" si="4"/>
        <v>0.30131550000000695</v>
      </c>
      <c r="N112" s="19">
        <f t="shared" si="5"/>
        <v>9.0791030540254183E-2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17.701290499999985</v>
      </c>
      <c r="M113" s="10">
        <f t="shared" si="4"/>
        <v>-2.1012904999999851</v>
      </c>
      <c r="N113" s="19">
        <f t="shared" si="5"/>
        <v>4.415421765390187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-3.7554900000000089</v>
      </c>
      <c r="M114" s="10">
        <f t="shared" si="4"/>
        <v>4.6554900000000092</v>
      </c>
      <c r="N114" s="19">
        <f t="shared" si="5"/>
        <v>21.673587140100086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4.5674919999999872</v>
      </c>
      <c r="M115" s="10">
        <f t="shared" si="4"/>
        <v>3.2508000000012416E-2</v>
      </c>
      <c r="N115" s="19">
        <f t="shared" si="5"/>
        <v>1.0567700640008073E-3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17.858081999999996</v>
      </c>
      <c r="M116" s="10">
        <f t="shared" si="4"/>
        <v>-1.0580819999999953</v>
      </c>
      <c r="N116" s="19">
        <f t="shared" si="5"/>
        <v>1.11953751872399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19.308240499999997</v>
      </c>
      <c r="M117" s="10">
        <f t="shared" si="4"/>
        <v>-0.50824049999999588</v>
      </c>
      <c r="N117" s="19">
        <f t="shared" si="5"/>
        <v>0.25830840584024578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22.354738000000012</v>
      </c>
      <c r="M118" s="10">
        <f t="shared" si="4"/>
        <v>0.54526199999998681</v>
      </c>
      <c r="N118" s="19">
        <f t="shared" si="5"/>
        <v>0.2973106486439856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15.102891999999997</v>
      </c>
      <c r="M119" s="10">
        <f t="shared" si="4"/>
        <v>-0.70289199999999674</v>
      </c>
      <c r="N119" s="19">
        <f t="shared" si="5"/>
        <v>0.49405716366399544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19.067780500000012</v>
      </c>
      <c r="M120" s="10">
        <f t="shared" si="4"/>
        <v>-2.7677805000000113</v>
      </c>
      <c r="N120" s="19">
        <f t="shared" si="5"/>
        <v>7.6606088961803129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12.34344999999999</v>
      </c>
      <c r="M121" s="10">
        <f t="shared" si="4"/>
        <v>-3.4434499999999897</v>
      </c>
      <c r="N121" s="19">
        <f t="shared" si="5"/>
        <v>11.85734790249993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20.345944500000016</v>
      </c>
      <c r="M122" s="10">
        <f t="shared" si="4"/>
        <v>-2.0459445000000152</v>
      </c>
      <c r="N122" s="19">
        <f t="shared" si="5"/>
        <v>4.1858888970803116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14.902324500000006</v>
      </c>
      <c r="M123" s="10">
        <f t="shared" si="4"/>
        <v>-2.3245000000056137E-3</v>
      </c>
      <c r="N123" s="19">
        <f t="shared" si="5"/>
        <v>5.4033002500260982E-6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1.3169545000000014</v>
      </c>
      <c r="M124" s="10">
        <f t="shared" si="4"/>
        <v>3.583045499999999</v>
      </c>
      <c r="N124" s="19">
        <f t="shared" si="5"/>
        <v>12.838215055070243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28.295638000000011</v>
      </c>
      <c r="M125" s="10">
        <f t="shared" si="4"/>
        <v>4.0043619999999862</v>
      </c>
      <c r="N125" s="19">
        <f t="shared" si="5"/>
        <v>16.03491502704389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-2.0867500000008476E-2</v>
      </c>
      <c r="M126" s="10">
        <f t="shared" si="4"/>
        <v>1.6208675000000086</v>
      </c>
      <c r="N126" s="19">
        <f t="shared" si="5"/>
        <v>2.6272114525562777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19.051304500000001</v>
      </c>
      <c r="M127" s="10">
        <f t="shared" si="4"/>
        <v>-1.4513044999999991</v>
      </c>
      <c r="N127" s="19">
        <f t="shared" si="5"/>
        <v>2.1062847517202474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10.248824500000005</v>
      </c>
      <c r="M128" s="10">
        <f t="shared" si="4"/>
        <v>-1.6488245000000052</v>
      </c>
      <c r="N128" s="19">
        <f t="shared" si="5"/>
        <v>2.7186222318002673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12.100561999999996</v>
      </c>
      <c r="M129" s="10">
        <f t="shared" si="4"/>
        <v>-1.3005619999999958</v>
      </c>
      <c r="N129" s="19">
        <f t="shared" si="5"/>
        <v>1.691461515843989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30.468960500000023</v>
      </c>
      <c r="M130" s="10">
        <f t="shared" si="4"/>
        <v>1.3310394999999779</v>
      </c>
      <c r="N130" s="19">
        <f t="shared" si="5"/>
        <v>1.7716661505601914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13.550178000000002</v>
      </c>
      <c r="M131" s="10">
        <f t="shared" si="4"/>
        <v>-1.3501780000000032</v>
      </c>
      <c r="N131" s="19">
        <f t="shared" si="5"/>
        <v>1.8229806316840087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19.435642000000001</v>
      </c>
      <c r="M132" s="10">
        <f t="shared" si="4"/>
        <v>-3.5356420000000011</v>
      </c>
      <c r="N132" s="19">
        <f t="shared" si="5"/>
        <v>12.500764352164008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17.906278</v>
      </c>
      <c r="M133" s="10">
        <f t="shared" si="4"/>
        <v>-1.7062780000000011</v>
      </c>
      <c r="N133" s="19">
        <f t="shared" si="5"/>
        <v>2.9113846132840036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6.9094044999999937</v>
      </c>
      <c r="M134" s="10">
        <f t="shared" si="4"/>
        <v>0.49059550000000662</v>
      </c>
      <c r="N134" s="19">
        <f t="shared" si="5"/>
        <v>0.2406839446202565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15.657167999999999</v>
      </c>
      <c r="M135" s="10">
        <f t="shared" si="4"/>
        <v>-2.3571679999999979</v>
      </c>
      <c r="N135" s="19">
        <f t="shared" si="5"/>
        <v>5.5562409802239898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-2.5087499999997931E-2</v>
      </c>
      <c r="M136" s="10">
        <f t="shared" si="4"/>
        <v>0.32508749999999792</v>
      </c>
      <c r="N136" s="19">
        <f t="shared" si="5"/>
        <v>0.10568188265624864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$B$4*B137+$C$4*D137+$D$4*E137+$E$4*F137+$F$4*G137+$F$5*G137^2+$G$4*H137+$H$4*I137+$I$4*J137+$J$4</f>
        <v>10.278338000000005</v>
      </c>
      <c r="M137" s="10">
        <f t="shared" ref="M137:M200" si="7">K137-L137</f>
        <v>-2.3783380000000047</v>
      </c>
      <c r="N137" s="19">
        <f t="shared" ref="N137:N200" si="8">POWER(M137, 2)</f>
        <v>5.6564916422440223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6.4387379999999865</v>
      </c>
      <c r="M138" s="10">
        <f t="shared" si="7"/>
        <v>-1.4387379999999865</v>
      </c>
      <c r="N138" s="19">
        <f t="shared" si="8"/>
        <v>2.0699670326439614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2.8540880000000115</v>
      </c>
      <c r="M139" s="10">
        <f t="shared" si="7"/>
        <v>0.6459119999999885</v>
      </c>
      <c r="N139" s="19">
        <f t="shared" si="8"/>
        <v>0.41720231174398514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17.244489999999985</v>
      </c>
      <c r="M140" s="10">
        <f t="shared" si="7"/>
        <v>4.1555100000000138</v>
      </c>
      <c r="N140" s="19">
        <f t="shared" si="8"/>
        <v>17.268263360100114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1.9997999999999934</v>
      </c>
      <c r="M141" s="10">
        <f t="shared" si="7"/>
        <v>1.2002000000000068</v>
      </c>
      <c r="N141" s="19">
        <f t="shared" si="8"/>
        <v>1.4404800400000164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33.694138000000009</v>
      </c>
      <c r="M142" s="10">
        <f t="shared" si="7"/>
        <v>0.10586199999998769</v>
      </c>
      <c r="N142" s="19">
        <f t="shared" si="8"/>
        <v>1.1206763043997394E-2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17.485224499999987</v>
      </c>
      <c r="M143" s="10">
        <f t="shared" si="7"/>
        <v>12.614775500000015</v>
      </c>
      <c r="N143" s="19">
        <f t="shared" si="8"/>
        <v>159.13256091540063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18.733638000000013</v>
      </c>
      <c r="M144" s="10">
        <f t="shared" si="7"/>
        <v>6.6361999999987376E-2</v>
      </c>
      <c r="N144" s="19">
        <f t="shared" si="8"/>
        <v>4.4039150439983245E-3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-1.1069420000000108</v>
      </c>
      <c r="M145" s="10">
        <f t="shared" si="7"/>
        <v>1.2069420000000108</v>
      </c>
      <c r="N145" s="19">
        <f t="shared" si="8"/>
        <v>1.4567089913640261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15.462022000000005</v>
      </c>
      <c r="M146" s="10">
        <f t="shared" si="7"/>
        <v>-2.2620220000000053</v>
      </c>
      <c r="N146" s="19">
        <f t="shared" si="8"/>
        <v>5.1167435284840241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7.8197844999999973</v>
      </c>
      <c r="M147" s="10">
        <f t="shared" si="7"/>
        <v>-0.61978449999999707</v>
      </c>
      <c r="N147" s="19">
        <f t="shared" si="8"/>
        <v>0.38413282644024638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22.349980500000015</v>
      </c>
      <c r="M148" s="10">
        <f t="shared" si="7"/>
        <v>4.6500194999999849</v>
      </c>
      <c r="N148" s="19">
        <f t="shared" si="8"/>
        <v>21.622681350380109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27.207158000000007</v>
      </c>
      <c r="M149" s="10">
        <f t="shared" si="7"/>
        <v>4.5928419999999939</v>
      </c>
      <c r="N149" s="19">
        <f t="shared" si="8"/>
        <v>21.094197636963944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17.721784500000012</v>
      </c>
      <c r="M150" s="10">
        <f t="shared" si="7"/>
        <v>-2.9217845000000118</v>
      </c>
      <c r="N150" s="19">
        <f t="shared" si="8"/>
        <v>8.536824664440319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8.8478500000000011</v>
      </c>
      <c r="M151" s="10">
        <f t="shared" si="7"/>
        <v>-5.4478500000000007</v>
      </c>
      <c r="N151" s="19">
        <f t="shared" si="8"/>
        <v>29.679069622500009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3.8916404999999941</v>
      </c>
      <c r="M152" s="10">
        <f t="shared" si="7"/>
        <v>1.6083595000000059</v>
      </c>
      <c r="N152" s="19">
        <f t="shared" si="8"/>
        <v>2.5868202812402692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23.947080499999998</v>
      </c>
      <c r="M153" s="10">
        <f t="shared" si="7"/>
        <v>-3.7470804999999991</v>
      </c>
      <c r="N153" s="19">
        <f t="shared" si="8"/>
        <v>14.040612273480244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14.230760500000002</v>
      </c>
      <c r="M154" s="10">
        <f t="shared" si="7"/>
        <v>-2.0307605000000031</v>
      </c>
      <c r="N154" s="19">
        <f t="shared" si="8"/>
        <v>4.1239882083602621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15.047919999999991</v>
      </c>
      <c r="M155" s="10">
        <f t="shared" si="7"/>
        <v>-3.0479199999999906</v>
      </c>
      <c r="N155" s="19">
        <f t="shared" si="8"/>
        <v>9.2898163263999436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11.385241999999991</v>
      </c>
      <c r="M156" s="10">
        <f t="shared" si="7"/>
        <v>-2.885241999999991</v>
      </c>
      <c r="N156" s="19">
        <f t="shared" si="8"/>
        <v>8.3246213985639486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8.8210605000000086</v>
      </c>
      <c r="M157" s="10">
        <f t="shared" si="7"/>
        <v>-1.1210605000000085</v>
      </c>
      <c r="N157" s="19">
        <f t="shared" si="8"/>
        <v>1.2567766446602691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-3.6906220000000047</v>
      </c>
      <c r="M158" s="10">
        <f t="shared" si="7"/>
        <v>5.3906220000000049</v>
      </c>
      <c r="N158" s="19">
        <f t="shared" si="8"/>
        <v>29.058805546884052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5.7340099999999978</v>
      </c>
      <c r="M159" s="10">
        <f t="shared" si="7"/>
        <v>-1.1340099999999982</v>
      </c>
      <c r="N159" s="19">
        <f t="shared" si="8"/>
        <v>1.2859786800999959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5.2088444999999837</v>
      </c>
      <c r="M160" s="10">
        <f t="shared" si="7"/>
        <v>-3.0088444999999835</v>
      </c>
      <c r="N160" s="19">
        <f t="shared" si="8"/>
        <v>9.0531452251801507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9.8143405000000001</v>
      </c>
      <c r="M161" s="10">
        <f t="shared" si="7"/>
        <v>-3.8143405000000001</v>
      </c>
      <c r="N161" s="19">
        <f t="shared" si="8"/>
        <v>14.549193449940251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13.532571999999988</v>
      </c>
      <c r="M162" s="10">
        <f t="shared" si="7"/>
        <v>-2.8325719999999883</v>
      </c>
      <c r="N162" s="19">
        <f t="shared" si="8"/>
        <v>8.023464135183934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2.0263479999999987</v>
      </c>
      <c r="M163" s="10">
        <f t="shared" si="7"/>
        <v>1.0736520000000014</v>
      </c>
      <c r="N163" s="19">
        <f t="shared" si="8"/>
        <v>1.152728617104003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8.6813979999999944</v>
      </c>
      <c r="M164" s="10">
        <f t="shared" si="7"/>
        <v>1.718602000000006</v>
      </c>
      <c r="N164" s="19">
        <f t="shared" si="8"/>
        <v>2.9535928344040205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28.460352</v>
      </c>
      <c r="M165" s="10">
        <f t="shared" si="7"/>
        <v>3.0396479999999997</v>
      </c>
      <c r="N165" s="19">
        <f t="shared" si="8"/>
        <v>9.2394599639039985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-1.4686795000000075</v>
      </c>
      <c r="M166" s="10">
        <f t="shared" si="7"/>
        <v>4.0686795000000071</v>
      </c>
      <c r="N166" s="19">
        <f t="shared" si="8"/>
        <v>16.554152873720309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24.911237999999997</v>
      </c>
      <c r="M167" s="10">
        <f t="shared" si="7"/>
        <v>-0.41123799999999733</v>
      </c>
      <c r="N167" s="19">
        <f t="shared" si="8"/>
        <v>0.16911669264399781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13.037564500000002</v>
      </c>
      <c r="M168" s="10">
        <f t="shared" si="7"/>
        <v>-0.83756450000000271</v>
      </c>
      <c r="N168" s="19">
        <f t="shared" si="8"/>
        <v>0.70151429166025459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4.9913805000000053</v>
      </c>
      <c r="M169" s="10">
        <f t="shared" si="7"/>
        <v>-0.6913805000000055</v>
      </c>
      <c r="N169" s="19">
        <f t="shared" si="8"/>
        <v>0.47800699578025763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9.7580125000000066</v>
      </c>
      <c r="M170" s="10">
        <f t="shared" si="7"/>
        <v>1.841987499999993</v>
      </c>
      <c r="N170" s="19">
        <f t="shared" si="8"/>
        <v>3.3929179501562241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4.6747124999999983</v>
      </c>
      <c r="M171" s="10">
        <f t="shared" si="7"/>
        <v>3.4252875000000014</v>
      </c>
      <c r="N171" s="19">
        <f t="shared" si="8"/>
        <v>11.73259445765626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7.1635780000000011</v>
      </c>
      <c r="M172" s="10">
        <f t="shared" si="7"/>
        <v>-2.0635780000000015</v>
      </c>
      <c r="N172" s="19">
        <f t="shared" si="8"/>
        <v>4.2583541620840064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20.006404499999988</v>
      </c>
      <c r="M173" s="10">
        <f t="shared" si="7"/>
        <v>0.39359550000001065</v>
      </c>
      <c r="N173" s="19">
        <f t="shared" si="8"/>
        <v>0.15491741762025837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6.5636580000000038</v>
      </c>
      <c r="M174" s="10">
        <f t="shared" si="7"/>
        <v>1.4363419999999962</v>
      </c>
      <c r="N174" s="19">
        <f t="shared" si="8"/>
        <v>2.063078340963989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19.619712500000006</v>
      </c>
      <c r="M175" s="10">
        <f t="shared" si="7"/>
        <v>2.4802874999999958</v>
      </c>
      <c r="N175" s="19">
        <f t="shared" si="8"/>
        <v>6.1518260826562292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2.862242000000002</v>
      </c>
      <c r="M176" s="10">
        <f t="shared" si="7"/>
        <v>-2.6622420000000018</v>
      </c>
      <c r="N176" s="19">
        <f t="shared" si="8"/>
        <v>7.0875324665640091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14.482592000000011</v>
      </c>
      <c r="M177" s="10">
        <f t="shared" si="7"/>
        <v>-1.482592000000011</v>
      </c>
      <c r="N177" s="19">
        <f t="shared" si="8"/>
        <v>2.1980790384640327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17.927780500000011</v>
      </c>
      <c r="M178" s="10">
        <f t="shared" si="7"/>
        <v>0.17221949999998998</v>
      </c>
      <c r="N178" s="19">
        <f t="shared" si="8"/>
        <v>2.9659556180246547E-2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14.700661999999994</v>
      </c>
      <c r="M179" s="10">
        <f t="shared" si="7"/>
        <v>-4.0006619999999948</v>
      </c>
      <c r="N179" s="19">
        <f t="shared" si="8"/>
        <v>16.00529643824396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29.345644500000006</v>
      </c>
      <c r="M180" s="10">
        <f t="shared" si="7"/>
        <v>0.15435549999999409</v>
      </c>
      <c r="N180" s="19">
        <f t="shared" si="8"/>
        <v>2.3825620380248175E-2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1.3299744999999916</v>
      </c>
      <c r="M181" s="10">
        <f t="shared" si="7"/>
        <v>-0.72997449999999164</v>
      </c>
      <c r="N181" s="19">
        <f t="shared" si="8"/>
        <v>0.53286277065023779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25.681592500000008</v>
      </c>
      <c r="M182" s="10">
        <f t="shared" si="7"/>
        <v>-0.98159250000000853</v>
      </c>
      <c r="N182" s="19">
        <f t="shared" si="8"/>
        <v>0.96352383605626679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13.269860499999993</v>
      </c>
      <c r="M183" s="10">
        <f t="shared" si="7"/>
        <v>-0.66986049999999331</v>
      </c>
      <c r="N183" s="19">
        <f t="shared" si="8"/>
        <v>0.44871308946024102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2.1870179999999948</v>
      </c>
      <c r="M184" s="10">
        <f t="shared" si="7"/>
        <v>0.41298200000000529</v>
      </c>
      <c r="N184" s="19">
        <f t="shared" si="8"/>
        <v>0.17055413232400438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21.144897999999998</v>
      </c>
      <c r="M185" s="10">
        <f t="shared" si="7"/>
        <v>-2.1448979999999978</v>
      </c>
      <c r="N185" s="19">
        <f t="shared" si="8"/>
        <v>4.6005874304039907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12.551592499999998</v>
      </c>
      <c r="M186" s="10">
        <f t="shared" si="7"/>
        <v>-0.35159249999999886</v>
      </c>
      <c r="N186" s="19">
        <f t="shared" si="8"/>
        <v>0.12361728605624921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15.030727999999996</v>
      </c>
      <c r="M187" s="10">
        <f t="shared" si="7"/>
        <v>-1.5307279999999963</v>
      </c>
      <c r="N187" s="19">
        <f t="shared" si="8"/>
        <v>2.3431282099839885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9.6115619999999922</v>
      </c>
      <c r="M188" s="10">
        <f t="shared" si="7"/>
        <v>-0.91156199999999288</v>
      </c>
      <c r="N188" s="19">
        <f t="shared" si="8"/>
        <v>0.83094527984398703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6.0006444999999999</v>
      </c>
      <c r="M189" s="10">
        <f t="shared" si="7"/>
        <v>-0.90064450000000029</v>
      </c>
      <c r="N189" s="19">
        <f t="shared" si="8"/>
        <v>0.81116051538025058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3.2862999999999971</v>
      </c>
      <c r="M190" s="10">
        <f t="shared" si="7"/>
        <v>0.41370000000000307</v>
      </c>
      <c r="N190" s="19">
        <f t="shared" si="8"/>
        <v>0.17114769000000254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23.577744499999994</v>
      </c>
      <c r="M191" s="10">
        <f t="shared" si="7"/>
        <v>-1.877744499999995</v>
      </c>
      <c r="N191" s="19">
        <f t="shared" si="8"/>
        <v>3.5259244072802316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11.268112000000002</v>
      </c>
      <c r="M192" s="10">
        <f t="shared" si="7"/>
        <v>2.8318879999999975</v>
      </c>
      <c r="N192" s="19">
        <f t="shared" si="8"/>
        <v>8.019589644543986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15.131940500000013</v>
      </c>
      <c r="M193" s="10">
        <f t="shared" si="7"/>
        <v>-1.5319405000000135</v>
      </c>
      <c r="N193" s="19">
        <f t="shared" si="8"/>
        <v>2.3468416955402911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8.7130080000000021</v>
      </c>
      <c r="M194" s="10">
        <f t="shared" si="7"/>
        <v>-2.6130080000000024</v>
      </c>
      <c r="N194" s="19">
        <f t="shared" si="8"/>
        <v>6.8278108080640125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26.400684500000011</v>
      </c>
      <c r="M195" s="10">
        <f t="shared" si="7"/>
        <v>3.3993154999999895</v>
      </c>
      <c r="N195" s="19">
        <f t="shared" si="8"/>
        <v>11.555345868540179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17.670151999999987</v>
      </c>
      <c r="M196" s="10">
        <f t="shared" si="7"/>
        <v>-3.2701519999999871</v>
      </c>
      <c r="N196" s="19">
        <f t="shared" si="8"/>
        <v>10.693894103103915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19.908312500000008</v>
      </c>
      <c r="M197" s="10">
        <f t="shared" si="7"/>
        <v>1.3916874999999926</v>
      </c>
      <c r="N197" s="19">
        <f t="shared" si="8"/>
        <v>1.9367940976562295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2.169024499999999</v>
      </c>
      <c r="M198" s="10">
        <f t="shared" si="7"/>
        <v>-1.669024499999999</v>
      </c>
      <c r="N198" s="19">
        <f t="shared" si="8"/>
        <v>2.7856427816002469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3.8185119999999984</v>
      </c>
      <c r="M199" s="10">
        <f t="shared" si="7"/>
        <v>-1.0185119999999985</v>
      </c>
      <c r="N199" s="19">
        <f t="shared" si="8"/>
        <v>1.037366694143997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12.732364500000003</v>
      </c>
      <c r="M200" s="10">
        <f t="shared" si="7"/>
        <v>-2.6323645000000031</v>
      </c>
      <c r="N200" s="19">
        <f t="shared" si="8"/>
        <v>6.9293428608602667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$B$4*B201+$C$4*D201+$D$4*E201+$E$4*F201+$F$4*G201+$F$5*G201^2+$G$4*H201+$H$4*I201+$I$4*J201+$J$4</f>
        <v>11.636302000000001</v>
      </c>
      <c r="M201" s="10">
        <f t="shared" ref="M201:M213" si="10">K201-L201</f>
        <v>-1.0363020000000009</v>
      </c>
      <c r="N201" s="19">
        <f t="shared" ref="N201:N213" si="11">POWER(M201, 2)</f>
        <v>1.0739218352040019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5.1942499999999896</v>
      </c>
      <c r="M202" s="10">
        <f t="shared" si="10"/>
        <v>-1.4942499999999894</v>
      </c>
      <c r="N202" s="19">
        <f t="shared" si="11"/>
        <v>2.2327830624999683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10.014900499999989</v>
      </c>
      <c r="M203" s="10">
        <f t="shared" si="10"/>
        <v>-2.1149004999999885</v>
      </c>
      <c r="N203" s="19">
        <f t="shared" si="11"/>
        <v>4.4728041249002013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8.43719999999999</v>
      </c>
      <c r="M204" s="10">
        <f t="shared" si="10"/>
        <v>-1.93719999999999</v>
      </c>
      <c r="N204" s="19">
        <f t="shared" si="11"/>
        <v>3.7527438399999613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16.894051999999988</v>
      </c>
      <c r="M205" s="10">
        <f t="shared" si="10"/>
        <v>-0.69405199999998857</v>
      </c>
      <c r="N205" s="19">
        <f t="shared" si="11"/>
        <v>0.48170817870398414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7.6120604999999983</v>
      </c>
      <c r="M206" s="10">
        <f t="shared" si="10"/>
        <v>0.78793950000000201</v>
      </c>
      <c r="N206" s="19">
        <f t="shared" si="11"/>
        <v>0.62084865566025316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20.114204500000014</v>
      </c>
      <c r="M207" s="10">
        <f t="shared" si="10"/>
        <v>-0.71420450000001523</v>
      </c>
      <c r="N207" s="19">
        <f t="shared" si="11"/>
        <v>0.51008806782027172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-6.9309554999999961</v>
      </c>
      <c r="M208" s="10">
        <f t="shared" si="10"/>
        <v>7.2309554999999959</v>
      </c>
      <c r="N208" s="19">
        <f t="shared" si="11"/>
        <v>52.286717442980191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11.530988000000008</v>
      </c>
      <c r="M209" s="10">
        <f t="shared" si="10"/>
        <v>1.9690119999999922</v>
      </c>
      <c r="N209" s="19">
        <f t="shared" si="11"/>
        <v>3.8770082561439692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4.7881280000000004</v>
      </c>
      <c r="M210" s="10">
        <f t="shared" si="10"/>
        <v>2.5118719999999994</v>
      </c>
      <c r="N210" s="19">
        <f t="shared" si="11"/>
        <v>6.3095009443839976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14.265164499999997</v>
      </c>
      <c r="M211" s="10">
        <f t="shared" si="10"/>
        <v>-1.1651644999999977</v>
      </c>
      <c r="N211" s="19">
        <f t="shared" si="11"/>
        <v>1.3576083120602447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10.218560499999995</v>
      </c>
      <c r="M212" s="10">
        <f t="shared" si="10"/>
        <v>-0.91856049999999456</v>
      </c>
      <c r="N212" s="19">
        <f t="shared" si="11"/>
        <v>0.84375339216024003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-1.1482475000000107</v>
      </c>
      <c r="M213" s="10">
        <f t="shared" si="10"/>
        <v>3.6482475000000107</v>
      </c>
      <c r="N213" s="19">
        <f t="shared" si="11"/>
        <v>13.309709821256329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2036.51299607332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9.88598541783165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3.1441986924861554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6.2564370000000001E-3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0.54859999999999998</v>
      </c>
      <c r="C4" s="19">
        <v>0.39</v>
      </c>
      <c r="D4" s="19">
        <v>8.9829999999999993E-2</v>
      </c>
      <c r="E4" s="19">
        <v>-0.2823</v>
      </c>
      <c r="F4" s="19">
        <v>3.3500000000000002E-2</v>
      </c>
      <c r="G4" s="19">
        <v>7.8209999999999997</v>
      </c>
      <c r="H4" s="19">
        <v>5.4820000000000002</v>
      </c>
      <c r="I4" s="19">
        <v>6.4569999999999999</v>
      </c>
      <c r="J4" s="19">
        <v>-31.18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 t="s">
        <v>61</v>
      </c>
      <c r="E5" s="19">
        <v>1.2830000000000001E-3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$B$4*B8+$C$4*D8+$D$4*E8+$E$4*F8+$E$5*F8^2+$F$4*G8+$G$4*H8+$H$4*I8+$I$4*J8+$J$4</f>
        <v>28.633312999999994</v>
      </c>
      <c r="M8" s="10">
        <f>K8-L8</f>
        <v>3.9666870000000074</v>
      </c>
      <c r="N8" s="19">
        <f>POWER(M8, 2)</f>
        <v>15.734605755969058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$B$4*B9+$C$4*D9+$D$4*E9+$E$4*F9+$E$5*F9^2+$F$4*G9+$G$4*H9+$H$4*I9+$I$4*J9+$J$4</f>
        <v>33.374046999999997</v>
      </c>
      <c r="M9" s="10">
        <f t="shared" ref="M9:M72" si="1">K9-L9</f>
        <v>17.125953000000003</v>
      </c>
      <c r="N9" s="19">
        <f t="shared" ref="N9:N72" si="2">POWER(M9, 2)</f>
        <v>293.29826615820912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21.804346999999993</v>
      </c>
      <c r="M10" s="10">
        <f t="shared" si="1"/>
        <v>-3.5043469999999921</v>
      </c>
      <c r="N10" s="19">
        <f t="shared" si="2"/>
        <v>12.280447896408944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5.453712000000003</v>
      </c>
      <c r="M11" s="10">
        <f t="shared" si="1"/>
        <v>-0.15371200000000318</v>
      </c>
      <c r="N11" s="19">
        <f t="shared" si="2"/>
        <v>2.3627378944000979E-2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9.4955719999999957</v>
      </c>
      <c r="M12" s="10">
        <f t="shared" si="1"/>
        <v>-1.2955719999999964</v>
      </c>
      <c r="N12" s="19">
        <f t="shared" si="2"/>
        <v>1.6785068071839906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10.304892000000002</v>
      </c>
      <c r="M13" s="10">
        <f t="shared" si="1"/>
        <v>0.79510799999999726</v>
      </c>
      <c r="N13" s="19">
        <f t="shared" si="2"/>
        <v>0.63219673166399559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20.304527999999998</v>
      </c>
      <c r="M14" s="10">
        <f t="shared" si="1"/>
        <v>1.1954720000000023</v>
      </c>
      <c r="N14" s="19">
        <f t="shared" si="2"/>
        <v>1.4291533027840055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5.4238719999999958</v>
      </c>
      <c r="M15" s="10">
        <f t="shared" si="1"/>
        <v>7.6128000000004192E-2</v>
      </c>
      <c r="N15" s="19">
        <f t="shared" si="2"/>
        <v>5.795472384000638E-3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22.664546999999992</v>
      </c>
      <c r="M16" s="10">
        <f t="shared" si="1"/>
        <v>4.8354530000000082</v>
      </c>
      <c r="N16" s="19">
        <f t="shared" si="2"/>
        <v>23.38160571520908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2.4430750000000003</v>
      </c>
      <c r="M17" s="10">
        <f t="shared" si="1"/>
        <v>0.55692499999999967</v>
      </c>
      <c r="N17" s="19">
        <f t="shared" si="2"/>
        <v>0.31016545562499964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19.022931999999997</v>
      </c>
      <c r="M18" s="10">
        <f t="shared" si="1"/>
        <v>-4.822931999999998</v>
      </c>
      <c r="N18" s="19">
        <f t="shared" si="2"/>
        <v>23.260673076623981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17.730874999999997</v>
      </c>
      <c r="M19" s="10">
        <f t="shared" si="1"/>
        <v>-1.1308749999999961</v>
      </c>
      <c r="N19" s="19">
        <f t="shared" si="2"/>
        <v>1.2788782656249911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-2.2012479999999925</v>
      </c>
      <c r="M20" s="10">
        <f t="shared" si="1"/>
        <v>3.6012479999999925</v>
      </c>
      <c r="N20" s="19">
        <f t="shared" si="2"/>
        <v>12.968987157503946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12.309402999999996</v>
      </c>
      <c r="M21" s="10">
        <f t="shared" si="1"/>
        <v>-3.1094029999999968</v>
      </c>
      <c r="N21" s="19">
        <f t="shared" si="2"/>
        <v>9.66838701640898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7.2627230000000012</v>
      </c>
      <c r="M22" s="10">
        <f t="shared" si="1"/>
        <v>-1.2627230000000012</v>
      </c>
      <c r="N22" s="19">
        <f t="shared" si="2"/>
        <v>1.5944693747290029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16.130451999999991</v>
      </c>
      <c r="M23" s="10">
        <f t="shared" si="1"/>
        <v>-0.63045199999999113</v>
      </c>
      <c r="N23" s="19">
        <f t="shared" si="2"/>
        <v>0.3974697243039888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11.339012000000004</v>
      </c>
      <c r="M24" s="10">
        <f t="shared" si="1"/>
        <v>-0.73901200000000422</v>
      </c>
      <c r="N24" s="19">
        <f t="shared" si="2"/>
        <v>0.54613873614400621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5.2745350000000002</v>
      </c>
      <c r="M25" s="10">
        <f t="shared" si="1"/>
        <v>-0.47453500000000037</v>
      </c>
      <c r="N25" s="19">
        <f t="shared" si="2"/>
        <v>0.22518346622500035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20.354091999999994</v>
      </c>
      <c r="M26" s="10">
        <f t="shared" si="1"/>
        <v>0.84590800000000499</v>
      </c>
      <c r="N26" s="19">
        <f t="shared" si="2"/>
        <v>0.7155603444640084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7.040103000000002</v>
      </c>
      <c r="M27" s="10">
        <f t="shared" si="1"/>
        <v>-4.7401030000000022</v>
      </c>
      <c r="N27" s="19">
        <f t="shared" si="2"/>
        <v>22.468576450609021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2.2612230000000011</v>
      </c>
      <c r="M28" s="10">
        <f t="shared" si="1"/>
        <v>1.7387769999999989</v>
      </c>
      <c r="N28" s="19">
        <f t="shared" si="2"/>
        <v>3.0233454557289963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13.501757999999995</v>
      </c>
      <c r="M29" s="10">
        <f t="shared" si="1"/>
        <v>-1.9017579999999956</v>
      </c>
      <c r="N29" s="19">
        <f t="shared" si="2"/>
        <v>3.6166834905639833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25.823402999999999</v>
      </c>
      <c r="M30" s="10">
        <f t="shared" si="1"/>
        <v>-1.6234029999999997</v>
      </c>
      <c r="N30" s="19">
        <f t="shared" si="2"/>
        <v>2.635437300408999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13.433641999999992</v>
      </c>
      <c r="M31" s="10">
        <f t="shared" si="1"/>
        <v>0.46635800000000849</v>
      </c>
      <c r="N31" s="19">
        <f t="shared" si="2"/>
        <v>0.21748978416400791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5.6024479999999954</v>
      </c>
      <c r="M32" s="10">
        <f t="shared" si="1"/>
        <v>-3.2024479999999955</v>
      </c>
      <c r="N32" s="19">
        <f t="shared" si="2"/>
        <v>10.255673192703972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0.94818299999999311</v>
      </c>
      <c r="M33" s="10">
        <f t="shared" si="1"/>
        <v>1.0518170000000069</v>
      </c>
      <c r="N33" s="19">
        <f t="shared" si="2"/>
        <v>1.1063190014890145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7.6331680000000048</v>
      </c>
      <c r="M34" s="10">
        <f t="shared" si="1"/>
        <v>-4.5331680000000052</v>
      </c>
      <c r="N34" s="19">
        <f t="shared" si="2"/>
        <v>20.549612116224047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24.769500000000001</v>
      </c>
      <c r="M35" s="10">
        <f t="shared" si="1"/>
        <v>-2.3695000000000022</v>
      </c>
      <c r="N35" s="19">
        <f t="shared" si="2"/>
        <v>5.6145302500000103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21.373634999999993</v>
      </c>
      <c r="M36" s="10">
        <f t="shared" si="1"/>
        <v>0.82636500000000623</v>
      </c>
      <c r="N36" s="19">
        <f t="shared" si="2"/>
        <v>0.68287911322501027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16.813752000000001</v>
      </c>
      <c r="M37" s="10">
        <f t="shared" si="1"/>
        <v>1.1862479999999991</v>
      </c>
      <c r="N37" s="19">
        <f t="shared" si="2"/>
        <v>1.4071843175039978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7.0754829999999984</v>
      </c>
      <c r="M38" s="10">
        <f t="shared" si="1"/>
        <v>-4.5754829999999984</v>
      </c>
      <c r="N38" s="19">
        <f t="shared" si="2"/>
        <v>20.935044683288986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11.401682999999998</v>
      </c>
      <c r="M39" s="10">
        <f t="shared" si="1"/>
        <v>-0.80168299999999881</v>
      </c>
      <c r="N39" s="19">
        <f t="shared" si="2"/>
        <v>0.64269563248899808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9.4880279999999999</v>
      </c>
      <c r="M40" s="10">
        <f t="shared" si="1"/>
        <v>-0.48802799999999991</v>
      </c>
      <c r="N40" s="19">
        <f t="shared" si="2"/>
        <v>0.23817132878399991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2.0248999999999953</v>
      </c>
      <c r="M41" s="10">
        <f t="shared" si="1"/>
        <v>2.0751000000000044</v>
      </c>
      <c r="N41" s="19">
        <f t="shared" si="2"/>
        <v>4.306040010000018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4.2893030000000039</v>
      </c>
      <c r="M42" s="10">
        <f t="shared" si="1"/>
        <v>-0.18930300000000422</v>
      </c>
      <c r="N42" s="19">
        <f t="shared" si="2"/>
        <v>3.5835625809001598E-2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11.292983</v>
      </c>
      <c r="M43" s="10">
        <f t="shared" si="1"/>
        <v>-0.6929829999999999</v>
      </c>
      <c r="N43" s="19">
        <f t="shared" si="2"/>
        <v>0.48022543828899988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7.3644719999999921</v>
      </c>
      <c r="M44" s="10">
        <f t="shared" si="1"/>
        <v>0.13552800000000786</v>
      </c>
      <c r="N44" s="19">
        <f t="shared" si="2"/>
        <v>1.8367838784002131E-2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-2.4228729999999992</v>
      </c>
      <c r="M45" s="10">
        <f t="shared" si="1"/>
        <v>3.6228729999999993</v>
      </c>
      <c r="N45" s="19">
        <f t="shared" si="2"/>
        <v>13.125208774128994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0.91258299999999792</v>
      </c>
      <c r="M46" s="10">
        <f t="shared" si="1"/>
        <v>1.1874170000000022</v>
      </c>
      <c r="N46" s="19">
        <f t="shared" si="2"/>
        <v>1.4099591318890052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19.952975000000002</v>
      </c>
      <c r="M47" s="10">
        <f t="shared" si="1"/>
        <v>0.1470249999999993</v>
      </c>
      <c r="N47" s="19">
        <f t="shared" si="2"/>
        <v>2.1616350624999794E-2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12.841019999999993</v>
      </c>
      <c r="M48" s="10">
        <f t="shared" si="1"/>
        <v>-3.4410199999999929</v>
      </c>
      <c r="N48" s="19">
        <f t="shared" si="2"/>
        <v>11.840618640399951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9.9241230000000016</v>
      </c>
      <c r="M49" s="10">
        <f t="shared" si="1"/>
        <v>-0.62412300000000087</v>
      </c>
      <c r="N49" s="19">
        <f t="shared" si="2"/>
        <v>0.38952951912900108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-1.2366280000000032</v>
      </c>
      <c r="M50" s="10">
        <f t="shared" si="1"/>
        <v>2.6366280000000031</v>
      </c>
      <c r="N50" s="19">
        <f t="shared" si="2"/>
        <v>6.9518072103840165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13.393149999999999</v>
      </c>
      <c r="M51" s="10">
        <f t="shared" si="1"/>
        <v>0.10685000000000144</v>
      </c>
      <c r="N51" s="19">
        <f t="shared" si="2"/>
        <v>1.1416922500000308E-2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13.791072999999997</v>
      </c>
      <c r="M52" s="10">
        <f t="shared" si="1"/>
        <v>0.40892700000000204</v>
      </c>
      <c r="N52" s="19">
        <f t="shared" si="2"/>
        <v>0.16722129132900168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17.769191999999997</v>
      </c>
      <c r="M53" s="10">
        <f t="shared" si="1"/>
        <v>-1.8691919999999964</v>
      </c>
      <c r="N53" s="19">
        <f t="shared" si="2"/>
        <v>3.4938787328639864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10.960046999999996</v>
      </c>
      <c r="M54" s="10">
        <f t="shared" si="1"/>
        <v>-1.2600469999999966</v>
      </c>
      <c r="N54" s="19">
        <f t="shared" si="2"/>
        <v>1.5877184422089914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23.764062000000003</v>
      </c>
      <c r="M55" s="10">
        <f t="shared" si="1"/>
        <v>3.6359379999999959</v>
      </c>
      <c r="N55" s="19">
        <f t="shared" si="2"/>
        <v>13.22004513984397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7.9389519999999933</v>
      </c>
      <c r="M56" s="10">
        <f t="shared" si="1"/>
        <v>6.1048000000006652E-2</v>
      </c>
      <c r="N56" s="19">
        <f t="shared" si="2"/>
        <v>3.7268583040008124E-3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17.479642999999996</v>
      </c>
      <c r="M57" s="10">
        <f t="shared" si="1"/>
        <v>-1.8796429999999962</v>
      </c>
      <c r="N57" s="19">
        <f t="shared" si="2"/>
        <v>3.5330578074489858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23.068074999999993</v>
      </c>
      <c r="M58" s="10">
        <f t="shared" si="1"/>
        <v>-3.8680749999999939</v>
      </c>
      <c r="N58" s="19">
        <f t="shared" si="2"/>
        <v>14.962004205624954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1.7029750000000021</v>
      </c>
      <c r="M59" s="10">
        <f t="shared" si="1"/>
        <v>3.5970249999999977</v>
      </c>
      <c r="N59" s="19">
        <f t="shared" si="2"/>
        <v>12.938588850624983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22.877237000000001</v>
      </c>
      <c r="M60" s="10">
        <f t="shared" si="1"/>
        <v>3.0227629999999976</v>
      </c>
      <c r="N60" s="19">
        <f t="shared" si="2"/>
        <v>9.1370961541689866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22.263247999999997</v>
      </c>
      <c r="M61" s="10">
        <f t="shared" si="1"/>
        <v>4.1367520000000013</v>
      </c>
      <c r="N61" s="19">
        <f t="shared" si="2"/>
        <v>17.112717109504011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8.0079480000000061</v>
      </c>
      <c r="M62" s="10">
        <f t="shared" si="1"/>
        <v>0.49205199999999394</v>
      </c>
      <c r="N62" s="19">
        <f t="shared" si="2"/>
        <v>0.24211517070399405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-5.8002249999999975</v>
      </c>
      <c r="M63" s="10">
        <f t="shared" si="1"/>
        <v>6.4002249999999972</v>
      </c>
      <c r="N63" s="19">
        <f t="shared" si="2"/>
        <v>40.96288005062496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20.955124999999995</v>
      </c>
      <c r="M64" s="10">
        <f t="shared" si="1"/>
        <v>1.5448750000000047</v>
      </c>
      <c r="N64" s="19">
        <f t="shared" si="2"/>
        <v>2.3866387656250145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10.002699999999997</v>
      </c>
      <c r="M65" s="10">
        <f t="shared" si="1"/>
        <v>-1.1026999999999969</v>
      </c>
      <c r="N65" s="19">
        <f t="shared" si="2"/>
        <v>1.2159472899999932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15.867012000000003</v>
      </c>
      <c r="M66" s="10">
        <f t="shared" si="1"/>
        <v>-0.9670120000000022</v>
      </c>
      <c r="N66" s="19">
        <f t="shared" si="2"/>
        <v>0.93511220814400431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4.7094949999999969</v>
      </c>
      <c r="M67" s="10">
        <f t="shared" si="1"/>
        <v>-2.6094949999999968</v>
      </c>
      <c r="N67" s="19">
        <f t="shared" si="2"/>
        <v>6.8094641550249833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9.7607119999999981</v>
      </c>
      <c r="M68" s="10">
        <f t="shared" si="1"/>
        <v>-2.6607119999999984</v>
      </c>
      <c r="N68" s="19">
        <f t="shared" si="2"/>
        <v>7.0793883469439916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31.537571999999997</v>
      </c>
      <c r="M69" s="10">
        <f t="shared" si="1"/>
        <v>18.262428</v>
      </c>
      <c r="N69" s="19">
        <f t="shared" si="2"/>
        <v>333.51627645518397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17.317771999999998</v>
      </c>
      <c r="M70" s="10">
        <f t="shared" si="1"/>
        <v>-5.5177719999999972</v>
      </c>
      <c r="N70" s="19">
        <f t="shared" si="2"/>
        <v>30.445807843983971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8.526882999999998</v>
      </c>
      <c r="M71" s="10">
        <f t="shared" si="1"/>
        <v>-0.3268829999999987</v>
      </c>
      <c r="N71" s="19">
        <f t="shared" si="2"/>
        <v>0.10685249568899916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6.0168520000000001</v>
      </c>
      <c r="M72" s="10">
        <f t="shared" si="1"/>
        <v>-0.81685199999999991</v>
      </c>
      <c r="N72" s="19">
        <f t="shared" si="2"/>
        <v>0.66724718990399989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$B$4*B73+$C$4*D73+$D$4*E73+$E$4*F73+$E$5*F73^2+$F$4*G73+$G$4*H73+$H$4*I73+$I$4*J73+$J$4</f>
        <v>22.921451999999995</v>
      </c>
      <c r="M73" s="10">
        <f t="shared" ref="M73:M136" si="4">K73-L73</f>
        <v>-4.3214519999999936</v>
      </c>
      <c r="N73" s="19">
        <f t="shared" ref="N73:N136" si="5">POWER(M73, 2)</f>
        <v>18.674947388303945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20.213262999999998</v>
      </c>
      <c r="M74" s="10">
        <f t="shared" si="4"/>
        <v>3.086737000000003</v>
      </c>
      <c r="N74" s="19">
        <f t="shared" si="5"/>
        <v>9.5279453071690181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20.173439999999999</v>
      </c>
      <c r="M75" s="10">
        <f t="shared" si="4"/>
        <v>-0.97344000000000008</v>
      </c>
      <c r="N75" s="19">
        <f t="shared" si="5"/>
        <v>0.94758543360000014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12.047127000000003</v>
      </c>
      <c r="M76" s="10">
        <f t="shared" si="4"/>
        <v>-3.0471270000000032</v>
      </c>
      <c r="N76" s="19">
        <f t="shared" si="5"/>
        <v>9.2849829541290205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5.2104199999999992</v>
      </c>
      <c r="M77" s="10">
        <f t="shared" si="4"/>
        <v>-0.61041999999999952</v>
      </c>
      <c r="N77" s="19">
        <f t="shared" si="5"/>
        <v>0.3726125763999994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0.56872300000000209</v>
      </c>
      <c r="M78" s="10">
        <f t="shared" si="4"/>
        <v>3.5312769999999976</v>
      </c>
      <c r="N78" s="19">
        <f t="shared" si="5"/>
        <v>12.469917250728983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8.2628169999999983</v>
      </c>
      <c r="M79" s="10">
        <f t="shared" si="4"/>
        <v>0.13718300000000205</v>
      </c>
      <c r="N79" s="19">
        <f t="shared" si="5"/>
        <v>1.8819175489000563E-2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4.2298399999999958</v>
      </c>
      <c r="M80" s="10">
        <f t="shared" si="4"/>
        <v>-0.52983999999999565</v>
      </c>
      <c r="N80" s="19">
        <f t="shared" si="5"/>
        <v>0.28073042559999539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-1.0446279999999959</v>
      </c>
      <c r="M81" s="10">
        <f t="shared" si="4"/>
        <v>4.9446279999999962</v>
      </c>
      <c r="N81" s="19">
        <f t="shared" si="5"/>
        <v>24.449346058383963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11.389842999999999</v>
      </c>
      <c r="M82" s="10">
        <f t="shared" si="4"/>
        <v>-0.9898429999999987</v>
      </c>
      <c r="N82" s="19">
        <f t="shared" si="5"/>
        <v>0.97978916464899746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12.921786999999995</v>
      </c>
      <c r="M83" s="10">
        <f t="shared" si="4"/>
        <v>-2.3217869999999952</v>
      </c>
      <c r="N83" s="19">
        <f t="shared" si="5"/>
        <v>5.3906948733689779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13.394315000000006</v>
      </c>
      <c r="M84" s="10">
        <f t="shared" si="4"/>
        <v>-4.1943150000000067</v>
      </c>
      <c r="N84" s="19">
        <f t="shared" si="5"/>
        <v>17.592278319225056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22.076862999999989</v>
      </c>
      <c r="M85" s="10">
        <f t="shared" si="4"/>
        <v>3.9231370000000112</v>
      </c>
      <c r="N85" s="19">
        <f t="shared" si="5"/>
        <v>15.391003920769087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0.70758299999999963</v>
      </c>
      <c r="M86" s="10">
        <f t="shared" si="4"/>
        <v>3.7924170000000004</v>
      </c>
      <c r="N86" s="19">
        <f t="shared" si="5"/>
        <v>14.382426701889003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13.952513000000003</v>
      </c>
      <c r="M87" s="10">
        <f t="shared" si="4"/>
        <v>-0.75251300000000398</v>
      </c>
      <c r="N87" s="19">
        <f t="shared" si="5"/>
        <v>0.56627581516900605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6.2594269999999952</v>
      </c>
      <c r="M88" s="10">
        <f t="shared" si="4"/>
        <v>-2.059426999999995</v>
      </c>
      <c r="N88" s="19">
        <f t="shared" si="5"/>
        <v>4.2412395683289796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-3.7154749999999979</v>
      </c>
      <c r="M89" s="10">
        <f t="shared" si="4"/>
        <v>5.8154749999999975</v>
      </c>
      <c r="N89" s="19">
        <f t="shared" si="5"/>
        <v>33.819749475624974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15.494527999999995</v>
      </c>
      <c r="M90" s="10">
        <f t="shared" si="4"/>
        <v>-2.0945279999999951</v>
      </c>
      <c r="N90" s="19">
        <f t="shared" si="5"/>
        <v>4.3870475427839795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19.152163000000002</v>
      </c>
      <c r="M91" s="10">
        <f t="shared" si="4"/>
        <v>-4.1521630000000016</v>
      </c>
      <c r="N91" s="19">
        <f t="shared" si="5"/>
        <v>17.240457578569014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21.747849999999993</v>
      </c>
      <c r="M92" s="10">
        <f t="shared" si="4"/>
        <v>-4.7849999999993287E-2</v>
      </c>
      <c r="N92" s="19">
        <f t="shared" si="5"/>
        <v>2.2896224999993577E-3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15.035171999999996</v>
      </c>
      <c r="M93" s="10">
        <f t="shared" si="4"/>
        <v>-0.63517199999999541</v>
      </c>
      <c r="N93" s="19">
        <f t="shared" si="5"/>
        <v>0.40344346958399419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12.697972</v>
      </c>
      <c r="M94" s="10">
        <f t="shared" si="4"/>
        <v>5.2020279999999985</v>
      </c>
      <c r="N94" s="19">
        <f t="shared" si="5"/>
        <v>27.061095312783984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12.211162999999992</v>
      </c>
      <c r="M95" s="10">
        <f t="shared" si="4"/>
        <v>-1.711162999999992</v>
      </c>
      <c r="N95" s="19">
        <f t="shared" si="5"/>
        <v>2.9280788125689727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16.385228000000005</v>
      </c>
      <c r="M96" s="10">
        <f t="shared" si="4"/>
        <v>-2.4852280000000047</v>
      </c>
      <c r="N96" s="19">
        <f t="shared" si="5"/>
        <v>6.1763582119840228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10.678899999999999</v>
      </c>
      <c r="M97" s="10">
        <f t="shared" si="4"/>
        <v>0.72110000000000163</v>
      </c>
      <c r="N97" s="19">
        <f t="shared" si="5"/>
        <v>0.51998521000000231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2.2171999999999983</v>
      </c>
      <c r="M98" s="10">
        <f t="shared" si="4"/>
        <v>0.68280000000000163</v>
      </c>
      <c r="N98" s="19">
        <f t="shared" si="5"/>
        <v>0.46621584000000221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12.001375000000003</v>
      </c>
      <c r="M99" s="10">
        <f t="shared" si="4"/>
        <v>-0.80137500000000372</v>
      </c>
      <c r="N99" s="19">
        <f t="shared" si="5"/>
        <v>0.64220189062500599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9.3101669999999999</v>
      </c>
      <c r="M100" s="10">
        <f t="shared" si="4"/>
        <v>5.5898330000000005</v>
      </c>
      <c r="N100" s="19">
        <f t="shared" si="5"/>
        <v>31.246232967889007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6.4934920000000034</v>
      </c>
      <c r="M101" s="10">
        <f t="shared" si="4"/>
        <v>-2.1934920000000036</v>
      </c>
      <c r="N101" s="19">
        <f t="shared" si="5"/>
        <v>4.8114071540640158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18.410587</v>
      </c>
      <c r="M102" s="10">
        <f t="shared" si="4"/>
        <v>-0.51058700000000101</v>
      </c>
      <c r="N102" s="19">
        <f t="shared" si="5"/>
        <v>0.26069908456900104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30.977717000000005</v>
      </c>
      <c r="M103" s="10">
        <f t="shared" si="4"/>
        <v>-0.77771700000000621</v>
      </c>
      <c r="N103" s="19">
        <f t="shared" si="5"/>
        <v>0.60484373208900966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9.9420000000000002</v>
      </c>
      <c r="M104" s="10">
        <f t="shared" si="4"/>
        <v>-1.4420000000000002</v>
      </c>
      <c r="N104" s="19">
        <f t="shared" si="5"/>
        <v>2.0793640000000004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11.816299999999998</v>
      </c>
      <c r="M105" s="10">
        <f t="shared" si="4"/>
        <v>1.383700000000001</v>
      </c>
      <c r="N105" s="19">
        <f t="shared" si="5"/>
        <v>1.9146256900000029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2.8645130000000023</v>
      </c>
      <c r="M106" s="10">
        <f t="shared" si="4"/>
        <v>-2.2645130000000022</v>
      </c>
      <c r="N106" s="19">
        <f t="shared" si="5"/>
        <v>5.1280191271690096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13.830866999999998</v>
      </c>
      <c r="M107" s="10">
        <f t="shared" si="4"/>
        <v>-1.8308669999999978</v>
      </c>
      <c r="N107" s="19">
        <f t="shared" si="5"/>
        <v>3.3520739716889918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23.688751999999994</v>
      </c>
      <c r="M108" s="10">
        <f t="shared" si="4"/>
        <v>1.1248000000005476E-2</v>
      </c>
      <c r="N108" s="19">
        <f t="shared" si="5"/>
        <v>1.2651750400012319E-4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0.90332800000000191</v>
      </c>
      <c r="M109" s="10">
        <f t="shared" si="4"/>
        <v>-0.40332800000000191</v>
      </c>
      <c r="N109" s="19">
        <f t="shared" si="5"/>
        <v>0.16267347558400153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24.642976999999995</v>
      </c>
      <c r="M110" s="10">
        <f t="shared" si="4"/>
        <v>-2.8429769999999941</v>
      </c>
      <c r="N110" s="19">
        <f t="shared" si="5"/>
        <v>8.0825182225289662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24.285612999999991</v>
      </c>
      <c r="M111" s="10">
        <f t="shared" si="4"/>
        <v>3.8143870000000106</v>
      </c>
      <c r="N111" s="19">
        <f t="shared" si="5"/>
        <v>14.549548185769082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1.3861229999999978</v>
      </c>
      <c r="M112" s="10">
        <f t="shared" si="4"/>
        <v>1.2138770000000023</v>
      </c>
      <c r="N112" s="19">
        <f t="shared" si="5"/>
        <v>1.4734973711290056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17.474952999999999</v>
      </c>
      <c r="M113" s="10">
        <f t="shared" si="4"/>
        <v>-1.8749529999999996</v>
      </c>
      <c r="N113" s="19">
        <f t="shared" si="5"/>
        <v>3.5154487522089988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-4.1559370000000015</v>
      </c>
      <c r="M114" s="10">
        <f t="shared" si="4"/>
        <v>5.0559370000000019</v>
      </c>
      <c r="N114" s="19">
        <f t="shared" si="5"/>
        <v>25.562498947969019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6.1805400000000006</v>
      </c>
      <c r="M115" s="10">
        <f t="shared" si="4"/>
        <v>-1.5805400000000009</v>
      </c>
      <c r="N115" s="19">
        <f t="shared" si="5"/>
        <v>2.498106691600003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18.746552000000001</v>
      </c>
      <c r="M116" s="10">
        <f t="shared" si="4"/>
        <v>-1.9465520000000005</v>
      </c>
      <c r="N116" s="19">
        <f t="shared" si="5"/>
        <v>3.789064688704002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18.945667</v>
      </c>
      <c r="M117" s="10">
        <f t="shared" si="4"/>
        <v>-0.14566699999999955</v>
      </c>
      <c r="N117" s="19">
        <f t="shared" si="5"/>
        <v>2.1218874888999869E-2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21.744422999999998</v>
      </c>
      <c r="M118" s="10">
        <f t="shared" si="4"/>
        <v>1.155577000000001</v>
      </c>
      <c r="N118" s="19">
        <f t="shared" si="5"/>
        <v>1.3353582029290023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15.971107000000003</v>
      </c>
      <c r="M119" s="10">
        <f t="shared" si="4"/>
        <v>-1.5711070000000031</v>
      </c>
      <c r="N119" s="19">
        <f t="shared" si="5"/>
        <v>2.4683772054490101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19.118603</v>
      </c>
      <c r="M120" s="10">
        <f t="shared" si="4"/>
        <v>-2.8186029999999995</v>
      </c>
      <c r="N120" s="19">
        <f t="shared" si="5"/>
        <v>7.9445228716089975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13.042802000000002</v>
      </c>
      <c r="M121" s="10">
        <f t="shared" si="4"/>
        <v>-4.1428020000000014</v>
      </c>
      <c r="N121" s="19">
        <f t="shared" si="5"/>
        <v>17.162808411204011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20.582122999999996</v>
      </c>
      <c r="M122" s="10">
        <f t="shared" si="4"/>
        <v>-2.282122999999995</v>
      </c>
      <c r="N122" s="19">
        <f t="shared" si="5"/>
        <v>5.2080853871289774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14.336852</v>
      </c>
      <c r="M123" s="10">
        <f t="shared" si="4"/>
        <v>0.56314799999999998</v>
      </c>
      <c r="N123" s="19">
        <f t="shared" si="5"/>
        <v>0.31713566990399999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1.8092170000000038</v>
      </c>
      <c r="M124" s="10">
        <f t="shared" si="4"/>
        <v>3.0907829999999965</v>
      </c>
      <c r="N124" s="19">
        <f t="shared" si="5"/>
        <v>9.5529395530889776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28.496372999999998</v>
      </c>
      <c r="M125" s="10">
        <f t="shared" si="4"/>
        <v>3.8036269999999988</v>
      </c>
      <c r="N125" s="19">
        <f t="shared" si="5"/>
        <v>14.467578355128991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-1.4852999999998673E-2</v>
      </c>
      <c r="M126" s="10">
        <f t="shared" si="4"/>
        <v>1.6148529999999988</v>
      </c>
      <c r="N126" s="19">
        <f t="shared" si="5"/>
        <v>2.6077502116089959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19.38895999999999</v>
      </c>
      <c r="M127" s="10">
        <f t="shared" si="4"/>
        <v>-1.7889599999999888</v>
      </c>
      <c r="N127" s="19">
        <f t="shared" si="5"/>
        <v>3.2003778815999597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10.741748000000001</v>
      </c>
      <c r="M128" s="10">
        <f t="shared" si="4"/>
        <v>-2.1417480000000015</v>
      </c>
      <c r="N128" s="19">
        <f t="shared" si="5"/>
        <v>4.5870844955040067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11.822607999999995</v>
      </c>
      <c r="M129" s="10">
        <f t="shared" si="4"/>
        <v>-1.0226079999999946</v>
      </c>
      <c r="N129" s="19">
        <f t="shared" si="5"/>
        <v>1.045727121663989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30.223947999999993</v>
      </c>
      <c r="M130" s="10">
        <f t="shared" si="4"/>
        <v>1.5760520000000078</v>
      </c>
      <c r="N130" s="19">
        <f t="shared" si="5"/>
        <v>2.4839399067040246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12.759131999999994</v>
      </c>
      <c r="M131" s="10">
        <f t="shared" si="4"/>
        <v>-0.55913199999999463</v>
      </c>
      <c r="N131" s="19">
        <f t="shared" si="5"/>
        <v>0.31262859342399402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18.585550000000012</v>
      </c>
      <c r="M132" s="10">
        <f t="shared" si="4"/>
        <v>-2.6855500000000117</v>
      </c>
      <c r="N132" s="19">
        <f t="shared" si="5"/>
        <v>7.2121788025000626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17.270060000000001</v>
      </c>
      <c r="M133" s="10">
        <f t="shared" si="4"/>
        <v>-1.0700600000000016</v>
      </c>
      <c r="N133" s="19">
        <f t="shared" si="5"/>
        <v>1.1450284036000034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6.7392880000000019</v>
      </c>
      <c r="M134" s="10">
        <f t="shared" si="4"/>
        <v>0.66071199999999841</v>
      </c>
      <c r="N134" s="19">
        <f t="shared" si="5"/>
        <v>0.4365403469439979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15.966583</v>
      </c>
      <c r="M135" s="10">
        <f t="shared" si="4"/>
        <v>-2.6665829999999993</v>
      </c>
      <c r="N135" s="19">
        <f t="shared" si="5"/>
        <v>7.1106648958889958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0.96567199999999787</v>
      </c>
      <c r="M136" s="10">
        <f t="shared" si="4"/>
        <v>-0.66567199999999782</v>
      </c>
      <c r="N136" s="19">
        <f t="shared" si="5"/>
        <v>0.44311921158399709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$B$4*B137+$C$4*D137+$D$4*E137+$E$4*F137+$E$5*F137^2+$F$4*G137+$G$4*H137+$H$4*I137+$I$4*J137+$J$4</f>
        <v>10.296362999999992</v>
      </c>
      <c r="M137" s="10">
        <f t="shared" ref="M137:M200" si="7">K137-L137</f>
        <v>-2.396362999999992</v>
      </c>
      <c r="N137" s="19">
        <f t="shared" ref="N137:N200" si="8">POWER(M137, 2)</f>
        <v>5.7425556277689616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6.2673319999999961</v>
      </c>
      <c r="M138" s="10">
        <f t="shared" si="7"/>
        <v>-1.2673319999999961</v>
      </c>
      <c r="N138" s="19">
        <f t="shared" si="8"/>
        <v>1.6061303982239903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1.9347279999999998</v>
      </c>
      <c r="M139" s="10">
        <f t="shared" si="7"/>
        <v>1.5652720000000002</v>
      </c>
      <c r="N139" s="19">
        <f t="shared" si="8"/>
        <v>2.4500764339840009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17.614362999999997</v>
      </c>
      <c r="M140" s="10">
        <f t="shared" si="7"/>
        <v>3.7856370000000013</v>
      </c>
      <c r="N140" s="19">
        <f t="shared" si="8"/>
        <v>14.33104749576901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1.4774120000000011</v>
      </c>
      <c r="M141" s="10">
        <f t="shared" si="7"/>
        <v>1.7225879999999991</v>
      </c>
      <c r="N141" s="19">
        <f t="shared" si="8"/>
        <v>2.9673094177439969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33.044651999999992</v>
      </c>
      <c r="M142" s="10">
        <f t="shared" si="7"/>
        <v>0.75534800000000502</v>
      </c>
      <c r="N142" s="19">
        <f t="shared" si="8"/>
        <v>0.57055060110400757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18.273731999999995</v>
      </c>
      <c r="M143" s="10">
        <f t="shared" si="7"/>
        <v>11.826268000000006</v>
      </c>
      <c r="N143" s="19">
        <f t="shared" si="8"/>
        <v>139.86061480782413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18.043175000000005</v>
      </c>
      <c r="M144" s="10">
        <f t="shared" si="7"/>
        <v>0.75682499999999564</v>
      </c>
      <c r="N144" s="19">
        <f t="shared" si="8"/>
        <v>0.57278408062499342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-0.50277799999999928</v>
      </c>
      <c r="M145" s="10">
        <f t="shared" si="7"/>
        <v>0.60277799999999926</v>
      </c>
      <c r="N145" s="19">
        <f t="shared" si="8"/>
        <v>0.3633413172839991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15.511412</v>
      </c>
      <c r="M146" s="10">
        <f t="shared" si="7"/>
        <v>-2.3114120000000007</v>
      </c>
      <c r="N146" s="19">
        <f t="shared" si="8"/>
        <v>5.3426254337440033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6.8885600000000053</v>
      </c>
      <c r="M147" s="10">
        <f t="shared" si="7"/>
        <v>0.31143999999999483</v>
      </c>
      <c r="N147" s="19">
        <f t="shared" si="8"/>
        <v>9.6994873599996784E-2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22.681274999999999</v>
      </c>
      <c r="M148" s="10">
        <f t="shared" si="7"/>
        <v>4.3187250000000006</v>
      </c>
      <c r="N148" s="19">
        <f t="shared" si="8"/>
        <v>18.651385625625004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27.037391999999997</v>
      </c>
      <c r="M149" s="10">
        <f t="shared" si="7"/>
        <v>4.7626080000000037</v>
      </c>
      <c r="N149" s="19">
        <f t="shared" si="8"/>
        <v>22.682434961664036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17.207074999999996</v>
      </c>
      <c r="M150" s="10">
        <f t="shared" si="7"/>
        <v>-2.4070749999999954</v>
      </c>
      <c r="N150" s="19">
        <f t="shared" si="8"/>
        <v>5.7940100556249776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11.564667999999998</v>
      </c>
      <c r="M151" s="10">
        <f t="shared" si="7"/>
        <v>-8.1646679999999971</v>
      </c>
      <c r="N151" s="19">
        <f t="shared" si="8"/>
        <v>66.661803550223951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3.0562880000000021</v>
      </c>
      <c r="M152" s="10">
        <f t="shared" si="7"/>
        <v>2.4437119999999979</v>
      </c>
      <c r="N152" s="19">
        <f t="shared" si="8"/>
        <v>5.9717283389439899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24.184782999999996</v>
      </c>
      <c r="M153" s="10">
        <f t="shared" si="7"/>
        <v>-3.9847829999999966</v>
      </c>
      <c r="N153" s="19">
        <f t="shared" si="8"/>
        <v>15.878495557088973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13.974187999999998</v>
      </c>
      <c r="M154" s="10">
        <f t="shared" si="7"/>
        <v>-1.7741879999999988</v>
      </c>
      <c r="N154" s="19">
        <f t="shared" si="8"/>
        <v>3.1477430593439957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15.314447000000001</v>
      </c>
      <c r="M155" s="10">
        <f t="shared" si="7"/>
        <v>-3.3144470000000013</v>
      </c>
      <c r="N155" s="19">
        <f t="shared" si="8"/>
        <v>10.985558915809008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11.332847999999998</v>
      </c>
      <c r="M156" s="10">
        <f t="shared" si="7"/>
        <v>-2.8328479999999985</v>
      </c>
      <c r="N156" s="19">
        <f t="shared" si="8"/>
        <v>8.0250277911039909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7.9162029999999959</v>
      </c>
      <c r="M157" s="10">
        <f t="shared" si="7"/>
        <v>-0.2162029999999957</v>
      </c>
      <c r="N157" s="19">
        <f t="shared" si="8"/>
        <v>4.6743737208998146E-2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-4.0541280000000022</v>
      </c>
      <c r="M158" s="10">
        <f t="shared" si="7"/>
        <v>5.7541280000000024</v>
      </c>
      <c r="N158" s="19">
        <f t="shared" si="8"/>
        <v>33.109989040384029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5.0077350000000038</v>
      </c>
      <c r="M159" s="10">
        <f t="shared" si="7"/>
        <v>-0.40773500000000418</v>
      </c>
      <c r="N159" s="19">
        <f t="shared" si="8"/>
        <v>0.16624783022500342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4.8640669999999986</v>
      </c>
      <c r="M160" s="10">
        <f t="shared" si="7"/>
        <v>-2.6640669999999984</v>
      </c>
      <c r="N160" s="19">
        <f t="shared" si="8"/>
        <v>7.0972529804889914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9.1881399999999971</v>
      </c>
      <c r="M161" s="10">
        <f t="shared" si="7"/>
        <v>-3.1881399999999971</v>
      </c>
      <c r="N161" s="19">
        <f t="shared" si="8"/>
        <v>10.164236659599981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13.058176999999993</v>
      </c>
      <c r="M162" s="10">
        <f t="shared" si="7"/>
        <v>-2.3581769999999942</v>
      </c>
      <c r="N162" s="19">
        <f t="shared" si="8"/>
        <v>5.560998763328973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2.1924280000000067</v>
      </c>
      <c r="M163" s="10">
        <f t="shared" si="7"/>
        <v>0.90757199999999338</v>
      </c>
      <c r="N163" s="19">
        <f t="shared" si="8"/>
        <v>0.82368693518398794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8.7773479999999964</v>
      </c>
      <c r="M164" s="10">
        <f t="shared" si="7"/>
        <v>1.622652000000004</v>
      </c>
      <c r="N164" s="19">
        <f t="shared" si="8"/>
        <v>2.6329995131040129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28.806767000000001</v>
      </c>
      <c r="M165" s="10">
        <f t="shared" si="7"/>
        <v>2.6932329999999993</v>
      </c>
      <c r="N165" s="19">
        <f t="shared" si="8"/>
        <v>7.2535039922889961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0.23262299999999669</v>
      </c>
      <c r="M166" s="10">
        <f t="shared" si="7"/>
        <v>2.3673770000000034</v>
      </c>
      <c r="N166" s="19">
        <f t="shared" si="8"/>
        <v>5.6044738601290165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25.815168</v>
      </c>
      <c r="M167" s="10">
        <f t="shared" si="7"/>
        <v>-1.3151679999999999</v>
      </c>
      <c r="N167" s="19">
        <f t="shared" si="8"/>
        <v>1.7296668682239997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13.846222999999995</v>
      </c>
      <c r="M168" s="10">
        <f t="shared" si="7"/>
        <v>-1.6462229999999956</v>
      </c>
      <c r="N168" s="19">
        <f t="shared" si="8"/>
        <v>2.7100501657289855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4.3642029999999963</v>
      </c>
      <c r="M169" s="10">
        <f t="shared" si="7"/>
        <v>-6.4202999999996457E-2</v>
      </c>
      <c r="N169" s="19">
        <f t="shared" si="8"/>
        <v>4.1220252089995447E-3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10.675491999999998</v>
      </c>
      <c r="M170" s="10">
        <f t="shared" si="7"/>
        <v>0.92450800000000122</v>
      </c>
      <c r="N170" s="19">
        <f t="shared" si="8"/>
        <v>0.85471504206400228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3.7280319999999989</v>
      </c>
      <c r="M171" s="10">
        <f t="shared" si="7"/>
        <v>4.3719680000000007</v>
      </c>
      <c r="N171" s="19">
        <f t="shared" si="8"/>
        <v>19.114104193024005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7.1987629999999925</v>
      </c>
      <c r="M172" s="10">
        <f t="shared" si="7"/>
        <v>-2.0987629999999928</v>
      </c>
      <c r="N172" s="19">
        <f t="shared" si="8"/>
        <v>4.4048061301689696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18.956931999999995</v>
      </c>
      <c r="M173" s="10">
        <f t="shared" si="7"/>
        <v>1.4430680000000038</v>
      </c>
      <c r="N173" s="19">
        <f t="shared" si="8"/>
        <v>2.0824452526240109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5.5381670000000014</v>
      </c>
      <c r="M174" s="10">
        <f t="shared" si="7"/>
        <v>2.4618329999999986</v>
      </c>
      <c r="N174" s="19">
        <f t="shared" si="8"/>
        <v>6.0606217198889931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20.102471999999992</v>
      </c>
      <c r="M175" s="10">
        <f t="shared" si="7"/>
        <v>1.9975280000000097</v>
      </c>
      <c r="N175" s="19">
        <f t="shared" si="8"/>
        <v>3.9901181107840391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2.2036500000000032</v>
      </c>
      <c r="M176" s="10">
        <f t="shared" si="7"/>
        <v>-2.003650000000003</v>
      </c>
      <c r="N176" s="19">
        <f t="shared" si="8"/>
        <v>4.0146133225000122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13.801102999999991</v>
      </c>
      <c r="M177" s="10">
        <f t="shared" si="7"/>
        <v>-0.80110299999999057</v>
      </c>
      <c r="N177" s="19">
        <f t="shared" si="8"/>
        <v>0.64176601660898491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17.195968000000001</v>
      </c>
      <c r="M178" s="10">
        <f t="shared" si="7"/>
        <v>0.90403200000000083</v>
      </c>
      <c r="N178" s="19">
        <f t="shared" si="8"/>
        <v>0.81727385702400146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14.039487999999992</v>
      </c>
      <c r="M179" s="10">
        <f t="shared" si="7"/>
        <v>-3.3394879999999922</v>
      </c>
      <c r="N179" s="19">
        <f t="shared" si="8"/>
        <v>11.152180102143948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28.873882999999985</v>
      </c>
      <c r="M180" s="10">
        <f t="shared" si="7"/>
        <v>0.62611700000001491</v>
      </c>
      <c r="N180" s="19">
        <f t="shared" si="8"/>
        <v>0.39202249768901865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1.6803820000000016</v>
      </c>
      <c r="M181" s="10">
        <f t="shared" si="7"/>
        <v>-1.0803820000000015</v>
      </c>
      <c r="N181" s="19">
        <f t="shared" si="8"/>
        <v>1.1672252659240032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24.542027000000004</v>
      </c>
      <c r="M182" s="10">
        <f t="shared" si="7"/>
        <v>0.15797299999999481</v>
      </c>
      <c r="N182" s="19">
        <f t="shared" si="8"/>
        <v>2.495546872899836E-2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13.890128000000011</v>
      </c>
      <c r="M183" s="10">
        <f t="shared" si="7"/>
        <v>-1.2901280000000117</v>
      </c>
      <c r="N183" s="19">
        <f t="shared" si="8"/>
        <v>1.6644302563840303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1.5935749999999942</v>
      </c>
      <c r="M184" s="10">
        <f t="shared" si="7"/>
        <v>1.0064250000000059</v>
      </c>
      <c r="N184" s="19">
        <f t="shared" si="8"/>
        <v>1.0128912806250119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21.622506999999999</v>
      </c>
      <c r="M185" s="10">
        <f t="shared" si="7"/>
        <v>-2.6225069999999988</v>
      </c>
      <c r="N185" s="19">
        <f t="shared" si="8"/>
        <v>6.8775429650489937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13.639082999999999</v>
      </c>
      <c r="M186" s="10">
        <f t="shared" si="7"/>
        <v>-1.4390830000000001</v>
      </c>
      <c r="N186" s="19">
        <f t="shared" si="8"/>
        <v>2.0709598808890002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14.687943000000004</v>
      </c>
      <c r="M187" s="10">
        <f t="shared" si="7"/>
        <v>-1.1879430000000042</v>
      </c>
      <c r="N187" s="19">
        <f t="shared" si="8"/>
        <v>1.4112085712490099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10.091367999999996</v>
      </c>
      <c r="M188" s="10">
        <f t="shared" si="7"/>
        <v>-1.3913679999999964</v>
      </c>
      <c r="N188" s="19">
        <f t="shared" si="8"/>
        <v>1.9359049114239899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5.0818519999999978</v>
      </c>
      <c r="M189" s="10">
        <f t="shared" si="7"/>
        <v>1.8148000000001829E-2</v>
      </c>
      <c r="N189" s="19">
        <f t="shared" si="8"/>
        <v>3.2934990400006642E-4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3.3837120000000027</v>
      </c>
      <c r="M190" s="10">
        <f t="shared" si="7"/>
        <v>0.31628799999999746</v>
      </c>
      <c r="N190" s="19">
        <f t="shared" si="8"/>
        <v>0.1000380989439984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22.652042999999999</v>
      </c>
      <c r="M191" s="10">
        <f t="shared" si="7"/>
        <v>-0.95204299999999975</v>
      </c>
      <c r="N191" s="19">
        <f t="shared" si="8"/>
        <v>0.90638587384899949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11.798974999999999</v>
      </c>
      <c r="M192" s="10">
        <f t="shared" si="7"/>
        <v>2.301025000000001</v>
      </c>
      <c r="N192" s="19">
        <f t="shared" si="8"/>
        <v>5.2947160506250048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16.371267999999993</v>
      </c>
      <c r="M193" s="10">
        <f t="shared" si="7"/>
        <v>-2.7712679999999938</v>
      </c>
      <c r="N193" s="19">
        <f t="shared" si="8"/>
        <v>7.6799263278239662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8.1294200000000032</v>
      </c>
      <c r="M194" s="10">
        <f t="shared" si="7"/>
        <v>-2.0294200000000036</v>
      </c>
      <c r="N194" s="19">
        <f t="shared" si="8"/>
        <v>4.1185455364000143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26.545302999999997</v>
      </c>
      <c r="M195" s="10">
        <f t="shared" si="7"/>
        <v>3.2546970000000037</v>
      </c>
      <c r="N195" s="19">
        <f t="shared" si="8"/>
        <v>10.593052561809024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16.620387000000001</v>
      </c>
      <c r="M196" s="10">
        <f t="shared" si="7"/>
        <v>-2.2203870000000006</v>
      </c>
      <c r="N196" s="19">
        <f t="shared" si="8"/>
        <v>4.9301184297690028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22.048206999999998</v>
      </c>
      <c r="M197" s="10">
        <f t="shared" si="7"/>
        <v>-0.74820699999999718</v>
      </c>
      <c r="N197" s="19">
        <f t="shared" si="8"/>
        <v>0.55981371484899578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1.4730719999999948</v>
      </c>
      <c r="M198" s="10">
        <f t="shared" si="7"/>
        <v>-0.97307199999999483</v>
      </c>
      <c r="N198" s="19">
        <f t="shared" si="8"/>
        <v>0.94686911718398992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3.4514349999999965</v>
      </c>
      <c r="M199" s="10">
        <f t="shared" si="7"/>
        <v>-0.65143499999999666</v>
      </c>
      <c r="N199" s="19">
        <f t="shared" si="8"/>
        <v>0.42436755922499564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13.597515000000001</v>
      </c>
      <c r="M200" s="10">
        <f t="shared" si="7"/>
        <v>-3.4975150000000017</v>
      </c>
      <c r="N200" s="19">
        <f t="shared" si="8"/>
        <v>12.232611175225012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$B$4*B201+$C$4*D201+$D$4*E201+$E$4*F201+$E$5*F201^2+$F$4*G201+$G$4*H201+$H$4*I201+$I$4*J201+$J$4</f>
        <v>13.031619999999997</v>
      </c>
      <c r="M201" s="10">
        <f t="shared" ref="M201:M213" si="10">K201-L201</f>
        <v>-2.431619999999997</v>
      </c>
      <c r="N201" s="19">
        <f t="shared" ref="N201:N213" si="11">POWER(M201, 2)</f>
        <v>5.9127758243999855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5.0352369999999951</v>
      </c>
      <c r="M202" s="10">
        <f t="shared" si="10"/>
        <v>-1.3352369999999949</v>
      </c>
      <c r="N202" s="19">
        <f t="shared" si="11"/>
        <v>1.7828578461689863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9.5954229999999967</v>
      </c>
      <c r="M203" s="10">
        <f t="shared" si="10"/>
        <v>-1.6954229999999963</v>
      </c>
      <c r="N203" s="19">
        <f t="shared" si="11"/>
        <v>2.8744591489289877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7.5408320000000018</v>
      </c>
      <c r="M204" s="10">
        <f t="shared" si="10"/>
        <v>-1.0408320000000018</v>
      </c>
      <c r="N204" s="19">
        <f t="shared" si="11"/>
        <v>1.0833312522240037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17.549935000000005</v>
      </c>
      <c r="M205" s="10">
        <f t="shared" si="10"/>
        <v>-1.3499350000000057</v>
      </c>
      <c r="N205" s="19">
        <f t="shared" si="11"/>
        <v>1.8223245042250154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8.9116749999999954</v>
      </c>
      <c r="M206" s="10">
        <f t="shared" si="10"/>
        <v>-0.51167499999999499</v>
      </c>
      <c r="N206" s="19">
        <f t="shared" si="11"/>
        <v>0.26181130562499488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20.162527999999995</v>
      </c>
      <c r="M207" s="10">
        <f t="shared" si="10"/>
        <v>-0.7625279999999961</v>
      </c>
      <c r="N207" s="19">
        <f t="shared" si="11"/>
        <v>0.58144895078399406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-5.6913519999999984</v>
      </c>
      <c r="M208" s="10">
        <f t="shared" si="10"/>
        <v>5.9913519999999982</v>
      </c>
      <c r="N208" s="19">
        <f t="shared" si="11"/>
        <v>35.89629878790398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12.508788000000003</v>
      </c>
      <c r="M209" s="10">
        <f t="shared" si="10"/>
        <v>0.99121199999999732</v>
      </c>
      <c r="N209" s="19">
        <f t="shared" si="11"/>
        <v>0.98250122894399472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5.1039630000000002</v>
      </c>
      <c r="M210" s="10">
        <f t="shared" si="10"/>
        <v>2.1960369999999996</v>
      </c>
      <c r="N210" s="19">
        <f t="shared" si="11"/>
        <v>4.8225785053689982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13.880395</v>
      </c>
      <c r="M211" s="10">
        <f t="shared" si="10"/>
        <v>-0.78039500000000039</v>
      </c>
      <c r="N211" s="19">
        <f t="shared" si="11"/>
        <v>0.60901635602500059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14.259987999999993</v>
      </c>
      <c r="M212" s="10">
        <f t="shared" si="10"/>
        <v>-4.9599879999999921</v>
      </c>
      <c r="N212" s="19">
        <f t="shared" si="11"/>
        <v>24.60148096014392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-0.54378499999999619</v>
      </c>
      <c r="M213" s="10">
        <f t="shared" si="10"/>
        <v>3.0437849999999962</v>
      </c>
      <c r="N213" s="19">
        <f t="shared" si="11"/>
        <v>9.2646271262249762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2074.827762013897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10.071979427251927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3.1736382004336798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1.048079E-2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0.54579999999999995</v>
      </c>
      <c r="C4" s="19">
        <v>0.35420000000000001</v>
      </c>
      <c r="D4" s="19">
        <v>8.9709999999999998E-2</v>
      </c>
      <c r="E4" s="19">
        <v>-0.27700000000000002</v>
      </c>
      <c r="F4" s="19">
        <v>0.18240000000000001</v>
      </c>
      <c r="G4" s="19">
        <v>7.9029999999999996</v>
      </c>
      <c r="H4" s="19">
        <v>5.5670000000000002</v>
      </c>
      <c r="I4" s="19">
        <v>6.5270000000000001</v>
      </c>
      <c r="J4" s="19">
        <v>-48.41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 t="s">
        <v>61</v>
      </c>
      <c r="E5" s="19">
        <v>1.23E-3</v>
      </c>
      <c r="F5" s="19">
        <v>-3.123E-4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$B$4*B8+$C$4*D8+$D$4*E8+$E$4*F8+$E$5*F8^2+$F$4*G8+$F$5*G8^2+$G$4*H8+$H$4*I8+$I$4*J8+$J$4</f>
        <v>29.217125300000006</v>
      </c>
      <c r="M8" s="10">
        <f>K8-L8</f>
        <v>3.382874699999995</v>
      </c>
      <c r="N8" s="19">
        <f>POWER(M8, 2)</f>
        <v>11.443841235900056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$B$4*B9+$C$4*D9+$D$4*E9+$E$4*F9+$E$5*F9^2+$F$4*G9+$F$5*G9^2+$G$4*H9+$H$4*I9+$I$4*J9+$J$4</f>
        <v>33.261779200000007</v>
      </c>
      <c r="M9" s="10">
        <f t="shared" ref="M9:M72" si="1">K9-L9</f>
        <v>17.238220799999993</v>
      </c>
      <c r="N9" s="19">
        <f t="shared" ref="N9:N72" si="2">POWER(M9, 2)</f>
        <v>297.15625634955239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22.271345700000012</v>
      </c>
      <c r="M10" s="10">
        <f t="shared" si="1"/>
        <v>-3.9713457000000112</v>
      </c>
      <c r="N10" s="19">
        <f t="shared" si="2"/>
        <v>15.771586668908579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5.8760699999999986</v>
      </c>
      <c r="M11" s="10">
        <f t="shared" si="1"/>
        <v>-0.57606999999999875</v>
      </c>
      <c r="N11" s="19">
        <f t="shared" si="2"/>
        <v>0.33185664489999855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10.016859199999992</v>
      </c>
      <c r="M12" s="10">
        <f t="shared" si="1"/>
        <v>-1.8168591999999926</v>
      </c>
      <c r="N12" s="19">
        <f t="shared" si="2"/>
        <v>3.3009773526246131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10.670473200000004</v>
      </c>
      <c r="M13" s="10">
        <f t="shared" si="1"/>
        <v>0.4295267999999961</v>
      </c>
      <c r="N13" s="19">
        <f t="shared" si="2"/>
        <v>0.18449327191823664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20.565109300000003</v>
      </c>
      <c r="M14" s="10">
        <f t="shared" si="1"/>
        <v>0.93489069999999685</v>
      </c>
      <c r="N14" s="19">
        <f t="shared" si="2"/>
        <v>0.87402062094648414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5.2004928000000064</v>
      </c>
      <c r="M15" s="10">
        <f t="shared" si="1"/>
        <v>0.29950719999999365</v>
      </c>
      <c r="N15" s="19">
        <f t="shared" si="2"/>
        <v>8.9704562851836186E-2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23.212677200000002</v>
      </c>
      <c r="M16" s="10">
        <f t="shared" si="1"/>
        <v>4.2873227999999983</v>
      </c>
      <c r="N16" s="19">
        <f t="shared" si="2"/>
        <v>18.381136791399825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2.7658713000000006</v>
      </c>
      <c r="M17" s="10">
        <f t="shared" si="1"/>
        <v>0.23412869999999941</v>
      </c>
      <c r="N17" s="19">
        <f t="shared" si="2"/>
        <v>5.4816248163689726E-2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19.06724770000001</v>
      </c>
      <c r="M18" s="10">
        <f t="shared" si="1"/>
        <v>-4.8672477000000107</v>
      </c>
      <c r="N18" s="19">
        <f t="shared" si="2"/>
        <v>23.690100173155393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16.678894799999995</v>
      </c>
      <c r="M19" s="10">
        <f t="shared" si="1"/>
        <v>-7.8894799999993381E-2</v>
      </c>
      <c r="N19" s="19">
        <f t="shared" si="2"/>
        <v>6.2243894670389556E-3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-1.8021042999999963</v>
      </c>
      <c r="M20" s="10">
        <f t="shared" si="1"/>
        <v>3.2021042999999962</v>
      </c>
      <c r="N20" s="19">
        <f t="shared" si="2"/>
        <v>10.253471948078467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12.732941700000005</v>
      </c>
      <c r="M21" s="10">
        <f t="shared" si="1"/>
        <v>-3.5329417000000056</v>
      </c>
      <c r="N21" s="19">
        <f t="shared" si="2"/>
        <v>12.481677055598929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7.4826312000000144</v>
      </c>
      <c r="M22" s="10">
        <f t="shared" si="1"/>
        <v>-1.4826312000000144</v>
      </c>
      <c r="N22" s="19">
        <f t="shared" si="2"/>
        <v>2.1981952752134828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16.428911700000015</v>
      </c>
      <c r="M23" s="10">
        <f t="shared" si="1"/>
        <v>-0.92891170000001466</v>
      </c>
      <c r="N23" s="19">
        <f t="shared" si="2"/>
        <v>0.86287694639691725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11.160051199999991</v>
      </c>
      <c r="M24" s="10">
        <f t="shared" si="1"/>
        <v>-0.56005119999999131</v>
      </c>
      <c r="N24" s="19">
        <f t="shared" si="2"/>
        <v>0.31365734662143024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5.6175052000000107</v>
      </c>
      <c r="M25" s="10">
        <f t="shared" si="1"/>
        <v>-0.81750520000001092</v>
      </c>
      <c r="N25" s="19">
        <f t="shared" si="2"/>
        <v>0.66831475202705781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20.6434572</v>
      </c>
      <c r="M26" s="10">
        <f t="shared" si="1"/>
        <v>0.556542799999999</v>
      </c>
      <c r="N26" s="19">
        <f t="shared" si="2"/>
        <v>0.3097398882318389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7.5760192999999987</v>
      </c>
      <c r="M27" s="10">
        <f t="shared" si="1"/>
        <v>-5.2760192999999989</v>
      </c>
      <c r="N27" s="19">
        <f t="shared" si="2"/>
        <v>27.836379653972479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1.2369953000000038</v>
      </c>
      <c r="M28" s="10">
        <f t="shared" si="1"/>
        <v>2.7630046999999962</v>
      </c>
      <c r="N28" s="19">
        <f t="shared" si="2"/>
        <v>7.634194972222069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13.93348000000001</v>
      </c>
      <c r="M29" s="10">
        <f t="shared" si="1"/>
        <v>-2.3334800000000104</v>
      </c>
      <c r="N29" s="19">
        <f t="shared" si="2"/>
        <v>5.4451289104000491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24.471262499999995</v>
      </c>
      <c r="M30" s="10">
        <f t="shared" si="1"/>
        <v>-0.2712624999999953</v>
      </c>
      <c r="N30" s="19">
        <f t="shared" si="2"/>
        <v>7.3583343906247448E-2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13.879871200000011</v>
      </c>
      <c r="M31" s="10">
        <f t="shared" si="1"/>
        <v>2.0128799999989511E-2</v>
      </c>
      <c r="N31" s="19">
        <f t="shared" si="2"/>
        <v>4.0516858943957773E-4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6.1261252999999982</v>
      </c>
      <c r="M32" s="10">
        <f t="shared" si="1"/>
        <v>-3.7261252999999983</v>
      </c>
      <c r="N32" s="19">
        <f t="shared" si="2"/>
        <v>13.884009751300077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1.4165951999999891</v>
      </c>
      <c r="M33" s="10">
        <f t="shared" si="1"/>
        <v>0.58340480000001094</v>
      </c>
      <c r="N33" s="19">
        <f t="shared" si="2"/>
        <v>0.34036116066305278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7.0704333000000048</v>
      </c>
      <c r="M34" s="10">
        <f t="shared" si="1"/>
        <v>-3.9704333000000047</v>
      </c>
      <c r="N34" s="19">
        <f t="shared" si="2"/>
        <v>15.764340589748928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24.947735200000011</v>
      </c>
      <c r="M35" s="10">
        <f t="shared" si="1"/>
        <v>-2.5477352000000124</v>
      </c>
      <c r="N35" s="19">
        <f t="shared" si="2"/>
        <v>6.4909546493191028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21.917859300000003</v>
      </c>
      <c r="M36" s="10">
        <f t="shared" si="1"/>
        <v>0.2821406999999958</v>
      </c>
      <c r="N36" s="19">
        <f t="shared" si="2"/>
        <v>7.9603374596487628E-2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17.274617300000003</v>
      </c>
      <c r="M37" s="10">
        <f t="shared" si="1"/>
        <v>0.72538269999999727</v>
      </c>
      <c r="N37" s="19">
        <f t="shared" si="2"/>
        <v>0.52618006145928609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7.1948377000000079</v>
      </c>
      <c r="M38" s="10">
        <f t="shared" si="1"/>
        <v>-4.6948377000000079</v>
      </c>
      <c r="N38" s="19">
        <f t="shared" si="2"/>
        <v>22.041501029341365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11.615918799999989</v>
      </c>
      <c r="M39" s="10">
        <f t="shared" si="1"/>
        <v>-1.015918799999989</v>
      </c>
      <c r="N39" s="19">
        <f t="shared" si="2"/>
        <v>1.0320910081934176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9.9215299999999971</v>
      </c>
      <c r="M40" s="10">
        <f t="shared" si="1"/>
        <v>-0.92152999999999707</v>
      </c>
      <c r="N40" s="19">
        <f t="shared" si="2"/>
        <v>0.84921754089999457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1.2289124999999927</v>
      </c>
      <c r="M41" s="10">
        <f t="shared" si="1"/>
        <v>2.8710875000000069</v>
      </c>
      <c r="N41" s="19">
        <f t="shared" si="2"/>
        <v>8.2431434326562893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4.7521272999999979</v>
      </c>
      <c r="M42" s="10">
        <f t="shared" si="1"/>
        <v>-0.6521272999999983</v>
      </c>
      <c r="N42" s="19">
        <f t="shared" si="2"/>
        <v>0.4252700154052878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11.2938793</v>
      </c>
      <c r="M43" s="10">
        <f t="shared" si="1"/>
        <v>-0.69387930000000075</v>
      </c>
      <c r="N43" s="19">
        <f t="shared" si="2"/>
        <v>0.48146848296849104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6.5644733000000102</v>
      </c>
      <c r="M44" s="10">
        <f t="shared" si="1"/>
        <v>0.93552669999998983</v>
      </c>
      <c r="N44" s="19">
        <f t="shared" si="2"/>
        <v>0.87521020641287095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-2.8384400000000056</v>
      </c>
      <c r="M45" s="10">
        <f t="shared" si="1"/>
        <v>4.0384400000000058</v>
      </c>
      <c r="N45" s="19">
        <f t="shared" si="2"/>
        <v>16.308997633600047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1.3071096999999838</v>
      </c>
      <c r="M46" s="10">
        <f t="shared" si="1"/>
        <v>0.79289030000001626</v>
      </c>
      <c r="N46" s="19">
        <f t="shared" si="2"/>
        <v>0.62867502783411577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20.413239300000015</v>
      </c>
      <c r="M47" s="10">
        <f t="shared" si="1"/>
        <v>-0.31323930000001354</v>
      </c>
      <c r="N47" s="19">
        <f t="shared" si="2"/>
        <v>9.8118859064498479E-2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13.148541200000004</v>
      </c>
      <c r="M48" s="10">
        <f t="shared" si="1"/>
        <v>-3.7485412000000036</v>
      </c>
      <c r="N48" s="19">
        <f t="shared" si="2"/>
        <v>14.051561128097466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10.489775300000012</v>
      </c>
      <c r="M49" s="10">
        <f t="shared" si="1"/>
        <v>-1.1897753000000115</v>
      </c>
      <c r="N49" s="19">
        <f t="shared" si="2"/>
        <v>1.4155652644901173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-2.0310631999999984</v>
      </c>
      <c r="M50" s="10">
        <f t="shared" si="1"/>
        <v>3.4310631999999983</v>
      </c>
      <c r="N50" s="19">
        <f t="shared" si="2"/>
        <v>11.772194682394229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13.588743299999997</v>
      </c>
      <c r="M51" s="10">
        <f t="shared" si="1"/>
        <v>-8.8743299999997305E-2</v>
      </c>
      <c r="N51" s="19">
        <f t="shared" si="2"/>
        <v>7.8753732948895223E-3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14.124841299999993</v>
      </c>
      <c r="M52" s="10">
        <f t="shared" si="1"/>
        <v>7.5158700000006462E-2</v>
      </c>
      <c r="N52" s="19">
        <f t="shared" si="2"/>
        <v>5.6488301856909709E-3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18.176131200000015</v>
      </c>
      <c r="M53" s="10">
        <f t="shared" si="1"/>
        <v>-2.2761312000000142</v>
      </c>
      <c r="N53" s="19">
        <f t="shared" si="2"/>
        <v>5.1807732396135044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10.700938799999996</v>
      </c>
      <c r="M54" s="10">
        <f t="shared" si="1"/>
        <v>-1.0009387999999966</v>
      </c>
      <c r="N54" s="19">
        <f t="shared" si="2"/>
        <v>1.0018784813454331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23.658324800000003</v>
      </c>
      <c r="M55" s="10">
        <f t="shared" si="1"/>
        <v>3.741675199999996</v>
      </c>
      <c r="N55" s="19">
        <f t="shared" si="2"/>
        <v>14.00013330229501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7.5070525000000004</v>
      </c>
      <c r="M56" s="10">
        <f t="shared" si="1"/>
        <v>0.49294749999999965</v>
      </c>
      <c r="N56" s="19">
        <f t="shared" si="2"/>
        <v>0.24299723775624965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17.976294799999991</v>
      </c>
      <c r="M57" s="10">
        <f t="shared" si="1"/>
        <v>-2.3762947999999913</v>
      </c>
      <c r="N57" s="19">
        <f t="shared" si="2"/>
        <v>5.6467769765069988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23.530015200000008</v>
      </c>
      <c r="M58" s="10">
        <f t="shared" si="1"/>
        <v>-4.3300152000000089</v>
      </c>
      <c r="N58" s="19">
        <f t="shared" si="2"/>
        <v>18.749031632231116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2.1210097000000019</v>
      </c>
      <c r="M59" s="10">
        <f t="shared" si="1"/>
        <v>3.1789902999999979</v>
      </c>
      <c r="N59" s="19">
        <f t="shared" si="2"/>
        <v>10.105979327494078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23.319073199999991</v>
      </c>
      <c r="M60" s="10">
        <f t="shared" si="1"/>
        <v>2.5809268000000074</v>
      </c>
      <c r="N60" s="19">
        <f t="shared" si="2"/>
        <v>6.6611831469582778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22.538925300000017</v>
      </c>
      <c r="M61" s="10">
        <f t="shared" si="1"/>
        <v>3.8610746999999819</v>
      </c>
      <c r="N61" s="19">
        <f t="shared" si="2"/>
        <v>14.907897838979951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8.3734807999999887</v>
      </c>
      <c r="M62" s="10">
        <f t="shared" si="1"/>
        <v>0.12651920000001127</v>
      </c>
      <c r="N62" s="19">
        <f t="shared" si="2"/>
        <v>1.600710796864285E-2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-5.9282006999999979</v>
      </c>
      <c r="M63" s="10">
        <f t="shared" si="1"/>
        <v>6.5282006999999975</v>
      </c>
      <c r="N63" s="19">
        <f t="shared" si="2"/>
        <v>42.617404379480455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21.436762799999997</v>
      </c>
      <c r="M64" s="10">
        <f t="shared" si="1"/>
        <v>1.0632372000000032</v>
      </c>
      <c r="N64" s="19">
        <f t="shared" si="2"/>
        <v>1.1304733434638468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10.539092500000002</v>
      </c>
      <c r="M65" s="10">
        <f t="shared" si="1"/>
        <v>-1.6390925000000021</v>
      </c>
      <c r="N65" s="19">
        <f t="shared" si="2"/>
        <v>2.6866242235562567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16.013950000000008</v>
      </c>
      <c r="M66" s="10">
        <f t="shared" si="1"/>
        <v>-1.113950000000008</v>
      </c>
      <c r="N66" s="19">
        <f t="shared" si="2"/>
        <v>1.2408846025000178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5.0034427999999949</v>
      </c>
      <c r="M67" s="10">
        <f t="shared" si="1"/>
        <v>-2.9034427999999948</v>
      </c>
      <c r="N67" s="19">
        <f t="shared" si="2"/>
        <v>8.4299800928718103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8.1891597000000047</v>
      </c>
      <c r="M68" s="10">
        <f t="shared" si="1"/>
        <v>-1.0891597000000051</v>
      </c>
      <c r="N68" s="19">
        <f t="shared" si="2"/>
        <v>1.1862688521041009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31.690885200000011</v>
      </c>
      <c r="M69" s="10">
        <f t="shared" si="1"/>
        <v>18.109114799999986</v>
      </c>
      <c r="N69" s="19">
        <f t="shared" si="2"/>
        <v>327.94003883957856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16.446612500000001</v>
      </c>
      <c r="M70" s="10">
        <f t="shared" si="1"/>
        <v>-4.6466124999999998</v>
      </c>
      <c r="N70" s="19">
        <f t="shared" si="2"/>
        <v>21.591007725156249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9.0832624999999965</v>
      </c>
      <c r="M71" s="10">
        <f t="shared" si="1"/>
        <v>-0.88326249999999717</v>
      </c>
      <c r="N71" s="19">
        <f t="shared" si="2"/>
        <v>0.78015264390624506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6.4079972999999981</v>
      </c>
      <c r="M72" s="10">
        <f t="shared" si="1"/>
        <v>-1.2079972999999979</v>
      </c>
      <c r="N72" s="19">
        <f t="shared" si="2"/>
        <v>1.459257476807285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$B$4*B73+$C$4*D73+$D$4*E73+$E$4*F73+$E$5*F73^2+$F$4*G73+$F$5*G73^2+$G$4*H73+$H$4*I73+$I$4*J73+$J$4</f>
        <v>22.151110799999998</v>
      </c>
      <c r="M73" s="10">
        <f t="shared" ref="M73:M136" si="4">K73-L73</f>
        <v>-3.5511107999999965</v>
      </c>
      <c r="N73" s="19">
        <f t="shared" ref="N73:N136" si="5">POWER(M73, 2)</f>
        <v>12.610387913876615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20.723689699999994</v>
      </c>
      <c r="M74" s="10">
        <f t="shared" si="4"/>
        <v>2.5763103000000065</v>
      </c>
      <c r="N74" s="19">
        <f t="shared" si="5"/>
        <v>6.6373747618861234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20.708372499999996</v>
      </c>
      <c r="M75" s="10">
        <f t="shared" si="4"/>
        <v>-1.5083724999999966</v>
      </c>
      <c r="N75" s="19">
        <f t="shared" si="5"/>
        <v>2.2751875987562395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12.528881699999999</v>
      </c>
      <c r="M76" s="10">
        <f t="shared" si="4"/>
        <v>-3.5288816999999995</v>
      </c>
      <c r="N76" s="19">
        <f t="shared" si="5"/>
        <v>12.453006052594887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5.2629076999999995</v>
      </c>
      <c r="M77" s="10">
        <f t="shared" si="4"/>
        <v>-0.66290769999999988</v>
      </c>
      <c r="N77" s="19">
        <f t="shared" si="5"/>
        <v>0.43944661871928986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0.93165679999999895</v>
      </c>
      <c r="M78" s="10">
        <f t="shared" si="4"/>
        <v>3.1683432000000007</v>
      </c>
      <c r="N78" s="19">
        <f t="shared" si="5"/>
        <v>10.038398632986244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8.7104399999999984</v>
      </c>
      <c r="M79" s="10">
        <f t="shared" si="4"/>
        <v>-0.31043999999999805</v>
      </c>
      <c r="N79" s="19">
        <f t="shared" si="5"/>
        <v>9.6372993599998791E-2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3.8351548000000051</v>
      </c>
      <c r="M80" s="10">
        <f t="shared" si="4"/>
        <v>-0.1351548000000049</v>
      </c>
      <c r="N80" s="19">
        <f t="shared" si="5"/>
        <v>1.8266819963041327E-2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-1.4158112000000003</v>
      </c>
      <c r="M81" s="10">
        <f t="shared" si="4"/>
        <v>5.3158112000000006</v>
      </c>
      <c r="N81" s="19">
        <f t="shared" si="5"/>
        <v>28.257848714045448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10.296193700000011</v>
      </c>
      <c r="M82" s="10">
        <f t="shared" si="4"/>
        <v>0.1038062999999898</v>
      </c>
      <c r="N82" s="19">
        <f t="shared" si="5"/>
        <v>1.0775747919687884E-2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12.237823300000002</v>
      </c>
      <c r="M83" s="10">
        <f t="shared" si="4"/>
        <v>-1.6378233000000026</v>
      </c>
      <c r="N83" s="19">
        <f t="shared" si="5"/>
        <v>2.6824651620228988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13.773705699999994</v>
      </c>
      <c r="M84" s="10">
        <f t="shared" si="4"/>
        <v>-4.5737056999999943</v>
      </c>
      <c r="N84" s="19">
        <f t="shared" si="5"/>
        <v>20.918783830212437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22.459549999999993</v>
      </c>
      <c r="M85" s="10">
        <f t="shared" si="4"/>
        <v>3.540450000000007</v>
      </c>
      <c r="N85" s="19">
        <f t="shared" si="5"/>
        <v>12.534786202500049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1.0777897000000038</v>
      </c>
      <c r="M86" s="10">
        <f t="shared" si="4"/>
        <v>3.4222102999999962</v>
      </c>
      <c r="N86" s="19">
        <f t="shared" si="5"/>
        <v>11.711523337426064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14.423467699999982</v>
      </c>
      <c r="M87" s="10">
        <f t="shared" si="4"/>
        <v>-1.2234676999999827</v>
      </c>
      <c r="N87" s="19">
        <f t="shared" si="5"/>
        <v>1.4968732129432478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5.877919200000008</v>
      </c>
      <c r="M88" s="10">
        <f t="shared" si="4"/>
        <v>-1.6779192000000078</v>
      </c>
      <c r="N88" s="19">
        <f t="shared" si="5"/>
        <v>2.8154128417286661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-3.6199707000000103</v>
      </c>
      <c r="M89" s="10">
        <f t="shared" si="4"/>
        <v>5.71997070000001</v>
      </c>
      <c r="N89" s="19">
        <f t="shared" si="5"/>
        <v>32.718064808858607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15.815971700000006</v>
      </c>
      <c r="M90" s="10">
        <f t="shared" si="4"/>
        <v>-2.4159717000000054</v>
      </c>
      <c r="N90" s="19">
        <f t="shared" si="5"/>
        <v>5.8369192552009164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17.562210000000007</v>
      </c>
      <c r="M91" s="10">
        <f t="shared" si="4"/>
        <v>-2.5622100000000074</v>
      </c>
      <c r="N91" s="19">
        <f t="shared" si="5"/>
        <v>6.5649200841000379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22.168303199999997</v>
      </c>
      <c r="M92" s="10">
        <f t="shared" si="4"/>
        <v>-0.46830319999999759</v>
      </c>
      <c r="N92" s="19">
        <f t="shared" si="5"/>
        <v>0.21930788713023774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15.580527200000006</v>
      </c>
      <c r="M93" s="10">
        <f t="shared" si="4"/>
        <v>-1.1805272000000055</v>
      </c>
      <c r="N93" s="19">
        <f t="shared" si="5"/>
        <v>1.3936444699398531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13.199726800000008</v>
      </c>
      <c r="M94" s="10">
        <f t="shared" si="4"/>
        <v>4.7002731999999909</v>
      </c>
      <c r="N94" s="19">
        <f t="shared" si="5"/>
        <v>22.092568154638155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12.579335300000004</v>
      </c>
      <c r="M95" s="10">
        <f t="shared" si="4"/>
        <v>-2.0793353000000039</v>
      </c>
      <c r="N95" s="19">
        <f t="shared" si="5"/>
        <v>4.3236352898261066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16.241714799999983</v>
      </c>
      <c r="M96" s="10">
        <f t="shared" si="4"/>
        <v>-2.3417147999999823</v>
      </c>
      <c r="N96" s="19">
        <f t="shared" si="5"/>
        <v>5.4836282045389568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11.226011700000001</v>
      </c>
      <c r="M97" s="10">
        <f t="shared" si="4"/>
        <v>0.17398829999999954</v>
      </c>
      <c r="N97" s="19">
        <f t="shared" si="5"/>
        <v>3.0271928536889842E-2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2.662079999999996</v>
      </c>
      <c r="M98" s="10">
        <f t="shared" si="4"/>
        <v>0.23792000000000391</v>
      </c>
      <c r="N98" s="19">
        <f t="shared" si="5"/>
        <v>5.6605926400001859E-2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12.297612799999996</v>
      </c>
      <c r="M99" s="10">
        <f t="shared" si="4"/>
        <v>-1.0976127999999967</v>
      </c>
      <c r="N99" s="19">
        <f t="shared" si="5"/>
        <v>1.2047538587238329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9.8479033000000058</v>
      </c>
      <c r="M100" s="10">
        <f t="shared" si="4"/>
        <v>5.0520966999999946</v>
      </c>
      <c r="N100" s="19">
        <f t="shared" si="5"/>
        <v>25.523681066150836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6.6049431999999939</v>
      </c>
      <c r="M101" s="10">
        <f t="shared" si="4"/>
        <v>-2.3049431999999941</v>
      </c>
      <c r="N101" s="19">
        <f t="shared" si="5"/>
        <v>5.3127631552262127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18.773081700000006</v>
      </c>
      <c r="M102" s="10">
        <f t="shared" si="4"/>
        <v>-0.87308170000000729</v>
      </c>
      <c r="N102" s="19">
        <f t="shared" si="5"/>
        <v>0.76227165487490267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30.233825199999998</v>
      </c>
      <c r="M103" s="10">
        <f t="shared" si="4"/>
        <v>-3.3825199999999001E-2</v>
      </c>
      <c r="N103" s="19">
        <f t="shared" si="5"/>
        <v>1.1441441550399324E-3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9.7808797000000141</v>
      </c>
      <c r="M104" s="10">
        <f t="shared" si="4"/>
        <v>-1.2808797000000141</v>
      </c>
      <c r="N104" s="19">
        <f t="shared" si="5"/>
        <v>1.6406528058721259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11.84219079999999</v>
      </c>
      <c r="M105" s="10">
        <f t="shared" si="4"/>
        <v>1.357809200000009</v>
      </c>
      <c r="N105" s="19">
        <f t="shared" si="5"/>
        <v>1.8436458236046644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3.3247725000000088</v>
      </c>
      <c r="M106" s="10">
        <f t="shared" si="4"/>
        <v>-2.7247725000000087</v>
      </c>
      <c r="N106" s="19">
        <f t="shared" si="5"/>
        <v>7.4243851767562976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14.189225700000001</v>
      </c>
      <c r="M107" s="10">
        <f t="shared" si="4"/>
        <v>-2.1892257000000015</v>
      </c>
      <c r="N107" s="19">
        <f t="shared" si="5"/>
        <v>4.7927091655404963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23.447808800000004</v>
      </c>
      <c r="M108" s="10">
        <f t="shared" si="4"/>
        <v>0.25219119999999506</v>
      </c>
      <c r="N108" s="19">
        <f t="shared" si="5"/>
        <v>6.3600401357437511E-2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0.90655250000000365</v>
      </c>
      <c r="M109" s="10">
        <f t="shared" si="4"/>
        <v>-0.40655250000000365</v>
      </c>
      <c r="N109" s="19">
        <f t="shared" si="5"/>
        <v>0.16528493525625296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23.615703699999997</v>
      </c>
      <c r="M110" s="10">
        <f t="shared" si="4"/>
        <v>-1.8157036999999967</v>
      </c>
      <c r="N110" s="19">
        <f t="shared" si="5"/>
        <v>3.2967799261936781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24.872700000000009</v>
      </c>
      <c r="M111" s="10">
        <f t="shared" si="4"/>
        <v>3.2272999999999925</v>
      </c>
      <c r="N111" s="19">
        <f t="shared" si="5"/>
        <v>10.415465289999952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1.8857072999999929</v>
      </c>
      <c r="M112" s="10">
        <f t="shared" si="4"/>
        <v>0.71429270000000722</v>
      </c>
      <c r="N112" s="19">
        <f t="shared" si="5"/>
        <v>0.51021406127330027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17.193171699999979</v>
      </c>
      <c r="M113" s="10">
        <f t="shared" si="4"/>
        <v>-1.5931716999999797</v>
      </c>
      <c r="N113" s="19">
        <f t="shared" si="5"/>
        <v>2.5381960656808253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-3.7557999999999936</v>
      </c>
      <c r="M114" s="10">
        <f t="shared" si="4"/>
        <v>4.6557999999999939</v>
      </c>
      <c r="N114" s="19">
        <f t="shared" si="5"/>
        <v>21.676473639999944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5.1412527999999966</v>
      </c>
      <c r="M115" s="10">
        <f t="shared" si="4"/>
        <v>-0.54125279999999698</v>
      </c>
      <c r="N115" s="19">
        <f t="shared" si="5"/>
        <v>0.29295459350783676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18.191750800000008</v>
      </c>
      <c r="M116" s="10">
        <f t="shared" si="4"/>
        <v>-1.3917508000000076</v>
      </c>
      <c r="N116" s="19">
        <f t="shared" si="5"/>
        <v>1.9369702893006613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18.7028617</v>
      </c>
      <c r="M117" s="10">
        <f t="shared" si="4"/>
        <v>9.713830000000101E-2</v>
      </c>
      <c r="N117" s="19">
        <f t="shared" si="5"/>
        <v>9.4358493268901968E-3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22.225483200000014</v>
      </c>
      <c r="M118" s="10">
        <f t="shared" si="4"/>
        <v>0.67451679999998504</v>
      </c>
      <c r="N118" s="19">
        <f t="shared" si="5"/>
        <v>0.4549729134822198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14.654438799999994</v>
      </c>
      <c r="M119" s="10">
        <f t="shared" si="4"/>
        <v>-0.25443879999999375</v>
      </c>
      <c r="N119" s="19">
        <f t="shared" si="5"/>
        <v>6.4739102945436819E-2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18.606297700000013</v>
      </c>
      <c r="M120" s="10">
        <f t="shared" si="4"/>
        <v>-2.3062977000000124</v>
      </c>
      <c r="N120" s="19">
        <f t="shared" si="5"/>
        <v>5.3190090810253476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12.323269999999994</v>
      </c>
      <c r="M121" s="10">
        <f t="shared" si="4"/>
        <v>-3.4232699999999934</v>
      </c>
      <c r="N121" s="19">
        <f t="shared" si="5"/>
        <v>11.718777492899955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20.161787299999986</v>
      </c>
      <c r="M122" s="10">
        <f t="shared" si="4"/>
        <v>-1.8617872999999854</v>
      </c>
      <c r="N122" s="19">
        <f t="shared" si="5"/>
        <v>3.4662519504412357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14.278433299999996</v>
      </c>
      <c r="M123" s="10">
        <f t="shared" si="4"/>
        <v>0.62156670000000425</v>
      </c>
      <c r="N123" s="19">
        <f t="shared" si="5"/>
        <v>0.38634516254889528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1.7687292999999968</v>
      </c>
      <c r="M124" s="10">
        <f t="shared" si="4"/>
        <v>3.1312707000000035</v>
      </c>
      <c r="N124" s="19">
        <f t="shared" si="5"/>
        <v>9.8048561966785126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27.614263199999996</v>
      </c>
      <c r="M125" s="10">
        <f t="shared" si="4"/>
        <v>4.6857368000000008</v>
      </c>
      <c r="N125" s="19">
        <f t="shared" si="5"/>
        <v>21.956129358874247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0.32800250000000375</v>
      </c>
      <c r="M126" s="10">
        <f t="shared" si="4"/>
        <v>1.2719974999999963</v>
      </c>
      <c r="N126" s="19">
        <f t="shared" si="5"/>
        <v>1.6179776400062407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19.617377300000001</v>
      </c>
      <c r="M127" s="10">
        <f t="shared" si="4"/>
        <v>-2.0173772999999997</v>
      </c>
      <c r="N127" s="19">
        <f t="shared" si="5"/>
        <v>4.0698111705552886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11.125893300000001</v>
      </c>
      <c r="M128" s="10">
        <f t="shared" si="4"/>
        <v>-2.5258933000000017</v>
      </c>
      <c r="N128" s="19">
        <f t="shared" si="5"/>
        <v>6.3801369629848983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11.819594800000004</v>
      </c>
      <c r="M129" s="10">
        <f t="shared" si="4"/>
        <v>-1.0195948000000037</v>
      </c>
      <c r="N129" s="19">
        <f t="shared" si="5"/>
        <v>1.0395735561870476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30.457739700000005</v>
      </c>
      <c r="M130" s="10">
        <f t="shared" si="4"/>
        <v>1.342260299999996</v>
      </c>
      <c r="N130" s="19">
        <f t="shared" si="5"/>
        <v>1.8016627129560792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13.217105199999999</v>
      </c>
      <c r="M131" s="10">
        <f t="shared" si="4"/>
        <v>-1.0171051999999996</v>
      </c>
      <c r="N131" s="19">
        <f t="shared" si="5"/>
        <v>1.0345029878670391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18.851138800000001</v>
      </c>
      <c r="M132" s="10">
        <f t="shared" si="4"/>
        <v>-2.9511388000000007</v>
      </c>
      <c r="N132" s="19">
        <f t="shared" si="5"/>
        <v>8.7092202168654449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17.40788520000001</v>
      </c>
      <c r="M133" s="10">
        <f t="shared" si="4"/>
        <v>-1.2078852000000104</v>
      </c>
      <c r="N133" s="19">
        <f t="shared" si="5"/>
        <v>1.4589866563790652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7.2089053000000121</v>
      </c>
      <c r="M134" s="10">
        <f t="shared" si="4"/>
        <v>0.19109469999998829</v>
      </c>
      <c r="N134" s="19">
        <f t="shared" si="5"/>
        <v>3.6517184368085528E-2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15.598521200000008</v>
      </c>
      <c r="M135" s="10">
        <f t="shared" si="4"/>
        <v>-2.2985212000000068</v>
      </c>
      <c r="N135" s="19">
        <f t="shared" si="5"/>
        <v>5.2831997068494712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-0.37794750000000477</v>
      </c>
      <c r="M136" s="10">
        <f t="shared" si="4"/>
        <v>0.67794750000000481</v>
      </c>
      <c r="N136" s="19">
        <f t="shared" si="5"/>
        <v>0.45961281275625654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$B$4*B137+$C$4*D137+$D$4*E137+$E$4*F137+$E$5*F137^2+$F$4*G137+$F$5*G137^2+$G$4*H137+$H$4*I137+$I$4*J137+$J$4</f>
        <v>10.745983199999998</v>
      </c>
      <c r="M137" s="10">
        <f t="shared" ref="M137:M200" si="7">K137-L137</f>
        <v>-2.8459831999999974</v>
      </c>
      <c r="N137" s="19">
        <f t="shared" ref="N137:N200" si="8">POWER(M137, 2)</f>
        <v>8.0996203746822246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6.3337252000000035</v>
      </c>
      <c r="M138" s="10">
        <f t="shared" si="7"/>
        <v>-1.3337252000000035</v>
      </c>
      <c r="N138" s="19">
        <f t="shared" si="8"/>
        <v>1.7788229091150494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2.4026672000000033</v>
      </c>
      <c r="M139" s="10">
        <f t="shared" si="7"/>
        <v>1.0973327999999967</v>
      </c>
      <c r="N139" s="19">
        <f t="shared" si="8"/>
        <v>1.2041392739558328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17.747540000000001</v>
      </c>
      <c r="M140" s="10">
        <f t="shared" si="7"/>
        <v>3.6524599999999978</v>
      </c>
      <c r="N140" s="19">
        <f t="shared" si="8"/>
        <v>13.340464051599984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1.956239999999994</v>
      </c>
      <c r="M141" s="10">
        <f t="shared" si="7"/>
        <v>1.2437600000000062</v>
      </c>
      <c r="N141" s="19">
        <f t="shared" si="8"/>
        <v>1.5469389376000153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33.617773200000002</v>
      </c>
      <c r="M142" s="10">
        <f t="shared" si="7"/>
        <v>0.18222679999999514</v>
      </c>
      <c r="N142" s="19">
        <f t="shared" si="8"/>
        <v>3.3206606638238226E-2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18.103245299999998</v>
      </c>
      <c r="M143" s="10">
        <f t="shared" si="7"/>
        <v>11.996754700000004</v>
      </c>
      <c r="N143" s="19">
        <f t="shared" si="8"/>
        <v>143.92212333197219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18.370803199999997</v>
      </c>
      <c r="M144" s="10">
        <f t="shared" si="7"/>
        <v>0.42919680000000326</v>
      </c>
      <c r="N144" s="19">
        <f t="shared" si="8"/>
        <v>0.1842098931302428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-0.64520680000000397</v>
      </c>
      <c r="M145" s="10">
        <f t="shared" si="7"/>
        <v>0.74520680000000394</v>
      </c>
      <c r="N145" s="19">
        <f t="shared" si="8"/>
        <v>0.55533317476624589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14.935830800000005</v>
      </c>
      <c r="M146" s="10">
        <f t="shared" si="7"/>
        <v>-1.7358308000000058</v>
      </c>
      <c r="N146" s="19">
        <f t="shared" si="8"/>
        <v>3.0131085662286599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7.4408093000000051</v>
      </c>
      <c r="M147" s="10">
        <f t="shared" si="7"/>
        <v>-0.24080930000000489</v>
      </c>
      <c r="N147" s="19">
        <f t="shared" si="8"/>
        <v>5.7989118966492358E-2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22.030217700000009</v>
      </c>
      <c r="M148" s="10">
        <f t="shared" si="7"/>
        <v>4.9697822999999914</v>
      </c>
      <c r="N148" s="19">
        <f t="shared" si="8"/>
        <v>24.698736109393206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27.501821199999995</v>
      </c>
      <c r="M149" s="10">
        <f t="shared" si="7"/>
        <v>4.2981788000000059</v>
      </c>
      <c r="N149" s="19">
        <f t="shared" si="8"/>
        <v>18.474340996769492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17.336343299999996</v>
      </c>
      <c r="M150" s="10">
        <f t="shared" si="7"/>
        <v>-2.5363432999999951</v>
      </c>
      <c r="N150" s="19">
        <f t="shared" si="8"/>
        <v>6.4330373354548653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8.4283100000000033</v>
      </c>
      <c r="M151" s="10">
        <f t="shared" si="7"/>
        <v>-5.0283100000000029</v>
      </c>
      <c r="N151" s="19">
        <f t="shared" si="8"/>
        <v>25.283901456100029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3.4222717000000031</v>
      </c>
      <c r="M152" s="10">
        <f t="shared" si="7"/>
        <v>2.0777282999999969</v>
      </c>
      <c r="N152" s="19">
        <f t="shared" si="8"/>
        <v>4.3169548886208773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23.368333700000008</v>
      </c>
      <c r="M153" s="10">
        <f t="shared" si="7"/>
        <v>-3.1683337000000087</v>
      </c>
      <c r="N153" s="19">
        <f t="shared" si="8"/>
        <v>10.038338434555746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14.335363699999995</v>
      </c>
      <c r="M154" s="10">
        <f t="shared" si="7"/>
        <v>-2.1353636999999956</v>
      </c>
      <c r="N154" s="19">
        <f t="shared" si="8"/>
        <v>4.5597781312776711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15.427109999999992</v>
      </c>
      <c r="M155" s="10">
        <f t="shared" si="7"/>
        <v>-3.4271099999999919</v>
      </c>
      <c r="N155" s="19">
        <f t="shared" si="8"/>
        <v>11.745082952099944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11.626458800000016</v>
      </c>
      <c r="M156" s="10">
        <f t="shared" si="7"/>
        <v>-3.126458800000016</v>
      </c>
      <c r="N156" s="19">
        <f t="shared" si="8"/>
        <v>9.7747446280975403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8.4597896999999946</v>
      </c>
      <c r="M157" s="10">
        <f t="shared" si="7"/>
        <v>-0.75978969999999446</v>
      </c>
      <c r="N157" s="19">
        <f t="shared" si="8"/>
        <v>0.57728038822608163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-3.7610708000000059</v>
      </c>
      <c r="M158" s="10">
        <f t="shared" si="7"/>
        <v>5.4610708000000061</v>
      </c>
      <c r="N158" s="19">
        <f t="shared" si="8"/>
        <v>29.823294282612707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5.4762000000000057</v>
      </c>
      <c r="M159" s="10">
        <f t="shared" si="7"/>
        <v>-0.87620000000000609</v>
      </c>
      <c r="N159" s="19">
        <f t="shared" si="8"/>
        <v>0.76772644000001067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4.6976073000000014</v>
      </c>
      <c r="M160" s="10">
        <f t="shared" si="7"/>
        <v>-2.4976073000000012</v>
      </c>
      <c r="N160" s="19">
        <f t="shared" si="8"/>
        <v>6.2380422250132961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9.3039556999999888</v>
      </c>
      <c r="M161" s="10">
        <f t="shared" si="7"/>
        <v>-3.3039556999999888</v>
      </c>
      <c r="N161" s="19">
        <f t="shared" si="8"/>
        <v>10.916123267562416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13.018654800000007</v>
      </c>
      <c r="M162" s="10">
        <f t="shared" si="7"/>
        <v>-2.318654800000008</v>
      </c>
      <c r="N162" s="19">
        <f t="shared" si="8"/>
        <v>5.3761600815630768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2.3451231999999962</v>
      </c>
      <c r="M163" s="10">
        <f t="shared" si="7"/>
        <v>0.7548768000000039</v>
      </c>
      <c r="N163" s="19">
        <f t="shared" si="8"/>
        <v>0.56983898317824588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8.9210172000000014</v>
      </c>
      <c r="M164" s="10">
        <f t="shared" si="7"/>
        <v>1.4789827999999989</v>
      </c>
      <c r="N164" s="19">
        <f t="shared" si="8"/>
        <v>2.1873901226958368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29.180778800000013</v>
      </c>
      <c r="M165" s="10">
        <f t="shared" si="7"/>
        <v>2.319221199999987</v>
      </c>
      <c r="N165" s="19">
        <f t="shared" si="8"/>
        <v>5.3787869745293797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-1.7635623000000038</v>
      </c>
      <c r="M166" s="10">
        <f t="shared" si="7"/>
        <v>4.3635623000000034</v>
      </c>
      <c r="N166" s="19">
        <f t="shared" si="8"/>
        <v>19.04067594598132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25.728809200000001</v>
      </c>
      <c r="M167" s="10">
        <f t="shared" si="7"/>
        <v>-1.2288092000000006</v>
      </c>
      <c r="N167" s="19">
        <f t="shared" si="8"/>
        <v>1.5099720500046414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13.660335300000007</v>
      </c>
      <c r="M168" s="10">
        <f t="shared" si="7"/>
        <v>-1.4603353000000077</v>
      </c>
      <c r="N168" s="19">
        <f t="shared" si="8"/>
        <v>2.1325791884261123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4.8771176999999923</v>
      </c>
      <c r="M169" s="10">
        <f t="shared" si="7"/>
        <v>-0.57711769999999252</v>
      </c>
      <c r="N169" s="19">
        <f t="shared" si="8"/>
        <v>0.33306483965328137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10.22561249999999</v>
      </c>
      <c r="M170" s="10">
        <f t="shared" si="7"/>
        <v>1.3743875000000099</v>
      </c>
      <c r="N170" s="19">
        <f t="shared" si="8"/>
        <v>1.8889410001562772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4.2962525000000014</v>
      </c>
      <c r="M171" s="10">
        <f t="shared" si="7"/>
        <v>3.8037474999999983</v>
      </c>
      <c r="N171" s="19">
        <f t="shared" si="8"/>
        <v>14.468495043756237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7.576071199999987</v>
      </c>
      <c r="M172" s="10">
        <f t="shared" si="7"/>
        <v>-2.4760711999999874</v>
      </c>
      <c r="N172" s="19">
        <f t="shared" si="8"/>
        <v>6.1309285874693771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19.454141300000003</v>
      </c>
      <c r="M173" s="10">
        <f t="shared" si="7"/>
        <v>0.94585869999999517</v>
      </c>
      <c r="N173" s="19">
        <f t="shared" si="8"/>
        <v>0.8946486803656809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6.0059711999999905</v>
      </c>
      <c r="M174" s="10">
        <f t="shared" si="7"/>
        <v>1.9940288000000095</v>
      </c>
      <c r="N174" s="19">
        <f t="shared" si="8"/>
        <v>3.976150855229478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20.331332500000002</v>
      </c>
      <c r="M175" s="10">
        <f t="shared" si="7"/>
        <v>1.7686674999999994</v>
      </c>
      <c r="N175" s="19">
        <f t="shared" si="8"/>
        <v>3.128184725556248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2.4551388000000003</v>
      </c>
      <c r="M176" s="10">
        <f t="shared" si="7"/>
        <v>-2.2551388000000001</v>
      </c>
      <c r="N176" s="19">
        <f t="shared" si="8"/>
        <v>5.0856510072654402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14.004562799999995</v>
      </c>
      <c r="M177" s="10">
        <f t="shared" si="7"/>
        <v>-1.0045627999999951</v>
      </c>
      <c r="N177" s="19">
        <f t="shared" si="8"/>
        <v>1.0091464191438302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17.393947699999998</v>
      </c>
      <c r="M178" s="10">
        <f t="shared" si="7"/>
        <v>0.70605230000000319</v>
      </c>
      <c r="N178" s="19">
        <f t="shared" si="8"/>
        <v>0.49850985033529449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14.384194799999996</v>
      </c>
      <c r="M179" s="10">
        <f t="shared" si="7"/>
        <v>-3.6841947999999967</v>
      </c>
      <c r="N179" s="19">
        <f t="shared" si="8"/>
        <v>13.573291324347016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29.265831300000002</v>
      </c>
      <c r="M180" s="10">
        <f t="shared" si="7"/>
        <v>0.2341686999999979</v>
      </c>
      <c r="N180" s="19">
        <f t="shared" si="8"/>
        <v>5.4834980059689016E-2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0.89321929999999838</v>
      </c>
      <c r="M181" s="10">
        <f t="shared" si="7"/>
        <v>-0.29321929999999841</v>
      </c>
      <c r="N181" s="19">
        <f t="shared" si="8"/>
        <v>8.5977557892489065E-2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25.034022499999992</v>
      </c>
      <c r="M182" s="10">
        <f t="shared" si="7"/>
        <v>-0.33402249999999256</v>
      </c>
      <c r="N182" s="19">
        <f t="shared" si="8"/>
        <v>0.11157103050624503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14.140531700000004</v>
      </c>
      <c r="M183" s="10">
        <f t="shared" si="7"/>
        <v>-1.5405317000000043</v>
      </c>
      <c r="N183" s="19">
        <f t="shared" si="8"/>
        <v>2.3732379187049033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2.0217151999999885</v>
      </c>
      <c r="M184" s="10">
        <f t="shared" si="7"/>
        <v>0.57828480000001159</v>
      </c>
      <c r="N184" s="19">
        <f t="shared" si="8"/>
        <v>0.33441330991105339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20.613711199999997</v>
      </c>
      <c r="M185" s="10">
        <f t="shared" si="7"/>
        <v>-1.6137111999999973</v>
      </c>
      <c r="N185" s="19">
        <f t="shared" si="8"/>
        <v>2.6040638370054316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12.445622499999999</v>
      </c>
      <c r="M186" s="10">
        <f t="shared" si="7"/>
        <v>-0.24562249999999963</v>
      </c>
      <c r="N186" s="19">
        <f t="shared" si="8"/>
        <v>6.033041250624982E-2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14.930833199999995</v>
      </c>
      <c r="M187" s="10">
        <f t="shared" si="7"/>
        <v>-1.430833199999995</v>
      </c>
      <c r="N187" s="19">
        <f t="shared" si="8"/>
        <v>2.0472836462222257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10.414394800000011</v>
      </c>
      <c r="M188" s="10">
        <f t="shared" si="7"/>
        <v>-1.7143948000000115</v>
      </c>
      <c r="N188" s="19">
        <f t="shared" si="8"/>
        <v>2.9391495302670796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5.5812733000000065</v>
      </c>
      <c r="M189" s="10">
        <f t="shared" si="7"/>
        <v>-0.4812733000000069</v>
      </c>
      <c r="N189" s="19">
        <f t="shared" si="8"/>
        <v>0.23162398929289665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2.8822999999999936</v>
      </c>
      <c r="M190" s="10">
        <f t="shared" si="7"/>
        <v>0.81770000000000653</v>
      </c>
      <c r="N190" s="19">
        <f t="shared" si="8"/>
        <v>0.6686332900000107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22.968087300000008</v>
      </c>
      <c r="M191" s="10">
        <f t="shared" si="7"/>
        <v>-1.2680873000000084</v>
      </c>
      <c r="N191" s="19">
        <f t="shared" si="8"/>
        <v>1.6080454004213112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12.104746800000001</v>
      </c>
      <c r="M192" s="10">
        <f t="shared" si="7"/>
        <v>1.9952531999999987</v>
      </c>
      <c r="N192" s="19">
        <f t="shared" si="8"/>
        <v>3.9810353321102347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15.301711700000006</v>
      </c>
      <c r="M193" s="10">
        <f t="shared" si="7"/>
        <v>-1.7017117000000059</v>
      </c>
      <c r="N193" s="19">
        <f t="shared" si="8"/>
        <v>2.89582270991691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8.1884632000000011</v>
      </c>
      <c r="M194" s="10">
        <f t="shared" si="7"/>
        <v>-2.0884632000000014</v>
      </c>
      <c r="N194" s="19">
        <f t="shared" si="8"/>
        <v>4.361678537754246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26.966823300000001</v>
      </c>
      <c r="M195" s="10">
        <f t="shared" si="7"/>
        <v>2.8331766999999992</v>
      </c>
      <c r="N195" s="19">
        <f t="shared" si="8"/>
        <v>8.0268902134228863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17.111974799999999</v>
      </c>
      <c r="M196" s="10">
        <f t="shared" si="7"/>
        <v>-2.7119747999999984</v>
      </c>
      <c r="N196" s="19">
        <f t="shared" si="8"/>
        <v>7.3548073158350311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20.711602500000012</v>
      </c>
      <c r="M197" s="10">
        <f t="shared" si="7"/>
        <v>0.58839749999998858</v>
      </c>
      <c r="N197" s="19">
        <f t="shared" si="8"/>
        <v>0.34621161800623657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1.8486092999999926</v>
      </c>
      <c r="M198" s="10">
        <f t="shared" si="7"/>
        <v>-1.3486092999999926</v>
      </c>
      <c r="N198" s="19">
        <f t="shared" si="8"/>
        <v>1.8187470440464699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3.3625427999999928</v>
      </c>
      <c r="M199" s="10">
        <f t="shared" si="7"/>
        <v>-0.56254279999999302</v>
      </c>
      <c r="N199" s="19">
        <f t="shared" si="8"/>
        <v>0.31645440183183215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13.631259299999996</v>
      </c>
      <c r="M200" s="10">
        <f t="shared" si="7"/>
        <v>-3.5312592999999968</v>
      </c>
      <c r="N200" s="19">
        <f t="shared" si="8"/>
        <v>12.469792243836467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$B$4*B201+$C$4*D201+$D$4*E201+$E$4*F201+$E$5*F201^2+$F$4*G201+$F$5*G201^2+$G$4*H201+$H$4*I201+$I$4*J201+$J$4</f>
        <v>11.528714799999996</v>
      </c>
      <c r="M201" s="10">
        <f t="shared" ref="M201:M213" si="10">K201-L201</f>
        <v>-0.92871479999999629</v>
      </c>
      <c r="N201" s="19">
        <f t="shared" ref="N201:N213" si="11">POWER(M201, 2)</f>
        <v>0.86251117973903313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5.3094999999999999</v>
      </c>
      <c r="M202" s="10">
        <f t="shared" si="10"/>
        <v>-1.6094999999999997</v>
      </c>
      <c r="N202" s="19">
        <f t="shared" si="11"/>
        <v>2.5904902499999989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9.9392856999999992</v>
      </c>
      <c r="M203" s="10">
        <f t="shared" si="10"/>
        <v>-2.0392856999999989</v>
      </c>
      <c r="N203" s="19">
        <f t="shared" si="11"/>
        <v>4.1586861662244852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7.9836400000000083</v>
      </c>
      <c r="M204" s="10">
        <f t="shared" si="10"/>
        <v>-1.4836400000000083</v>
      </c>
      <c r="N204" s="19">
        <f t="shared" si="11"/>
        <v>2.2011876496000244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17.7400588</v>
      </c>
      <c r="M205" s="10">
        <f t="shared" si="10"/>
        <v>-1.5400588000000006</v>
      </c>
      <c r="N205" s="19">
        <f t="shared" si="11"/>
        <v>2.371781107457442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7.9911497000000011</v>
      </c>
      <c r="M206" s="10">
        <f t="shared" si="10"/>
        <v>0.40885029999999922</v>
      </c>
      <c r="N206" s="19">
        <f t="shared" si="11"/>
        <v>0.16715856781008936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19.840661299999994</v>
      </c>
      <c r="M207" s="10">
        <f t="shared" si="10"/>
        <v>-0.44066129999999504</v>
      </c>
      <c r="N207" s="19">
        <f t="shared" si="11"/>
        <v>0.19418238131768562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-7.252202699999998</v>
      </c>
      <c r="M208" s="10">
        <f t="shared" si="10"/>
        <v>7.5522026999999978</v>
      </c>
      <c r="N208" s="19">
        <f t="shared" si="11"/>
        <v>57.035765621887258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11.775315200000001</v>
      </c>
      <c r="M209" s="10">
        <f t="shared" si="10"/>
        <v>1.7246847999999986</v>
      </c>
      <c r="N209" s="19">
        <f t="shared" si="11"/>
        <v>2.9745376593510349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5.3558692000000008</v>
      </c>
      <c r="M210" s="10">
        <f t="shared" si="10"/>
        <v>1.944130799999999</v>
      </c>
      <c r="N210" s="19">
        <f t="shared" si="11"/>
        <v>3.7796445675086363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13.678727299999991</v>
      </c>
      <c r="M211" s="10">
        <f t="shared" si="10"/>
        <v>-0.57872729999999173</v>
      </c>
      <c r="N211" s="19">
        <f t="shared" si="11"/>
        <v>0.33492528776528041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11.198199700000004</v>
      </c>
      <c r="M212" s="10">
        <f t="shared" si="10"/>
        <v>-1.8981997000000028</v>
      </c>
      <c r="N212" s="19">
        <f t="shared" si="11"/>
        <v>3.6031621010801005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-1.3320575000000048</v>
      </c>
      <c r="M213" s="10">
        <f t="shared" si="10"/>
        <v>3.8320575000000048</v>
      </c>
      <c r="N213" s="19">
        <f t="shared" si="11"/>
        <v>14.684664683306286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1992.6645743600616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9.6731290017478724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3.1101654299647588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1.0147379999999999E-2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0.55271680000000001</v>
      </c>
      <c r="C4" s="19">
        <v>0.75537129999999997</v>
      </c>
      <c r="D4" s="19">
        <v>-1.0571284000000001</v>
      </c>
      <c r="E4" s="19">
        <v>-0.1228176</v>
      </c>
      <c r="F4" s="19">
        <v>3.1495200000000001E-2</v>
      </c>
      <c r="G4" s="19">
        <v>7.8485024000000001</v>
      </c>
      <c r="H4" s="19">
        <v>5.7661502000000002</v>
      </c>
      <c r="I4" s="19">
        <v>5.0233727000000004</v>
      </c>
      <c r="J4" s="19">
        <v>40.259480600000003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>
        <v>4.2804000000000002E-3</v>
      </c>
      <c r="E5" s="19" t="s">
        <v>61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$B$4*B8+$C$4*D8+$D$4*E8+$D$5*E8^2+$E$4*F8+$F$4*G8+$G$4*H8+$H$4*I8+$I$4*J8+$J$4</f>
        <v>26.112989899999992</v>
      </c>
      <c r="M8" s="10">
        <f>K8-L8</f>
        <v>6.4870101000000098</v>
      </c>
      <c r="N8" s="19">
        <f>POWER(M8, 2)</f>
        <v>42.081300037502139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$B$4*B9+$C$4*D9+$D$4*E9+$D$5*E9^2+$E$4*F9+$F$4*G9+$G$4*H9+$H$4*I9+$I$4*J9+$J$4</f>
        <v>33.836277300000006</v>
      </c>
      <c r="M9" s="10">
        <f t="shared" ref="M9:M72" si="1">K9-L9</f>
        <v>16.663722699999994</v>
      </c>
      <c r="N9" s="19">
        <f t="shared" ref="N9:N72" si="2">POWER(M9, 2)</f>
        <v>277.67965422249506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22.117705499999996</v>
      </c>
      <c r="M10" s="10">
        <f t="shared" si="1"/>
        <v>-3.8177054999999953</v>
      </c>
      <c r="N10" s="19">
        <f t="shared" si="2"/>
        <v>14.574875284730215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4.620070300000009</v>
      </c>
      <c r="M11" s="10">
        <f t="shared" si="1"/>
        <v>0.67992969999999087</v>
      </c>
      <c r="N11" s="19">
        <f t="shared" si="2"/>
        <v>0.46230439694207759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9.6132179999999892</v>
      </c>
      <c r="M12" s="10">
        <f t="shared" si="1"/>
        <v>-1.4132179999999899</v>
      </c>
      <c r="N12" s="19">
        <f t="shared" si="2"/>
        <v>1.9971851155239713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9.6408910000000141</v>
      </c>
      <c r="M13" s="10">
        <f t="shared" si="1"/>
        <v>1.4591089999999856</v>
      </c>
      <c r="N13" s="19">
        <f t="shared" si="2"/>
        <v>2.1289990738809577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19.809903599999984</v>
      </c>
      <c r="M14" s="10">
        <f t="shared" si="1"/>
        <v>1.6900964000000158</v>
      </c>
      <c r="N14" s="19">
        <f t="shared" si="2"/>
        <v>2.8564258412930137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4.866413399999999</v>
      </c>
      <c r="M15" s="10">
        <f t="shared" si="1"/>
        <v>0.633586600000001</v>
      </c>
      <c r="N15" s="19">
        <f t="shared" si="2"/>
        <v>0.40143197969956129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22.028686</v>
      </c>
      <c r="M16" s="10">
        <f t="shared" si="1"/>
        <v>5.4713139999999996</v>
      </c>
      <c r="N16" s="19">
        <f t="shared" si="2"/>
        <v>29.935276886595997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2.1178173999999999</v>
      </c>
      <c r="M17" s="10">
        <f t="shared" si="1"/>
        <v>0.88218260000000015</v>
      </c>
      <c r="N17" s="19">
        <f t="shared" si="2"/>
        <v>0.77824613974276025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21.658047699999994</v>
      </c>
      <c r="M18" s="10">
        <f t="shared" si="1"/>
        <v>-7.4580476999999945</v>
      </c>
      <c r="N18" s="19">
        <f t="shared" si="2"/>
        <v>55.622475495475207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16.275399799999985</v>
      </c>
      <c r="M19" s="10">
        <f t="shared" si="1"/>
        <v>0.32460020000001677</v>
      </c>
      <c r="N19" s="19">
        <f t="shared" si="2"/>
        <v>0.10536528984005089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-1.2969449999999938</v>
      </c>
      <c r="M20" s="10">
        <f t="shared" si="1"/>
        <v>2.6969449999999937</v>
      </c>
      <c r="N20" s="19">
        <f t="shared" si="2"/>
        <v>7.273512333024966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10.725065499999989</v>
      </c>
      <c r="M21" s="10">
        <f t="shared" si="1"/>
        <v>-1.5250654999999895</v>
      </c>
      <c r="N21" s="19">
        <f t="shared" si="2"/>
        <v>2.325824779290218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6.3522447</v>
      </c>
      <c r="M22" s="10">
        <f t="shared" si="1"/>
        <v>-0.35224469999999997</v>
      </c>
      <c r="N22" s="19">
        <f t="shared" si="2"/>
        <v>0.12407632867808997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18.0213702</v>
      </c>
      <c r="M23" s="10">
        <f t="shared" si="1"/>
        <v>-2.5213701999999998</v>
      </c>
      <c r="N23" s="19">
        <f t="shared" si="2"/>
        <v>6.3573076854480393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10.885704599999983</v>
      </c>
      <c r="M24" s="10">
        <f t="shared" si="1"/>
        <v>-0.28570459999998299</v>
      </c>
      <c r="N24" s="19">
        <f t="shared" si="2"/>
        <v>8.1627118461150283E-2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3.9732245999999805</v>
      </c>
      <c r="M25" s="10">
        <f t="shared" si="1"/>
        <v>0.82677540000001937</v>
      </c>
      <c r="N25" s="19">
        <f t="shared" si="2"/>
        <v>0.68355756204519202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20.085623600000005</v>
      </c>
      <c r="M26" s="10">
        <f t="shared" si="1"/>
        <v>1.114376399999994</v>
      </c>
      <c r="N26" s="19">
        <f t="shared" si="2"/>
        <v>1.2418347608769467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5.8486804999999933</v>
      </c>
      <c r="M27" s="10">
        <f t="shared" si="1"/>
        <v>-3.5486804999999935</v>
      </c>
      <c r="N27" s="19">
        <f t="shared" si="2"/>
        <v>12.593133291080203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4.4942023000000049</v>
      </c>
      <c r="M28" s="10">
        <f t="shared" si="1"/>
        <v>-0.49420230000000487</v>
      </c>
      <c r="N28" s="19">
        <f t="shared" si="2"/>
        <v>0.24423591332529482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13.863952699999999</v>
      </c>
      <c r="M29" s="10">
        <f t="shared" si="1"/>
        <v>-2.263952699999999</v>
      </c>
      <c r="N29" s="19">
        <f t="shared" si="2"/>
        <v>5.1254818278372856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24.412018899999978</v>
      </c>
      <c r="M30" s="10">
        <f t="shared" si="1"/>
        <v>-0.21201889999997903</v>
      </c>
      <c r="N30" s="19">
        <f t="shared" si="2"/>
        <v>4.4952013957201109E-2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11.607441400000006</v>
      </c>
      <c r="M31" s="10">
        <f t="shared" si="1"/>
        <v>2.2925585999999942</v>
      </c>
      <c r="N31" s="19">
        <f t="shared" si="2"/>
        <v>5.2558249344339334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4.3612934000000152</v>
      </c>
      <c r="M32" s="10">
        <f t="shared" si="1"/>
        <v>-1.9612934000000153</v>
      </c>
      <c r="N32" s="19">
        <f t="shared" si="2"/>
        <v>3.84667180088362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0.22566779999998232</v>
      </c>
      <c r="M33" s="10">
        <f t="shared" si="1"/>
        <v>1.7743322000000177</v>
      </c>
      <c r="N33" s="19">
        <f t="shared" si="2"/>
        <v>3.1482547559569025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7.4356443999999939</v>
      </c>
      <c r="M34" s="10">
        <f t="shared" si="1"/>
        <v>-4.3356443999999943</v>
      </c>
      <c r="N34" s="19">
        <f t="shared" si="2"/>
        <v>18.79781236325131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23.699572499999995</v>
      </c>
      <c r="M35" s="10">
        <f t="shared" si="1"/>
        <v>-1.2995724999999965</v>
      </c>
      <c r="N35" s="19">
        <f t="shared" si="2"/>
        <v>1.6888886827562408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21.28298689999999</v>
      </c>
      <c r="M36" s="10">
        <f t="shared" si="1"/>
        <v>0.91701310000000902</v>
      </c>
      <c r="N36" s="19">
        <f t="shared" si="2"/>
        <v>0.8409130255716265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16.408832599999993</v>
      </c>
      <c r="M37" s="10">
        <f t="shared" si="1"/>
        <v>1.5911674000000069</v>
      </c>
      <c r="N37" s="19">
        <f t="shared" si="2"/>
        <v>2.5318136948227821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6.3640013999999923</v>
      </c>
      <c r="M38" s="10">
        <f t="shared" si="1"/>
        <v>-3.8640013999999923</v>
      </c>
      <c r="N38" s="19">
        <f t="shared" si="2"/>
        <v>14.9305068192019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12.023803099999988</v>
      </c>
      <c r="M39" s="10">
        <f t="shared" si="1"/>
        <v>-1.4238030999999882</v>
      </c>
      <c r="N39" s="19">
        <f t="shared" si="2"/>
        <v>2.0272152675695763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10.815115699999986</v>
      </c>
      <c r="M40" s="10">
        <f t="shared" si="1"/>
        <v>-1.8151156999999856</v>
      </c>
      <c r="N40" s="19">
        <f t="shared" si="2"/>
        <v>3.2946450043864375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4.0829047000000074</v>
      </c>
      <c r="M41" s="10">
        <f t="shared" si="1"/>
        <v>1.7095299999992264E-2</v>
      </c>
      <c r="N41" s="19">
        <f t="shared" si="2"/>
        <v>2.9224928208973548E-4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4.568344599999989</v>
      </c>
      <c r="M42" s="10">
        <f t="shared" si="1"/>
        <v>-0.46834459999998934</v>
      </c>
      <c r="N42" s="19">
        <f t="shared" si="2"/>
        <v>0.21934666434915001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11.173552500000014</v>
      </c>
      <c r="M43" s="10">
        <f t="shared" si="1"/>
        <v>-0.57355250000001412</v>
      </c>
      <c r="N43" s="19">
        <f t="shared" si="2"/>
        <v>0.32896247025626618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7.7186735000000013</v>
      </c>
      <c r="M44" s="10">
        <f t="shared" si="1"/>
        <v>-0.2186735000000013</v>
      </c>
      <c r="N44" s="19">
        <f t="shared" si="2"/>
        <v>4.7818099602250565E-2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-2.4144521999999995</v>
      </c>
      <c r="M45" s="10">
        <f t="shared" si="1"/>
        <v>3.6144521999999997</v>
      </c>
      <c r="N45" s="19">
        <f t="shared" si="2"/>
        <v>13.064264706084838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0.12483900000001569</v>
      </c>
      <c r="M46" s="10">
        <f t="shared" si="1"/>
        <v>1.9751609999999844</v>
      </c>
      <c r="N46" s="19">
        <f t="shared" si="2"/>
        <v>3.9012609759209385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18.249822800000004</v>
      </c>
      <c r="M47" s="10">
        <f t="shared" si="1"/>
        <v>1.8501771999999974</v>
      </c>
      <c r="N47" s="19">
        <f t="shared" si="2"/>
        <v>3.4231556713998303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12.466690200000002</v>
      </c>
      <c r="M48" s="10">
        <f t="shared" si="1"/>
        <v>-3.0666902000000018</v>
      </c>
      <c r="N48" s="19">
        <f t="shared" si="2"/>
        <v>9.4045887827760506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9.6514779999999831</v>
      </c>
      <c r="M49" s="10">
        <f t="shared" si="1"/>
        <v>-0.35147799999998242</v>
      </c>
      <c r="N49" s="19">
        <f t="shared" si="2"/>
        <v>0.12353678448398764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0.77004279999999881</v>
      </c>
      <c r="M50" s="10">
        <f t="shared" si="1"/>
        <v>0.62995720000000111</v>
      </c>
      <c r="N50" s="19">
        <f t="shared" si="2"/>
        <v>0.39684607383184139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13.069847599999996</v>
      </c>
      <c r="M51" s="10">
        <f t="shared" si="1"/>
        <v>0.43015240000000432</v>
      </c>
      <c r="N51" s="19">
        <f t="shared" si="2"/>
        <v>0.18503108722576372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13.090337300000002</v>
      </c>
      <c r="M52" s="10">
        <f t="shared" si="1"/>
        <v>1.1096626999999977</v>
      </c>
      <c r="N52" s="19">
        <f t="shared" si="2"/>
        <v>1.2313513077712848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16.744360399999991</v>
      </c>
      <c r="M53" s="10">
        <f t="shared" si="1"/>
        <v>-0.84436039999999046</v>
      </c>
      <c r="N53" s="19">
        <f t="shared" si="2"/>
        <v>0.7129444850881439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11.558731699999996</v>
      </c>
      <c r="M54" s="10">
        <f t="shared" si="1"/>
        <v>-1.8587316999999963</v>
      </c>
      <c r="N54" s="19">
        <f t="shared" si="2"/>
        <v>3.4548835325848763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21.343954199999995</v>
      </c>
      <c r="M55" s="10">
        <f t="shared" si="1"/>
        <v>6.0560458000000033</v>
      </c>
      <c r="N55" s="19">
        <f t="shared" si="2"/>
        <v>36.675690731697678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7.5322733999999727</v>
      </c>
      <c r="M56" s="10">
        <f t="shared" si="1"/>
        <v>0.4677266000000273</v>
      </c>
      <c r="N56" s="19">
        <f t="shared" si="2"/>
        <v>0.21876817234758555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16.14167179999999</v>
      </c>
      <c r="M57" s="10">
        <f t="shared" si="1"/>
        <v>-0.54167179999999071</v>
      </c>
      <c r="N57" s="19">
        <f t="shared" si="2"/>
        <v>0.29340833891522994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25.183622099999997</v>
      </c>
      <c r="M58" s="10">
        <f t="shared" si="1"/>
        <v>-5.9836220999999981</v>
      </c>
      <c r="N58" s="19">
        <f t="shared" si="2"/>
        <v>35.803733435608386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2.2436358999999726</v>
      </c>
      <c r="M59" s="10">
        <f t="shared" si="1"/>
        <v>3.0563641000000272</v>
      </c>
      <c r="N59" s="19">
        <f t="shared" si="2"/>
        <v>9.3413615117689766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21.744656400000004</v>
      </c>
      <c r="M60" s="10">
        <f t="shared" si="1"/>
        <v>4.1553435999999948</v>
      </c>
      <c r="N60" s="19">
        <f t="shared" si="2"/>
        <v>17.266880434060916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21.392196599999998</v>
      </c>
      <c r="M61" s="10">
        <f t="shared" si="1"/>
        <v>5.0078034000000002</v>
      </c>
      <c r="N61" s="19">
        <f t="shared" si="2"/>
        <v>25.078094893051563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9.1889198000000007</v>
      </c>
      <c r="M62" s="10">
        <f t="shared" si="1"/>
        <v>-0.68891980000000075</v>
      </c>
      <c r="N62" s="19">
        <f t="shared" si="2"/>
        <v>0.47461049083204104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-5.3753818000000066</v>
      </c>
      <c r="M63" s="10">
        <f t="shared" si="1"/>
        <v>5.9753818000000063</v>
      </c>
      <c r="N63" s="19">
        <f t="shared" si="2"/>
        <v>35.705187655771319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20.691782799999999</v>
      </c>
      <c r="M64" s="10">
        <f t="shared" si="1"/>
        <v>1.8082172000000014</v>
      </c>
      <c r="N64" s="19">
        <f t="shared" si="2"/>
        <v>3.2696494423758451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9.7989205000000013</v>
      </c>
      <c r="M65" s="10">
        <f t="shared" si="1"/>
        <v>-0.8989205000000009</v>
      </c>
      <c r="N65" s="19">
        <f t="shared" si="2"/>
        <v>0.8080580653202516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15.109782199999984</v>
      </c>
      <c r="M66" s="10">
        <f t="shared" si="1"/>
        <v>-0.20978219999998338</v>
      </c>
      <c r="N66" s="19">
        <f t="shared" si="2"/>
        <v>4.4008571436833024E-2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7.9035493999999815</v>
      </c>
      <c r="M67" s="10">
        <f t="shared" si="1"/>
        <v>-5.8035493999999819</v>
      </c>
      <c r="N67" s="19">
        <f t="shared" si="2"/>
        <v>33.681185638240152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8.8844686999999851</v>
      </c>
      <c r="M68" s="10">
        <f t="shared" si="1"/>
        <v>-1.7844686999999855</v>
      </c>
      <c r="N68" s="19">
        <f t="shared" si="2"/>
        <v>3.1843285412796383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38.167858100000018</v>
      </c>
      <c r="M69" s="10">
        <f t="shared" si="1"/>
        <v>11.632141899999979</v>
      </c>
      <c r="N69" s="19">
        <f t="shared" si="2"/>
        <v>135.30672518173512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16.471770900000003</v>
      </c>
      <c r="M70" s="10">
        <f t="shared" si="1"/>
        <v>-4.6717709000000021</v>
      </c>
      <c r="N70" s="19">
        <f t="shared" si="2"/>
        <v>21.825443342086828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8.3817148999999915</v>
      </c>
      <c r="M71" s="10">
        <f t="shared" si="1"/>
        <v>-0.18171489999999224</v>
      </c>
      <c r="N71" s="19">
        <f t="shared" si="2"/>
        <v>3.3020304882007183E-2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4.8053158000000096</v>
      </c>
      <c r="M72" s="10">
        <f t="shared" si="1"/>
        <v>0.3946841999999906</v>
      </c>
      <c r="N72" s="19">
        <f t="shared" si="2"/>
        <v>0.15577561772963258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$B$4*B73+$C$4*D73+$D$4*E73+$D$5*E73^2+$E$4*F73+$F$4*G73+$G$4*H73+$H$4*I73+$I$4*J73+$J$4</f>
        <v>22.887144499999984</v>
      </c>
      <c r="M73" s="10">
        <f t="shared" ref="M73:M136" si="4">K73-L73</f>
        <v>-4.2871444999999824</v>
      </c>
      <c r="N73" s="19">
        <f t="shared" ref="N73:N136" si="5">POWER(M73, 2)</f>
        <v>18.379607963880098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18.674186000000013</v>
      </c>
      <c r="M74" s="10">
        <f t="shared" si="4"/>
        <v>4.6258139999999877</v>
      </c>
      <c r="N74" s="19">
        <f t="shared" si="5"/>
        <v>21.398155162595884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20.078812499999998</v>
      </c>
      <c r="M75" s="10">
        <f t="shared" si="4"/>
        <v>-0.87881249999999866</v>
      </c>
      <c r="N75" s="19">
        <f t="shared" si="5"/>
        <v>0.7723114101562476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13.069211799999998</v>
      </c>
      <c r="M76" s="10">
        <f t="shared" si="4"/>
        <v>-4.0692117999999979</v>
      </c>
      <c r="N76" s="19">
        <f t="shared" si="5"/>
        <v>16.558484673259223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4.3940661999999904</v>
      </c>
      <c r="M77" s="10">
        <f t="shared" si="4"/>
        <v>0.20593380000000927</v>
      </c>
      <c r="N77" s="19">
        <f t="shared" si="5"/>
        <v>4.240872998244382E-2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0.80258709999999667</v>
      </c>
      <c r="M78" s="10">
        <f t="shared" si="4"/>
        <v>3.297412900000003</v>
      </c>
      <c r="N78" s="19">
        <f t="shared" si="5"/>
        <v>10.87293183308643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8.844005999999986</v>
      </c>
      <c r="M79" s="10">
        <f t="shared" si="4"/>
        <v>-0.44400599999998569</v>
      </c>
      <c r="N79" s="19">
        <f t="shared" si="5"/>
        <v>0.1971413280359873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4.7955547999999908</v>
      </c>
      <c r="M80" s="10">
        <f t="shared" si="4"/>
        <v>-1.0955547999999906</v>
      </c>
      <c r="N80" s="19">
        <f t="shared" si="5"/>
        <v>1.2002403198030194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-0.77834810000000942</v>
      </c>
      <c r="M81" s="10">
        <f t="shared" si="4"/>
        <v>4.6783481000000098</v>
      </c>
      <c r="N81" s="19">
        <f t="shared" si="5"/>
        <v>21.886940944773702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12.033212599999988</v>
      </c>
      <c r="M82" s="10">
        <f t="shared" si="4"/>
        <v>-1.6332125999999878</v>
      </c>
      <c r="N82" s="19">
        <f t="shared" si="5"/>
        <v>2.6673833967987202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11.996927800000002</v>
      </c>
      <c r="M83" s="10">
        <f t="shared" si="4"/>
        <v>-1.3969278000000021</v>
      </c>
      <c r="N83" s="19">
        <f t="shared" si="5"/>
        <v>1.9514072784128458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11.479308700000001</v>
      </c>
      <c r="M84" s="10">
        <f t="shared" si="4"/>
        <v>-2.2793087000000014</v>
      </c>
      <c r="N84" s="19">
        <f t="shared" si="5"/>
        <v>5.1952481498956962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20.9874662</v>
      </c>
      <c r="M85" s="10">
        <f t="shared" si="4"/>
        <v>5.0125337999999999</v>
      </c>
      <c r="N85" s="19">
        <f t="shared" si="5"/>
        <v>25.125495096142441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0.82092850000000084</v>
      </c>
      <c r="M86" s="10">
        <f t="shared" si="4"/>
        <v>3.6790714999999992</v>
      </c>
      <c r="N86" s="19">
        <f t="shared" si="5"/>
        <v>13.535567102112244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13.923585500000009</v>
      </c>
      <c r="M87" s="10">
        <f t="shared" si="4"/>
        <v>-0.72358550000000932</v>
      </c>
      <c r="N87" s="19">
        <f t="shared" si="5"/>
        <v>0.52357597581026349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5.6650190000000009</v>
      </c>
      <c r="M88" s="10">
        <f t="shared" si="4"/>
        <v>-1.4650190000000007</v>
      </c>
      <c r="N88" s="19">
        <f t="shared" si="5"/>
        <v>2.1462806703610022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-4.5989689999999968</v>
      </c>
      <c r="M89" s="10">
        <f t="shared" si="4"/>
        <v>6.6989689999999964</v>
      </c>
      <c r="N89" s="19">
        <f t="shared" si="5"/>
        <v>44.87618566296095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14.976946799999979</v>
      </c>
      <c r="M90" s="10">
        <f t="shared" si="4"/>
        <v>-1.5769467999999787</v>
      </c>
      <c r="N90" s="19">
        <f t="shared" si="5"/>
        <v>2.4867612100301728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17.971447800000011</v>
      </c>
      <c r="M91" s="10">
        <f t="shared" si="4"/>
        <v>-2.9714478000000106</v>
      </c>
      <c r="N91" s="19">
        <f t="shared" si="5"/>
        <v>8.829502028124903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21.092626900000013</v>
      </c>
      <c r="M92" s="10">
        <f t="shared" si="4"/>
        <v>0.60737309999998601</v>
      </c>
      <c r="N92" s="19">
        <f t="shared" si="5"/>
        <v>0.36890208260359303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14.536511600000011</v>
      </c>
      <c r="M93" s="10">
        <f t="shared" si="4"/>
        <v>-0.13651160000001106</v>
      </c>
      <c r="N93" s="19">
        <f t="shared" si="5"/>
        <v>1.8635416934563019E-2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17.321382899999996</v>
      </c>
      <c r="M94" s="10">
        <f t="shared" si="4"/>
        <v>0.57861710000000244</v>
      </c>
      <c r="N94" s="19">
        <f t="shared" si="5"/>
        <v>0.33479774841241283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11.291503799999987</v>
      </c>
      <c r="M95" s="10">
        <f t="shared" si="4"/>
        <v>-0.79150379999998677</v>
      </c>
      <c r="N95" s="19">
        <f t="shared" si="5"/>
        <v>0.62647826541441909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15.295963</v>
      </c>
      <c r="M96" s="10">
        <f t="shared" si="4"/>
        <v>-1.3959630000000001</v>
      </c>
      <c r="N96" s="19">
        <f t="shared" si="5"/>
        <v>1.9487126973690001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12.393527000000006</v>
      </c>
      <c r="M97" s="10">
        <f t="shared" si="4"/>
        <v>-0.9935270000000056</v>
      </c>
      <c r="N97" s="19">
        <f t="shared" si="5"/>
        <v>0.98709589972901113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2.2310580000000044</v>
      </c>
      <c r="M98" s="10">
        <f t="shared" si="4"/>
        <v>0.66894199999999548</v>
      </c>
      <c r="N98" s="19">
        <f t="shared" si="5"/>
        <v>0.44748339936399395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10.6992327</v>
      </c>
      <c r="M99" s="10">
        <f t="shared" si="4"/>
        <v>0.50076729999999969</v>
      </c>
      <c r="N99" s="19">
        <f t="shared" si="5"/>
        <v>0.25076788874928968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15.388162199999996</v>
      </c>
      <c r="M100" s="10">
        <f t="shared" si="4"/>
        <v>-0.4881621999999961</v>
      </c>
      <c r="N100" s="19">
        <f t="shared" si="5"/>
        <v>0.2383023335088362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4.7495294000000072</v>
      </c>
      <c r="M101" s="10">
        <f t="shared" si="4"/>
        <v>-0.44952940000000741</v>
      </c>
      <c r="N101" s="19">
        <f t="shared" si="5"/>
        <v>0.20207668146436666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17.117041499999985</v>
      </c>
      <c r="M102" s="10">
        <f t="shared" si="4"/>
        <v>0.78295850000001366</v>
      </c>
      <c r="N102" s="19">
        <f t="shared" si="5"/>
        <v>0.61302401272227136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29.487702999999996</v>
      </c>
      <c r="M103" s="10">
        <f t="shared" si="4"/>
        <v>0.71229700000000307</v>
      </c>
      <c r="N103" s="19">
        <f t="shared" si="5"/>
        <v>0.50736701620900437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10.318564699999989</v>
      </c>
      <c r="M104" s="10">
        <f t="shared" si="4"/>
        <v>-1.8185646999999889</v>
      </c>
      <c r="N104" s="19">
        <f t="shared" si="5"/>
        <v>3.3071775680860496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11.069483899999994</v>
      </c>
      <c r="M105" s="10">
        <f t="shared" si="4"/>
        <v>2.1305161000000048</v>
      </c>
      <c r="N105" s="19">
        <f t="shared" si="5"/>
        <v>4.5390988523592304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2.4301470000000052</v>
      </c>
      <c r="M106" s="10">
        <f t="shared" si="4"/>
        <v>-1.8301470000000051</v>
      </c>
      <c r="N106" s="19">
        <f t="shared" si="5"/>
        <v>3.3494380416090186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12.154540599999997</v>
      </c>
      <c r="M107" s="10">
        <f t="shared" si="4"/>
        <v>-0.15454059999999714</v>
      </c>
      <c r="N107" s="19">
        <f t="shared" si="5"/>
        <v>2.3882797048359116E-2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26.288425299999997</v>
      </c>
      <c r="M108" s="10">
        <f t="shared" si="4"/>
        <v>-2.5884252999999973</v>
      </c>
      <c r="N108" s="19">
        <f t="shared" si="5"/>
        <v>6.6999455336800757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-0.51457449999999483</v>
      </c>
      <c r="M109" s="10">
        <f t="shared" si="4"/>
        <v>1.0145744999999948</v>
      </c>
      <c r="N109" s="19">
        <f t="shared" si="5"/>
        <v>1.0293614160502396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23.409823800000009</v>
      </c>
      <c r="M110" s="10">
        <f t="shared" si="4"/>
        <v>-1.609823800000008</v>
      </c>
      <c r="N110" s="19">
        <f t="shared" si="5"/>
        <v>2.591532667046466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26.631509300000005</v>
      </c>
      <c r="M111" s="10">
        <f t="shared" si="4"/>
        <v>1.4684906999999967</v>
      </c>
      <c r="N111" s="19">
        <f t="shared" si="5"/>
        <v>2.1564649359864805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3.3835246000000012</v>
      </c>
      <c r="M112" s="10">
        <f t="shared" si="4"/>
        <v>-0.78352460000000113</v>
      </c>
      <c r="N112" s="19">
        <f t="shared" si="5"/>
        <v>0.61391079880516175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19.277478100000014</v>
      </c>
      <c r="M113" s="10">
        <f t="shared" si="4"/>
        <v>-3.6774781000000143</v>
      </c>
      <c r="N113" s="19">
        <f t="shared" si="5"/>
        <v>13.523845175979716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-2.8575929000000002</v>
      </c>
      <c r="M114" s="10">
        <f t="shared" si="4"/>
        <v>3.7575929000000001</v>
      </c>
      <c r="N114" s="19">
        <f t="shared" si="5"/>
        <v>14.119504402130412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5.1178340999999961</v>
      </c>
      <c r="M115" s="10">
        <f t="shared" si="4"/>
        <v>-0.51783409999999641</v>
      </c>
      <c r="N115" s="19">
        <f t="shared" si="5"/>
        <v>0.26815215512280627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18.433155600000006</v>
      </c>
      <c r="M116" s="10">
        <f t="shared" si="4"/>
        <v>-1.6331556000000056</v>
      </c>
      <c r="N116" s="19">
        <f t="shared" si="5"/>
        <v>2.6671972138113782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21.046612600000017</v>
      </c>
      <c r="M117" s="10">
        <f t="shared" si="4"/>
        <v>-2.2466126000000166</v>
      </c>
      <c r="N117" s="19">
        <f t="shared" si="5"/>
        <v>5.0472681744788348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21.731879099999986</v>
      </c>
      <c r="M118" s="10">
        <f t="shared" si="4"/>
        <v>1.1681209000000123</v>
      </c>
      <c r="N118" s="19">
        <f t="shared" si="5"/>
        <v>1.3645064370168389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15.477913500000014</v>
      </c>
      <c r="M119" s="10">
        <f t="shared" si="4"/>
        <v>-1.0779135000000135</v>
      </c>
      <c r="N119" s="19">
        <f t="shared" si="5"/>
        <v>1.1618975134822791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18.65756919999999</v>
      </c>
      <c r="M120" s="10">
        <f t="shared" si="4"/>
        <v>-2.3575691999999897</v>
      </c>
      <c r="N120" s="19">
        <f t="shared" si="5"/>
        <v>5.5581325327885915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11.838746199999996</v>
      </c>
      <c r="M121" s="10">
        <f t="shared" si="4"/>
        <v>-2.9387461999999953</v>
      </c>
      <c r="N121" s="19">
        <f t="shared" si="5"/>
        <v>8.6362292280144128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20.034446099999982</v>
      </c>
      <c r="M122" s="10">
        <f t="shared" si="4"/>
        <v>-1.7344460999999818</v>
      </c>
      <c r="N122" s="19">
        <f t="shared" si="5"/>
        <v>3.0083032738051467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15.059482300000006</v>
      </c>
      <c r="M123" s="10">
        <f t="shared" si="4"/>
        <v>-0.15948230000000585</v>
      </c>
      <c r="N123" s="19">
        <f t="shared" si="5"/>
        <v>2.5434604013291867E-2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4.7304189999999977</v>
      </c>
      <c r="M124" s="10">
        <f t="shared" si="4"/>
        <v>0.16958100000000265</v>
      </c>
      <c r="N124" s="19">
        <f t="shared" si="5"/>
        <v>2.8757715561000898E-2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28.491050300000001</v>
      </c>
      <c r="M125" s="10">
        <f t="shared" si="4"/>
        <v>3.8089496999999959</v>
      </c>
      <c r="N125" s="19">
        <f t="shared" si="5"/>
        <v>14.508097817130059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-1.1324593999999948</v>
      </c>
      <c r="M126" s="10">
        <f t="shared" si="4"/>
        <v>2.7324593999999949</v>
      </c>
      <c r="N126" s="19">
        <f t="shared" si="5"/>
        <v>7.4663343726483316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17.488559799999994</v>
      </c>
      <c r="M127" s="10">
        <f t="shared" si="4"/>
        <v>0.11144020000000765</v>
      </c>
      <c r="N127" s="19">
        <f t="shared" si="5"/>
        <v>1.2418918176041705E-2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8.4631445999999997</v>
      </c>
      <c r="M128" s="10">
        <f t="shared" si="4"/>
        <v>0.13685539999999996</v>
      </c>
      <c r="N128" s="19">
        <f t="shared" si="5"/>
        <v>1.8729400509159989E-2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10.969727799999987</v>
      </c>
      <c r="M129" s="10">
        <f t="shared" si="4"/>
        <v>-0.16972779999998622</v>
      </c>
      <c r="N129" s="19">
        <f t="shared" si="5"/>
        <v>2.8807526092835323E-2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30.414758100000014</v>
      </c>
      <c r="M130" s="10">
        <f t="shared" si="4"/>
        <v>1.3852418999999863</v>
      </c>
      <c r="N130" s="19">
        <f t="shared" si="5"/>
        <v>1.9188951215155718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12.630145499999998</v>
      </c>
      <c r="M131" s="10">
        <f t="shared" si="4"/>
        <v>-0.43014549999999829</v>
      </c>
      <c r="N131" s="19">
        <f t="shared" si="5"/>
        <v>0.18502515117024854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17.431818199999984</v>
      </c>
      <c r="M132" s="10">
        <f t="shared" si="4"/>
        <v>-1.531818199999984</v>
      </c>
      <c r="N132" s="19">
        <f t="shared" si="5"/>
        <v>2.3464669978511909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17.856138200000018</v>
      </c>
      <c r="M133" s="10">
        <f t="shared" si="4"/>
        <v>-1.6561382000000187</v>
      </c>
      <c r="N133" s="19">
        <f t="shared" si="5"/>
        <v>2.7427937374993019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7.920055799999993</v>
      </c>
      <c r="M134" s="10">
        <f t="shared" si="4"/>
        <v>-0.52005579999999263</v>
      </c>
      <c r="N134" s="19">
        <f t="shared" si="5"/>
        <v>0.27045803511363231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14.86045979999998</v>
      </c>
      <c r="M135" s="10">
        <f t="shared" si="4"/>
        <v>-1.560459799999979</v>
      </c>
      <c r="N135" s="19">
        <f t="shared" si="5"/>
        <v>2.4350347874159746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1.6491800000004275E-2</v>
      </c>
      <c r="M136" s="10">
        <f t="shared" si="4"/>
        <v>0.28350819999999571</v>
      </c>
      <c r="N136" s="19">
        <f t="shared" si="5"/>
        <v>8.037689946723757E-2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$B$4*B137+$C$4*D137+$D$4*E137+$D$5*E137^2+$E$4*F137+$F$4*G137+$G$4*H137+$H$4*I137+$I$4*J137+$J$4</f>
        <v>8.406012600000011</v>
      </c>
      <c r="M137" s="10">
        <f t="shared" ref="M137:M200" si="7">K137-L137</f>
        <v>-0.50601260000001069</v>
      </c>
      <c r="N137" s="19">
        <f t="shared" ref="N137:N200" si="8">POWER(M137, 2)</f>
        <v>0.25604875135877081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5.7481127000000001</v>
      </c>
      <c r="M138" s="10">
        <f t="shared" si="7"/>
        <v>-0.74811270000000007</v>
      </c>
      <c r="N138" s="19">
        <f t="shared" si="8"/>
        <v>0.55967261190129014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2.3388790999999713</v>
      </c>
      <c r="M139" s="10">
        <f t="shared" si="7"/>
        <v>1.1611209000000287</v>
      </c>
      <c r="N139" s="19">
        <f t="shared" si="8"/>
        <v>1.3482017444168766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22.671785299999978</v>
      </c>
      <c r="M140" s="10">
        <f t="shared" si="7"/>
        <v>-1.2717852999999799</v>
      </c>
      <c r="N140" s="19">
        <f t="shared" si="8"/>
        <v>1.6174378492960388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1.4118182999999931</v>
      </c>
      <c r="M141" s="10">
        <f t="shared" si="7"/>
        <v>1.7881817000000071</v>
      </c>
      <c r="N141" s="19">
        <f t="shared" si="8"/>
        <v>3.1975937922149154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33.129110899999993</v>
      </c>
      <c r="M142" s="10">
        <f t="shared" si="7"/>
        <v>0.67088910000000368</v>
      </c>
      <c r="N142" s="19">
        <f t="shared" si="8"/>
        <v>0.45009218449881494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30.40444939999999</v>
      </c>
      <c r="M143" s="10">
        <f t="shared" si="7"/>
        <v>-0.30444939999998866</v>
      </c>
      <c r="N143" s="19">
        <f t="shared" si="8"/>
        <v>9.2689437160353091E-2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17.523163899999989</v>
      </c>
      <c r="M144" s="10">
        <f t="shared" si="7"/>
        <v>1.2768361000000112</v>
      </c>
      <c r="N144" s="19">
        <f t="shared" si="8"/>
        <v>1.6303104262632386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-1.8789962000000102</v>
      </c>
      <c r="M145" s="10">
        <f t="shared" si="7"/>
        <v>1.9789962000000103</v>
      </c>
      <c r="N145" s="19">
        <f t="shared" si="8"/>
        <v>3.9164259596144806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15.211923899999988</v>
      </c>
      <c r="M146" s="10">
        <f t="shared" si="7"/>
        <v>-2.0119238999999887</v>
      </c>
      <c r="N146" s="19">
        <f t="shared" si="8"/>
        <v>4.0478377793911644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6.0976285999999789</v>
      </c>
      <c r="M147" s="10">
        <f t="shared" si="7"/>
        <v>1.1023714000000213</v>
      </c>
      <c r="N147" s="19">
        <f t="shared" si="8"/>
        <v>1.215222703538007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26.876812699999981</v>
      </c>
      <c r="M148" s="10">
        <f t="shared" si="7"/>
        <v>0.12318730000001921</v>
      </c>
      <c r="N148" s="19">
        <f t="shared" si="8"/>
        <v>1.5175110881294732E-2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28.795870900000011</v>
      </c>
      <c r="M149" s="10">
        <f t="shared" si="7"/>
        <v>3.0041290999999894</v>
      </c>
      <c r="N149" s="19">
        <f t="shared" si="8"/>
        <v>9.0247916494667457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17.717710100000009</v>
      </c>
      <c r="M150" s="10">
        <f t="shared" si="7"/>
        <v>-2.9177101000000079</v>
      </c>
      <c r="N150" s="19">
        <f t="shared" si="8"/>
        <v>8.5130322276420554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10.7615005</v>
      </c>
      <c r="M151" s="10">
        <f t="shared" si="7"/>
        <v>-7.3615005</v>
      </c>
      <c r="N151" s="19">
        <f t="shared" si="8"/>
        <v>54.191689611500252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5.068870799999992</v>
      </c>
      <c r="M152" s="10">
        <f t="shared" si="7"/>
        <v>0.43112920000000798</v>
      </c>
      <c r="N152" s="19">
        <f t="shared" si="8"/>
        <v>0.18587238709264689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22.453293099999986</v>
      </c>
      <c r="M153" s="10">
        <f t="shared" si="7"/>
        <v>-2.2532930999999863</v>
      </c>
      <c r="N153" s="19">
        <f t="shared" si="8"/>
        <v>5.0773297945075484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12.823774199999988</v>
      </c>
      <c r="M154" s="10">
        <f t="shared" si="7"/>
        <v>-0.62377419999998907</v>
      </c>
      <c r="N154" s="19">
        <f t="shared" si="8"/>
        <v>0.38909425258562635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12.912989300000003</v>
      </c>
      <c r="M155" s="10">
        <f t="shared" si="7"/>
        <v>-0.91298930000000311</v>
      </c>
      <c r="N155" s="19">
        <f t="shared" si="8"/>
        <v>0.83354946191449564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9.6469166000000044</v>
      </c>
      <c r="M156" s="10">
        <f t="shared" si="7"/>
        <v>-1.1469166000000044</v>
      </c>
      <c r="N156" s="19">
        <f t="shared" si="8"/>
        <v>1.3154176873555701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7.9760830000000027</v>
      </c>
      <c r="M157" s="10">
        <f t="shared" si="7"/>
        <v>-0.27608300000000252</v>
      </c>
      <c r="N157" s="19">
        <f t="shared" si="8"/>
        <v>7.6221822889001395E-2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-5.0068625999999909</v>
      </c>
      <c r="M158" s="10">
        <f t="shared" si="7"/>
        <v>6.7068625999999911</v>
      </c>
      <c r="N158" s="19">
        <f t="shared" si="8"/>
        <v>44.982005935278643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6.0128149999999891</v>
      </c>
      <c r="M159" s="10">
        <f t="shared" si="7"/>
        <v>-1.4128149999999895</v>
      </c>
      <c r="N159" s="19">
        <f t="shared" si="8"/>
        <v>1.9960462242249704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5.0719437999999855</v>
      </c>
      <c r="M160" s="10">
        <f t="shared" si="7"/>
        <v>-2.8719437999999853</v>
      </c>
      <c r="N160" s="19">
        <f t="shared" si="8"/>
        <v>8.2480611903583547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8.4399574000000115</v>
      </c>
      <c r="M161" s="10">
        <f t="shared" si="7"/>
        <v>-2.4399574000000115</v>
      </c>
      <c r="N161" s="19">
        <f t="shared" si="8"/>
        <v>5.9533921138148163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12.786218999999988</v>
      </c>
      <c r="M162" s="10">
        <f t="shared" si="7"/>
        <v>-2.0862189999999892</v>
      </c>
      <c r="N162" s="19">
        <f t="shared" si="8"/>
        <v>4.3523097159609545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3.1609843999999896</v>
      </c>
      <c r="M163" s="10">
        <f t="shared" si="7"/>
        <v>-6.0984399999989503E-2</v>
      </c>
      <c r="N163" s="19">
        <f t="shared" si="8"/>
        <v>3.7190970433587196E-3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10.390110300000011</v>
      </c>
      <c r="M164" s="10">
        <f t="shared" si="7"/>
        <v>9.8896999999897872E-3</v>
      </c>
      <c r="N164" s="19">
        <f t="shared" si="8"/>
        <v>9.7806166089797994E-5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29.009305999999988</v>
      </c>
      <c r="M165" s="10">
        <f t="shared" si="7"/>
        <v>2.490694000000012</v>
      </c>
      <c r="N165" s="19">
        <f t="shared" si="8"/>
        <v>6.2035566016360599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0.6308294000000032</v>
      </c>
      <c r="M166" s="10">
        <f t="shared" si="7"/>
        <v>1.9691705999999969</v>
      </c>
      <c r="N166" s="19">
        <f t="shared" si="8"/>
        <v>3.8776328519043477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24.275018799999998</v>
      </c>
      <c r="M167" s="10">
        <f t="shared" si="7"/>
        <v>0.22498120000000199</v>
      </c>
      <c r="N167" s="19">
        <f t="shared" si="8"/>
        <v>5.0616540353440896E-2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12.464303100000009</v>
      </c>
      <c r="M168" s="10">
        <f t="shared" si="7"/>
        <v>-0.26430310000001001</v>
      </c>
      <c r="N168" s="19">
        <f t="shared" si="8"/>
        <v>6.9856128669615283E-2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4.3726699999999994</v>
      </c>
      <c r="M169" s="10">
        <f t="shared" si="7"/>
        <v>-7.2669999999999568E-2</v>
      </c>
      <c r="N169" s="19">
        <f t="shared" si="8"/>
        <v>5.2809288999999373E-3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10.13838049999999</v>
      </c>
      <c r="M170" s="10">
        <f t="shared" si="7"/>
        <v>1.4616195000000101</v>
      </c>
      <c r="N170" s="19">
        <f t="shared" si="8"/>
        <v>2.1363315627802795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5.9659637000000103</v>
      </c>
      <c r="M171" s="10">
        <f t="shared" si="7"/>
        <v>2.1340362999999893</v>
      </c>
      <c r="N171" s="19">
        <f t="shared" si="8"/>
        <v>4.5541109297176448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5.6179726000000016</v>
      </c>
      <c r="M172" s="10">
        <f t="shared" si="7"/>
        <v>-0.517972600000002</v>
      </c>
      <c r="N172" s="19">
        <f t="shared" si="8"/>
        <v>0.2682956143507621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19.673226899999996</v>
      </c>
      <c r="M173" s="10">
        <f t="shared" si="7"/>
        <v>0.72677310000000261</v>
      </c>
      <c r="N173" s="19">
        <f t="shared" si="8"/>
        <v>0.52819913888361381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9.7774885999999981</v>
      </c>
      <c r="M174" s="10">
        <f t="shared" si="7"/>
        <v>-1.7774885999999981</v>
      </c>
      <c r="N174" s="19">
        <f t="shared" si="8"/>
        <v>3.1594657231299532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20.582826000000011</v>
      </c>
      <c r="M175" s="10">
        <f t="shared" si="7"/>
        <v>1.51717399999999</v>
      </c>
      <c r="N175" s="19">
        <f t="shared" si="8"/>
        <v>2.3018169462759697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1.8207046000000062</v>
      </c>
      <c r="M176" s="10">
        <f t="shared" si="7"/>
        <v>-1.6207046000000063</v>
      </c>
      <c r="N176" s="19">
        <f t="shared" si="8"/>
        <v>2.6266834004611801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13.943669299999989</v>
      </c>
      <c r="M177" s="10">
        <f t="shared" si="7"/>
        <v>-0.94366929999998916</v>
      </c>
      <c r="N177" s="19">
        <f t="shared" si="8"/>
        <v>0.89051174776246955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19.357915599999998</v>
      </c>
      <c r="M178" s="10">
        <f t="shared" si="7"/>
        <v>-1.2579155999999969</v>
      </c>
      <c r="N178" s="19">
        <f t="shared" si="8"/>
        <v>1.5823516567233522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12.773510200000008</v>
      </c>
      <c r="M179" s="10">
        <f t="shared" si="7"/>
        <v>-2.0735102000000083</v>
      </c>
      <c r="N179" s="19">
        <f t="shared" si="8"/>
        <v>4.2994445495040745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28.314369299999989</v>
      </c>
      <c r="M180" s="10">
        <f t="shared" si="7"/>
        <v>1.1856307000000115</v>
      </c>
      <c r="N180" s="19">
        <f t="shared" si="8"/>
        <v>1.4057201567825173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2.221357399999988</v>
      </c>
      <c r="M181" s="10">
        <f t="shared" si="7"/>
        <v>-1.621357399999988</v>
      </c>
      <c r="N181" s="19">
        <f t="shared" si="8"/>
        <v>2.6287998185347208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24.435804499999989</v>
      </c>
      <c r="M182" s="10">
        <f t="shared" si="7"/>
        <v>0.26419550000001024</v>
      </c>
      <c r="N182" s="19">
        <f t="shared" si="8"/>
        <v>6.9799262220255412E-2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12.278207900000005</v>
      </c>
      <c r="M183" s="10">
        <f t="shared" si="7"/>
        <v>0.32179209999999436</v>
      </c>
      <c r="N183" s="19">
        <f t="shared" si="8"/>
        <v>0.10355015562240637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1.7078662999999921</v>
      </c>
      <c r="M184" s="10">
        <f t="shared" si="7"/>
        <v>0.89213370000000802</v>
      </c>
      <c r="N184" s="19">
        <f t="shared" si="8"/>
        <v>0.79590253867570426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21.449676400000008</v>
      </c>
      <c r="M185" s="10">
        <f t="shared" si="7"/>
        <v>-2.4496764000000084</v>
      </c>
      <c r="N185" s="19">
        <f t="shared" si="8"/>
        <v>6.0009144647170016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12.707452399999994</v>
      </c>
      <c r="M186" s="10">
        <f t="shared" si="7"/>
        <v>-0.5074523999999947</v>
      </c>
      <c r="N186" s="19">
        <f t="shared" si="8"/>
        <v>0.25750793826575463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14.155475599999995</v>
      </c>
      <c r="M187" s="10">
        <f t="shared" si="7"/>
        <v>-0.6554755999999955</v>
      </c>
      <c r="N187" s="19">
        <f t="shared" si="8"/>
        <v>0.42964826219535407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8.7144731999999934</v>
      </c>
      <c r="M188" s="10">
        <f t="shared" si="7"/>
        <v>-1.447319999999408E-2</v>
      </c>
      <c r="N188" s="19">
        <f t="shared" si="8"/>
        <v>2.0947351823982863E-4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4.2742029000000272</v>
      </c>
      <c r="M189" s="10">
        <f t="shared" si="7"/>
        <v>0.82579709999997242</v>
      </c>
      <c r="N189" s="19">
        <f t="shared" si="8"/>
        <v>0.68194085036836449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3.4528909000000141</v>
      </c>
      <c r="M190" s="10">
        <f t="shared" si="7"/>
        <v>0.24710909999998609</v>
      </c>
      <c r="N190" s="19">
        <f t="shared" si="8"/>
        <v>6.1062907302803129E-2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22.515354799999997</v>
      </c>
      <c r="M191" s="10">
        <f t="shared" si="7"/>
        <v>-0.81535479999999794</v>
      </c>
      <c r="N191" s="19">
        <f t="shared" si="8"/>
        <v>0.66480344988303663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12.689718999999993</v>
      </c>
      <c r="M192" s="10">
        <f t="shared" si="7"/>
        <v>1.4102810000000066</v>
      </c>
      <c r="N192" s="19">
        <f t="shared" si="8"/>
        <v>1.9888924989610184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14.804393399999995</v>
      </c>
      <c r="M193" s="10">
        <f t="shared" si="7"/>
        <v>-1.2043933999999954</v>
      </c>
      <c r="N193" s="19">
        <f t="shared" si="8"/>
        <v>1.450563461963549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7.884764699999991</v>
      </c>
      <c r="M194" s="10">
        <f t="shared" si="7"/>
        <v>-1.7847646999999913</v>
      </c>
      <c r="N194" s="19">
        <f t="shared" si="8"/>
        <v>3.185385034366059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28.991531799999983</v>
      </c>
      <c r="M195" s="10">
        <f t="shared" si="7"/>
        <v>0.80846820000001784</v>
      </c>
      <c r="N195" s="19">
        <f t="shared" si="8"/>
        <v>0.65362083041126884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16.565558199999991</v>
      </c>
      <c r="M196" s="10">
        <f t="shared" si="7"/>
        <v>-2.1655581999999907</v>
      </c>
      <c r="N196" s="19">
        <f t="shared" si="8"/>
        <v>4.6896423175871993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22.481840700000006</v>
      </c>
      <c r="M197" s="10">
        <f t="shared" si="7"/>
        <v>-1.1818407000000057</v>
      </c>
      <c r="N197" s="19">
        <f t="shared" si="8"/>
        <v>1.3967474401765037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1.0300279000000074</v>
      </c>
      <c r="M198" s="10">
        <f t="shared" si="7"/>
        <v>-0.53002790000000743</v>
      </c>
      <c r="N198" s="19">
        <f t="shared" si="8"/>
        <v>0.2809295747784179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3.7016299999999944</v>
      </c>
      <c r="M199" s="10">
        <f t="shared" si="7"/>
        <v>-0.9016299999999946</v>
      </c>
      <c r="N199" s="19">
        <f t="shared" si="8"/>
        <v>0.81293665689999028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11.027310099999998</v>
      </c>
      <c r="M200" s="10">
        <f t="shared" si="7"/>
        <v>-0.92731009999999792</v>
      </c>
      <c r="N200" s="19">
        <f t="shared" si="8"/>
        <v>0.85990402156200618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$B$4*B201+$C$4*D201+$D$4*E201+$D$5*E201^2+$E$4*F201+$F$4*G201+$G$4*H201+$H$4*I201+$I$4*J201+$J$4</f>
        <v>14.144082899999994</v>
      </c>
      <c r="M201" s="10">
        <f t="shared" ref="M201:M213" si="10">K201-L201</f>
        <v>-3.544082899999994</v>
      </c>
      <c r="N201" s="19">
        <f t="shared" ref="N201:N213" si="11">POWER(M201, 2)</f>
        <v>12.560523602072367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4.5477095000000105</v>
      </c>
      <c r="M202" s="10">
        <f t="shared" si="10"/>
        <v>-0.84770950000001033</v>
      </c>
      <c r="N202" s="19">
        <f t="shared" si="11"/>
        <v>0.7186113963902675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8.8039783000000078</v>
      </c>
      <c r="M203" s="10">
        <f t="shared" si="10"/>
        <v>-0.90397830000000745</v>
      </c>
      <c r="N203" s="19">
        <f t="shared" si="11"/>
        <v>0.81717676687090346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7.9216774999999942</v>
      </c>
      <c r="M204" s="10">
        <f t="shared" si="10"/>
        <v>-1.4216774999999942</v>
      </c>
      <c r="N204" s="19">
        <f t="shared" si="11"/>
        <v>2.0211669140062334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15.535034100000008</v>
      </c>
      <c r="M205" s="10">
        <f t="shared" si="10"/>
        <v>0.66496589999999145</v>
      </c>
      <c r="N205" s="19">
        <f t="shared" si="11"/>
        <v>0.44217964816279864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8.2339470000000006</v>
      </c>
      <c r="M206" s="10">
        <f t="shared" si="10"/>
        <v>0.16605299999999978</v>
      </c>
      <c r="N206" s="19">
        <f t="shared" si="11"/>
        <v>2.7573598808999927E-2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19.822369500000001</v>
      </c>
      <c r="M207" s="10">
        <f t="shared" si="10"/>
        <v>-0.42236950000000206</v>
      </c>
      <c r="N207" s="19">
        <f t="shared" si="11"/>
        <v>0.17839599453025173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-5.4579938000000112</v>
      </c>
      <c r="M208" s="10">
        <f t="shared" si="10"/>
        <v>5.757993800000011</v>
      </c>
      <c r="N208" s="19">
        <f t="shared" si="11"/>
        <v>33.154492600838566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15.373344399999993</v>
      </c>
      <c r="M209" s="10">
        <f t="shared" si="10"/>
        <v>-1.8733443999999935</v>
      </c>
      <c r="N209" s="19">
        <f t="shared" si="11"/>
        <v>3.5094192410113356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5.9032111000000071</v>
      </c>
      <c r="M210" s="10">
        <f t="shared" si="10"/>
        <v>1.3967888999999927</v>
      </c>
      <c r="N210" s="19">
        <f t="shared" si="11"/>
        <v>1.9510192311631895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13.699713400000014</v>
      </c>
      <c r="M211" s="10">
        <f t="shared" si="10"/>
        <v>-0.59971340000001483</v>
      </c>
      <c r="N211" s="19">
        <f t="shared" si="11"/>
        <v>0.3596561621395778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12.872075600000016</v>
      </c>
      <c r="M212" s="10">
        <f t="shared" si="10"/>
        <v>-3.5720756000000158</v>
      </c>
      <c r="N212" s="19">
        <f t="shared" si="11"/>
        <v>12.759724092115473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-1.2775545999999949</v>
      </c>
      <c r="M213" s="10">
        <f t="shared" si="10"/>
        <v>3.7775545999999949</v>
      </c>
      <c r="N213" s="19">
        <f t="shared" si="11"/>
        <v>14.269918755981122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1540.8964279348181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7.4800797472563989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2.7349734454389862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7.5577739999999997E-3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0.54999940000000003</v>
      </c>
      <c r="C4" s="19">
        <v>0.7180687</v>
      </c>
      <c r="D4" s="19">
        <v>-1.0365263</v>
      </c>
      <c r="E4" s="19">
        <v>-0.1239089</v>
      </c>
      <c r="F4" s="19">
        <v>0.16266820000000001</v>
      </c>
      <c r="G4" s="19">
        <v>7.9210175999999999</v>
      </c>
      <c r="H4" s="19">
        <v>5.8348921000000002</v>
      </c>
      <c r="I4" s="19">
        <v>5.1103629000000002</v>
      </c>
      <c r="J4" s="19">
        <v>23.8840635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>
        <v>4.2030000000000001E-3</v>
      </c>
      <c r="E5" s="19" t="s">
        <v>61</v>
      </c>
      <c r="F5" s="19">
        <v>-2.7500000000000002E-4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$B$4*B8+$C$4*D8+$D$4*E8+$D$5*E8^2+$E$4*F8+$F$4*G8+$F$5*G8^2+$G$4*H8+$H$4*I8+$I$4*J8+$J$4</f>
        <v>26.682081900000014</v>
      </c>
      <c r="M8" s="10">
        <f>K8-L8</f>
        <v>5.9179180999999872</v>
      </c>
      <c r="N8" s="19">
        <f>POWER(M8, 2)</f>
        <v>35.021754638307456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$B$4*B9+$C$4*D9+$D$4*E9+$D$5*E9^2+$E$4*F9+$F$4*G9+$F$5*G9^2+$G$4*H9+$H$4*I9+$I$4*J9+$J$4</f>
        <v>33.723482699999991</v>
      </c>
      <c r="M9" s="10">
        <f t="shared" ref="M9:M72" si="1">K9-L9</f>
        <v>16.776517300000009</v>
      </c>
      <c r="N9" s="19">
        <f t="shared" ref="N9:N72" si="2">POWER(M9, 2)</f>
        <v>281.4515327171996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22.519178100000008</v>
      </c>
      <c r="M10" s="10">
        <f t="shared" si="1"/>
        <v>-4.2191781000000077</v>
      </c>
      <c r="N10" s="19">
        <f t="shared" si="2"/>
        <v>17.801463839519673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5.009761199999982</v>
      </c>
      <c r="M11" s="10">
        <f t="shared" si="1"/>
        <v>0.29023880000001778</v>
      </c>
      <c r="N11" s="19">
        <f t="shared" si="2"/>
        <v>8.4238561025450326E-2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10.067367000000012</v>
      </c>
      <c r="M12" s="10">
        <f t="shared" si="1"/>
        <v>-1.8673670000000122</v>
      </c>
      <c r="N12" s="19">
        <f t="shared" si="2"/>
        <v>3.4870595126890458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9.966324299999993</v>
      </c>
      <c r="M13" s="10">
        <f t="shared" si="1"/>
        <v>1.1336757000000066</v>
      </c>
      <c r="N13" s="19">
        <f t="shared" si="2"/>
        <v>1.2852205927705049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20.044419599999991</v>
      </c>
      <c r="M14" s="10">
        <f t="shared" si="1"/>
        <v>1.4555804000000094</v>
      </c>
      <c r="N14" s="19">
        <f t="shared" si="2"/>
        <v>2.1187143008641875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4.672400899999996</v>
      </c>
      <c r="M15" s="10">
        <f t="shared" si="1"/>
        <v>0.82759910000000403</v>
      </c>
      <c r="N15" s="19">
        <f t="shared" si="2"/>
        <v>0.6849202703208167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22.519161499999985</v>
      </c>
      <c r="M16" s="10">
        <f t="shared" si="1"/>
        <v>4.980838500000015</v>
      </c>
      <c r="N16" s="19">
        <f t="shared" si="2"/>
        <v>24.808752163082399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2.4084422000000067</v>
      </c>
      <c r="M17" s="10">
        <f t="shared" si="1"/>
        <v>0.59155779999999325</v>
      </c>
      <c r="N17" s="19">
        <f t="shared" si="2"/>
        <v>0.34994063074083204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21.664671200000015</v>
      </c>
      <c r="M18" s="10">
        <f t="shared" si="1"/>
        <v>-7.4646712000000157</v>
      </c>
      <c r="N18" s="19">
        <f t="shared" si="2"/>
        <v>55.721316124109677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15.380862000000006</v>
      </c>
      <c r="M19" s="10">
        <f t="shared" si="1"/>
        <v>1.2191379999999956</v>
      </c>
      <c r="N19" s="19">
        <f t="shared" si="2"/>
        <v>1.4862974630439894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-0.95179870000000122</v>
      </c>
      <c r="M20" s="10">
        <f t="shared" si="1"/>
        <v>2.3517987000000011</v>
      </c>
      <c r="N20" s="19">
        <f t="shared" si="2"/>
        <v>5.5309571253216951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11.143284499999982</v>
      </c>
      <c r="M21" s="10">
        <f t="shared" si="1"/>
        <v>-1.943284499999983</v>
      </c>
      <c r="N21" s="19">
        <f t="shared" si="2"/>
        <v>3.7763546479401837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6.5659600999999874</v>
      </c>
      <c r="M22" s="10">
        <f t="shared" si="1"/>
        <v>-0.56596009999998742</v>
      </c>
      <c r="N22" s="19">
        <f t="shared" si="2"/>
        <v>0.32031083479199574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18.240813100000011</v>
      </c>
      <c r="M23" s="10">
        <f t="shared" si="1"/>
        <v>-2.7408131000000111</v>
      </c>
      <c r="N23" s="19">
        <f t="shared" si="2"/>
        <v>7.5120564491316708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10.737267700000004</v>
      </c>
      <c r="M24" s="10">
        <f t="shared" si="1"/>
        <v>-0.13726770000000421</v>
      </c>
      <c r="N24" s="19">
        <f t="shared" si="2"/>
        <v>1.8842421463291157E-2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4.3026494000000106</v>
      </c>
      <c r="M25" s="10">
        <f t="shared" si="1"/>
        <v>0.49735059999998921</v>
      </c>
      <c r="N25" s="19">
        <f t="shared" si="2"/>
        <v>0.24735761932034928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20.336162199999997</v>
      </c>
      <c r="M26" s="10">
        <f t="shared" si="1"/>
        <v>0.86383780000000243</v>
      </c>
      <c r="N26" s="19">
        <f t="shared" si="2"/>
        <v>0.74621574470884422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6.3369940999999947</v>
      </c>
      <c r="M27" s="10">
        <f t="shared" si="1"/>
        <v>-4.0369940999999949</v>
      </c>
      <c r="N27" s="19">
        <f t="shared" si="2"/>
        <v>16.297321363434769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3.547022099999996</v>
      </c>
      <c r="M28" s="10">
        <f t="shared" si="1"/>
        <v>0.45297790000000404</v>
      </c>
      <c r="N28" s="19">
        <f t="shared" si="2"/>
        <v>0.20518897788841367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14.242242100000002</v>
      </c>
      <c r="M29" s="10">
        <f t="shared" si="1"/>
        <v>-2.6422421000000025</v>
      </c>
      <c r="N29" s="19">
        <f t="shared" si="2"/>
        <v>6.9814433150124229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23.262353799999989</v>
      </c>
      <c r="M30" s="10">
        <f t="shared" si="1"/>
        <v>0.93764620000001031</v>
      </c>
      <c r="N30" s="19">
        <f t="shared" si="2"/>
        <v>0.87918039637445933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12.044026600000009</v>
      </c>
      <c r="M31" s="10">
        <f t="shared" si="1"/>
        <v>1.855973399999991</v>
      </c>
      <c r="N31" s="19">
        <f t="shared" si="2"/>
        <v>3.4446372615075265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4.8512036999999779</v>
      </c>
      <c r="M32" s="10">
        <f t="shared" si="1"/>
        <v>-2.451203699999978</v>
      </c>
      <c r="N32" s="19">
        <f t="shared" si="2"/>
        <v>6.0083995788935818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0.64691559999998205</v>
      </c>
      <c r="M33" s="10">
        <f t="shared" si="1"/>
        <v>1.353084400000018</v>
      </c>
      <c r="N33" s="19">
        <f t="shared" si="2"/>
        <v>1.8308373935234086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6.9506224000000074</v>
      </c>
      <c r="M34" s="10">
        <f t="shared" si="1"/>
        <v>-3.8506224000000073</v>
      </c>
      <c r="N34" s="19">
        <f t="shared" si="2"/>
        <v>14.827292867381816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23.867454000000006</v>
      </c>
      <c r="M35" s="10">
        <f t="shared" si="1"/>
        <v>-1.4674540000000071</v>
      </c>
      <c r="N35" s="19">
        <f t="shared" si="2"/>
        <v>2.1534212421160208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21.757199400000008</v>
      </c>
      <c r="M36" s="10">
        <f t="shared" si="1"/>
        <v>0.44280059999999111</v>
      </c>
      <c r="N36" s="19">
        <f t="shared" si="2"/>
        <v>0.19607237136035213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16.829513899999998</v>
      </c>
      <c r="M37" s="10">
        <f t="shared" si="1"/>
        <v>1.1704861000000015</v>
      </c>
      <c r="N37" s="19">
        <f t="shared" si="2"/>
        <v>1.3700377102932135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6.4793357999999834</v>
      </c>
      <c r="M38" s="10">
        <f t="shared" si="1"/>
        <v>-3.9793357999999834</v>
      </c>
      <c r="N38" s="19">
        <f t="shared" si="2"/>
        <v>15.835113409161508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12.195174100000006</v>
      </c>
      <c r="M39" s="10">
        <f t="shared" si="1"/>
        <v>-1.5951741000000066</v>
      </c>
      <c r="N39" s="19">
        <f t="shared" si="2"/>
        <v>2.5445804093108308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11.178496500000016</v>
      </c>
      <c r="M40" s="10">
        <f t="shared" si="1"/>
        <v>-2.1784965000000156</v>
      </c>
      <c r="N40" s="19">
        <f t="shared" si="2"/>
        <v>4.7458470005123177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3.3401236000000054</v>
      </c>
      <c r="M41" s="10">
        <f t="shared" si="1"/>
        <v>0.75987639999999423</v>
      </c>
      <c r="N41" s="19">
        <f t="shared" si="2"/>
        <v>0.57741214327695123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4.9649542000000046</v>
      </c>
      <c r="M42" s="10">
        <f t="shared" si="1"/>
        <v>-0.864954200000005</v>
      </c>
      <c r="N42" s="19">
        <f t="shared" si="2"/>
        <v>0.74814576809764866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11.170897799999977</v>
      </c>
      <c r="M43" s="10">
        <f t="shared" si="1"/>
        <v>-0.57089779999997781</v>
      </c>
      <c r="N43" s="19">
        <f t="shared" si="2"/>
        <v>0.32592429804481465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7.004039400000007</v>
      </c>
      <c r="M44" s="10">
        <f t="shared" si="1"/>
        <v>0.49596059999999298</v>
      </c>
      <c r="N44" s="19">
        <f t="shared" si="2"/>
        <v>0.24597691675235303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-2.7617261999999982</v>
      </c>
      <c r="M45" s="10">
        <f t="shared" si="1"/>
        <v>3.9617261999999984</v>
      </c>
      <c r="N45" s="19">
        <f t="shared" si="2"/>
        <v>15.695274483766427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0.48202499999997528</v>
      </c>
      <c r="M46" s="10">
        <f t="shared" si="1"/>
        <v>1.6179750000000248</v>
      </c>
      <c r="N46" s="19">
        <f t="shared" si="2"/>
        <v>2.6178431006250804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18.703452299999984</v>
      </c>
      <c r="M47" s="10">
        <f t="shared" si="1"/>
        <v>1.396547700000017</v>
      </c>
      <c r="N47" s="19">
        <f t="shared" si="2"/>
        <v>1.9503454783753376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12.7393337</v>
      </c>
      <c r="M48" s="10">
        <f t="shared" si="1"/>
        <v>-3.3393336999999992</v>
      </c>
      <c r="N48" s="19">
        <f t="shared" si="2"/>
        <v>11.151149559955684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10.145634099999992</v>
      </c>
      <c r="M49" s="10">
        <f t="shared" si="1"/>
        <v>-0.84563409999999095</v>
      </c>
      <c r="N49" s="19">
        <f t="shared" si="2"/>
        <v>0.71509703108279465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2.9227600000016452E-2</v>
      </c>
      <c r="M50" s="10">
        <f t="shared" si="1"/>
        <v>1.3707723999999835</v>
      </c>
      <c r="N50" s="19">
        <f t="shared" si="2"/>
        <v>1.8790169726017147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13.242509300000012</v>
      </c>
      <c r="M51" s="10">
        <f t="shared" si="1"/>
        <v>0.25749069999998753</v>
      </c>
      <c r="N51" s="19">
        <f t="shared" si="2"/>
        <v>6.6301460586483577E-2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13.4102405</v>
      </c>
      <c r="M52" s="10">
        <f t="shared" si="1"/>
        <v>0.78975949999999884</v>
      </c>
      <c r="N52" s="19">
        <f t="shared" si="2"/>
        <v>0.62372006784024814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17.128471999999999</v>
      </c>
      <c r="M53" s="10">
        <f t="shared" si="1"/>
        <v>-1.2284719999999982</v>
      </c>
      <c r="N53" s="19">
        <f t="shared" si="2"/>
        <v>1.5091434547839957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11.3153392</v>
      </c>
      <c r="M54" s="10">
        <f t="shared" si="1"/>
        <v>-1.6153392000000011</v>
      </c>
      <c r="N54" s="19">
        <f t="shared" si="2"/>
        <v>2.6093207310566435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21.308951800000017</v>
      </c>
      <c r="M55" s="10">
        <f t="shared" si="1"/>
        <v>6.0910481999999817</v>
      </c>
      <c r="N55" s="19">
        <f t="shared" si="2"/>
        <v>37.100868174723018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7.1485356999999929</v>
      </c>
      <c r="M56" s="10">
        <f t="shared" si="1"/>
        <v>0.85146430000000706</v>
      </c>
      <c r="N56" s="19">
        <f t="shared" si="2"/>
        <v>0.72499145417450206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16.605992999999998</v>
      </c>
      <c r="M57" s="10">
        <f t="shared" si="1"/>
        <v>-1.0059929999999984</v>
      </c>
      <c r="N57" s="19">
        <f t="shared" si="2"/>
        <v>1.0120219160489967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25.568405299999981</v>
      </c>
      <c r="M58" s="10">
        <f t="shared" si="1"/>
        <v>-6.3684052999999814</v>
      </c>
      <c r="N58" s="19">
        <f t="shared" si="2"/>
        <v>40.556586065067854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2.5995713000000045</v>
      </c>
      <c r="M59" s="10">
        <f t="shared" si="1"/>
        <v>2.7004286999999954</v>
      </c>
      <c r="N59" s="19">
        <f t="shared" si="2"/>
        <v>7.2923151637836652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22.161832</v>
      </c>
      <c r="M60" s="10">
        <f t="shared" si="1"/>
        <v>3.7381679999999982</v>
      </c>
      <c r="N60" s="19">
        <f t="shared" si="2"/>
        <v>13.973899996223986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21.660119700000006</v>
      </c>
      <c r="M61" s="10">
        <f t="shared" si="1"/>
        <v>4.7398802999999923</v>
      </c>
      <c r="N61" s="19">
        <f t="shared" si="2"/>
        <v>22.466465258328018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9.4921975000000067</v>
      </c>
      <c r="M62" s="10">
        <f t="shared" si="1"/>
        <v>-0.99219750000000673</v>
      </c>
      <c r="N62" s="19">
        <f t="shared" si="2"/>
        <v>0.9844558790062633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-5.4757409999999886</v>
      </c>
      <c r="M63" s="10">
        <f t="shared" si="1"/>
        <v>6.0757409999999883</v>
      </c>
      <c r="N63" s="19">
        <f t="shared" si="2"/>
        <v>36.914628699080858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21.116152800000005</v>
      </c>
      <c r="M64" s="10">
        <f t="shared" si="1"/>
        <v>1.3838471999999946</v>
      </c>
      <c r="N64" s="19">
        <f t="shared" si="2"/>
        <v>1.9150330729478251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10.270665499999986</v>
      </c>
      <c r="M65" s="10">
        <f t="shared" si="1"/>
        <v>-1.3706654999999852</v>
      </c>
      <c r="N65" s="19">
        <f t="shared" si="2"/>
        <v>1.8787239128902096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15.266896499999998</v>
      </c>
      <c r="M66" s="10">
        <f t="shared" si="1"/>
        <v>-0.36689649999999752</v>
      </c>
      <c r="N66" s="19">
        <f t="shared" si="2"/>
        <v>0.13461304171224817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8.0992740000000012</v>
      </c>
      <c r="M67" s="10">
        <f t="shared" si="1"/>
        <v>-5.9992740000000015</v>
      </c>
      <c r="N67" s="19">
        <f t="shared" si="2"/>
        <v>35.991288527076016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7.5199277999999978</v>
      </c>
      <c r="M68" s="10">
        <f t="shared" si="1"/>
        <v>-0.41992779999999819</v>
      </c>
      <c r="N68" s="19">
        <f t="shared" si="2"/>
        <v>0.17633935721283847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38.178161800000005</v>
      </c>
      <c r="M69" s="10">
        <f t="shared" si="1"/>
        <v>11.621838199999992</v>
      </c>
      <c r="N69" s="19">
        <f t="shared" si="2"/>
        <v>135.06712314697904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15.739513900000009</v>
      </c>
      <c r="M70" s="10">
        <f t="shared" si="1"/>
        <v>-3.9395139000000086</v>
      </c>
      <c r="N70" s="19">
        <f t="shared" si="2"/>
        <v>15.519769768293278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8.8707317999999802</v>
      </c>
      <c r="M71" s="10">
        <f t="shared" si="1"/>
        <v>-0.67073179999998089</v>
      </c>
      <c r="N71" s="19">
        <f t="shared" si="2"/>
        <v>0.44988114753121439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5.173416500000009</v>
      </c>
      <c r="M72" s="10">
        <f t="shared" si="1"/>
        <v>2.6583499999991211E-2</v>
      </c>
      <c r="N72" s="19">
        <f t="shared" si="2"/>
        <v>7.066824722495327E-4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$B$4*B73+$C$4*D73+$D$4*E73+$D$5*E73^2+$E$4*F73+$F$4*G73+$F$5*G73^2+$G$4*H73+$H$4*I73+$I$4*J73+$J$4</f>
        <v>22.213186900000014</v>
      </c>
      <c r="M73" s="10">
        <f t="shared" ref="M73:M136" si="4">K73-L73</f>
        <v>-3.613186900000013</v>
      </c>
      <c r="N73" s="19">
        <f t="shared" ref="N73:N136" si="5">POWER(M73, 2)</f>
        <v>13.055119574331703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19.162102699999984</v>
      </c>
      <c r="M74" s="10">
        <f t="shared" si="4"/>
        <v>4.1378973000000165</v>
      </c>
      <c r="N74" s="19">
        <f t="shared" si="5"/>
        <v>17.122194065347426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20.547667300000008</v>
      </c>
      <c r="M75" s="10">
        <f t="shared" si="4"/>
        <v>-1.3476673000000083</v>
      </c>
      <c r="N75" s="19">
        <f t="shared" si="5"/>
        <v>1.8162071514893126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13.482803200000003</v>
      </c>
      <c r="M76" s="10">
        <f t="shared" si="4"/>
        <v>-4.4828032000000029</v>
      </c>
      <c r="N76" s="19">
        <f t="shared" si="5"/>
        <v>20.095524529930266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4.4491643000000032</v>
      </c>
      <c r="M77" s="10">
        <f t="shared" si="4"/>
        <v>0.15083569999999646</v>
      </c>
      <c r="N77" s="19">
        <f t="shared" si="5"/>
        <v>2.2751408394488932E-2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1.1128731000000052</v>
      </c>
      <c r="M78" s="10">
        <f t="shared" si="4"/>
        <v>2.9871268999999945</v>
      </c>
      <c r="N78" s="19">
        <f t="shared" si="5"/>
        <v>8.9229271167035762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9.2287284000000049</v>
      </c>
      <c r="M79" s="10">
        <f t="shared" si="4"/>
        <v>-0.82872840000000458</v>
      </c>
      <c r="N79" s="19">
        <f t="shared" si="5"/>
        <v>0.68679076096656755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4.4324651999999958</v>
      </c>
      <c r="M80" s="10">
        <f t="shared" si="4"/>
        <v>-0.7324651999999956</v>
      </c>
      <c r="N80" s="19">
        <f t="shared" si="5"/>
        <v>0.53650526921103359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-1.1107257999999902</v>
      </c>
      <c r="M81" s="10">
        <f t="shared" si="4"/>
        <v>5.0107257999999906</v>
      </c>
      <c r="N81" s="19">
        <f t="shared" si="5"/>
        <v>25.107373042785547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11.076823400000006</v>
      </c>
      <c r="M82" s="10">
        <f t="shared" si="4"/>
        <v>-0.67682340000000529</v>
      </c>
      <c r="N82" s="19">
        <f t="shared" si="5"/>
        <v>0.45808991478756717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11.412521399999985</v>
      </c>
      <c r="M83" s="10">
        <f t="shared" si="4"/>
        <v>-0.81252139999998541</v>
      </c>
      <c r="N83" s="19">
        <f t="shared" si="5"/>
        <v>0.66019102545793629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11.870703900000006</v>
      </c>
      <c r="M84" s="10">
        <f t="shared" si="4"/>
        <v>-2.6707039000000066</v>
      </c>
      <c r="N84" s="19">
        <f t="shared" si="5"/>
        <v>7.132659321475245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21.357644600000015</v>
      </c>
      <c r="M85" s="10">
        <f t="shared" si="4"/>
        <v>4.6423553999999854</v>
      </c>
      <c r="N85" s="19">
        <f t="shared" si="5"/>
        <v>21.551463659909025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1.1566364000000036</v>
      </c>
      <c r="M86" s="10">
        <f t="shared" si="4"/>
        <v>3.3433635999999964</v>
      </c>
      <c r="N86" s="19">
        <f t="shared" si="5"/>
        <v>11.178080161804937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14.333596400000005</v>
      </c>
      <c r="M87" s="10">
        <f t="shared" si="4"/>
        <v>-1.1335964000000054</v>
      </c>
      <c r="N87" s="19">
        <f t="shared" si="5"/>
        <v>1.2850407980929721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5.3498923999999981</v>
      </c>
      <c r="M88" s="10">
        <f t="shared" si="4"/>
        <v>-1.1498923999999979</v>
      </c>
      <c r="N88" s="19">
        <f t="shared" si="5"/>
        <v>1.3222525315777551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-4.5013345000000022</v>
      </c>
      <c r="M89" s="10">
        <f t="shared" si="4"/>
        <v>6.6013345000000019</v>
      </c>
      <c r="N89" s="19">
        <f t="shared" si="5"/>
        <v>43.577617180890272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15.263944599999984</v>
      </c>
      <c r="M90" s="10">
        <f t="shared" si="4"/>
        <v>-1.863944599999984</v>
      </c>
      <c r="N90" s="19">
        <f t="shared" si="5"/>
        <v>3.4742894718691004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16.59452739999999</v>
      </c>
      <c r="M91" s="10">
        <f t="shared" si="4"/>
        <v>-1.5945273999999898</v>
      </c>
      <c r="N91" s="19">
        <f t="shared" si="5"/>
        <v>2.5425176293507277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21.475076600000016</v>
      </c>
      <c r="M92" s="10">
        <f t="shared" si="4"/>
        <v>0.22492339999998379</v>
      </c>
      <c r="N92" s="19">
        <f t="shared" si="5"/>
        <v>5.0590535867552709E-2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15.021443799999997</v>
      </c>
      <c r="M93" s="10">
        <f t="shared" si="4"/>
        <v>-0.62144379999999622</v>
      </c>
      <c r="N93" s="19">
        <f t="shared" si="5"/>
        <v>0.38619239655843529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17.679727499999998</v>
      </c>
      <c r="M94" s="10">
        <f t="shared" si="4"/>
        <v>0.22027250000000009</v>
      </c>
      <c r="N94" s="19">
        <f t="shared" si="5"/>
        <v>4.8519974256250042E-2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11.633069599999981</v>
      </c>
      <c r="M95" s="10">
        <f t="shared" si="4"/>
        <v>-1.1330695999999811</v>
      </c>
      <c r="N95" s="19">
        <f t="shared" si="5"/>
        <v>1.2838467184441174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15.1866679</v>
      </c>
      <c r="M96" s="10">
        <f t="shared" si="4"/>
        <v>-1.2866678999999994</v>
      </c>
      <c r="N96" s="19">
        <f t="shared" si="5"/>
        <v>1.6555142848904085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12.839257499999999</v>
      </c>
      <c r="M97" s="10">
        <f t="shared" si="4"/>
        <v>-1.4392574999999983</v>
      </c>
      <c r="N97" s="19">
        <f t="shared" si="5"/>
        <v>2.0714621513062452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2.623265200000013</v>
      </c>
      <c r="M98" s="10">
        <f t="shared" si="4"/>
        <v>0.27673479999998696</v>
      </c>
      <c r="N98" s="19">
        <f t="shared" si="5"/>
        <v>7.6582149531032775E-2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11.007716899999998</v>
      </c>
      <c r="M99" s="10">
        <f t="shared" si="4"/>
        <v>0.19228310000000093</v>
      </c>
      <c r="N99" s="19">
        <f t="shared" si="5"/>
        <v>3.6972790545610354E-2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15.747320999999996</v>
      </c>
      <c r="M100" s="10">
        <f t="shared" si="4"/>
        <v>-0.84732099999999555</v>
      </c>
      <c r="N100" s="19">
        <f t="shared" si="5"/>
        <v>0.71795287704099242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4.891143099999983</v>
      </c>
      <c r="M101" s="10">
        <f t="shared" si="4"/>
        <v>-0.59114309999998316</v>
      </c>
      <c r="N101" s="19">
        <f t="shared" si="5"/>
        <v>0.3494501646775901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17.472368699999983</v>
      </c>
      <c r="M102" s="10">
        <f t="shared" si="4"/>
        <v>0.42763130000001581</v>
      </c>
      <c r="N102" s="19">
        <f t="shared" si="5"/>
        <v>0.18286852873970352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28.855516300000005</v>
      </c>
      <c r="M103" s="10">
        <f t="shared" si="4"/>
        <v>1.3444836999999943</v>
      </c>
      <c r="N103" s="19">
        <f t="shared" si="5"/>
        <v>1.8076364195656747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10.164005200000009</v>
      </c>
      <c r="M104" s="10">
        <f t="shared" si="4"/>
        <v>-1.664005200000009</v>
      </c>
      <c r="N104" s="19">
        <f t="shared" si="5"/>
        <v>2.7689133056270698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11.123103400000002</v>
      </c>
      <c r="M105" s="10">
        <f t="shared" si="4"/>
        <v>2.0768965999999978</v>
      </c>
      <c r="N105" s="19">
        <f t="shared" si="5"/>
        <v>4.3134994870915504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2.8372403000000084</v>
      </c>
      <c r="M106" s="10">
        <f t="shared" si="4"/>
        <v>-2.2372403000000083</v>
      </c>
      <c r="N106" s="19">
        <f t="shared" si="5"/>
        <v>5.0052441599441266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12.515033199999987</v>
      </c>
      <c r="M107" s="10">
        <f t="shared" si="4"/>
        <v>-0.51503319999998709</v>
      </c>
      <c r="N107" s="19">
        <f t="shared" si="5"/>
        <v>0.26525919710222673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26.031923399999982</v>
      </c>
      <c r="M108" s="10">
        <f t="shared" si="4"/>
        <v>-2.3319233999999831</v>
      </c>
      <c r="N108" s="19">
        <f t="shared" si="5"/>
        <v>5.437866743467481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-0.46864399999999762</v>
      </c>
      <c r="M109" s="10">
        <f t="shared" si="4"/>
        <v>0.96864399999999762</v>
      </c>
      <c r="N109" s="19">
        <f t="shared" si="5"/>
        <v>0.9382711987359954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22.533699699999996</v>
      </c>
      <c r="M110" s="10">
        <f t="shared" si="4"/>
        <v>-0.7336996999999954</v>
      </c>
      <c r="N110" s="19">
        <f t="shared" si="5"/>
        <v>0.53831524978008327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27.120012699999997</v>
      </c>
      <c r="M111" s="10">
        <f t="shared" si="4"/>
        <v>0.97998730000000478</v>
      </c>
      <c r="N111" s="19">
        <f t="shared" si="5"/>
        <v>0.96037510816129934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3.7835306000000024</v>
      </c>
      <c r="M112" s="10">
        <f t="shared" si="4"/>
        <v>-1.1835306000000023</v>
      </c>
      <c r="N112" s="19">
        <f t="shared" si="5"/>
        <v>1.4007446811363655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18.989530600000016</v>
      </c>
      <c r="M113" s="10">
        <f t="shared" si="4"/>
        <v>-3.3895306000000165</v>
      </c>
      <c r="N113" s="19">
        <f t="shared" si="5"/>
        <v>11.488917688336471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-2.525659099999995</v>
      </c>
      <c r="M114" s="10">
        <f t="shared" si="4"/>
        <v>3.425659099999995</v>
      </c>
      <c r="N114" s="19">
        <f t="shared" si="5"/>
        <v>11.735140269412776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4.2359875000000073</v>
      </c>
      <c r="M115" s="10">
        <f t="shared" si="4"/>
        <v>0.3640124999999923</v>
      </c>
      <c r="N115" s="19">
        <f t="shared" si="5"/>
        <v>0.13250510015624439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17.961977600000019</v>
      </c>
      <c r="M116" s="10">
        <f t="shared" si="4"/>
        <v>-1.1619776000000179</v>
      </c>
      <c r="N116" s="19">
        <f t="shared" si="5"/>
        <v>1.3501919429018017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20.787667599999992</v>
      </c>
      <c r="M117" s="10">
        <f t="shared" si="4"/>
        <v>-1.9876675999999911</v>
      </c>
      <c r="N117" s="19">
        <f t="shared" si="5"/>
        <v>3.9508224880897247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22.157367700000012</v>
      </c>
      <c r="M118" s="10">
        <f t="shared" si="4"/>
        <v>0.74263229999998615</v>
      </c>
      <c r="N118" s="19">
        <f t="shared" si="5"/>
        <v>0.55150273300326946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14.321899899999977</v>
      </c>
      <c r="M119" s="10">
        <f t="shared" si="4"/>
        <v>7.8100100000023431E-2</v>
      </c>
      <c r="N119" s="19">
        <f t="shared" si="5"/>
        <v>6.0996256200136602E-3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18.210045499999993</v>
      </c>
      <c r="M120" s="10">
        <f t="shared" si="4"/>
        <v>-1.9100454999999918</v>
      </c>
      <c r="N120" s="19">
        <f t="shared" si="5"/>
        <v>3.6482738120702187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11.232037999999999</v>
      </c>
      <c r="M121" s="10">
        <f t="shared" si="4"/>
        <v>-2.3320379999999989</v>
      </c>
      <c r="N121" s="19">
        <f t="shared" si="5"/>
        <v>5.4384012334439955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19.675148999999994</v>
      </c>
      <c r="M122" s="10">
        <f t="shared" si="4"/>
        <v>-1.3751489999999933</v>
      </c>
      <c r="N122" s="19">
        <f t="shared" si="5"/>
        <v>1.8910347722009815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14.986460200000021</v>
      </c>
      <c r="M123" s="10">
        <f t="shared" si="4"/>
        <v>-8.6460200000020748E-2</v>
      </c>
      <c r="N123" s="19">
        <f t="shared" si="5"/>
        <v>7.4753661840435874E-3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4.6538492999999939</v>
      </c>
      <c r="M124" s="10">
        <f t="shared" si="4"/>
        <v>0.24615070000000649</v>
      </c>
      <c r="N124" s="19">
        <f t="shared" si="5"/>
        <v>6.0590167110493198E-2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27.705298800000016</v>
      </c>
      <c r="M125" s="10">
        <f t="shared" si="4"/>
        <v>4.5947011999999816</v>
      </c>
      <c r="N125" s="19">
        <f t="shared" si="5"/>
        <v>21.111279117281271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-0.80145680000000041</v>
      </c>
      <c r="M126" s="10">
        <f t="shared" si="4"/>
        <v>2.4014568000000005</v>
      </c>
      <c r="N126" s="19">
        <f t="shared" si="5"/>
        <v>5.7669947622662425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17.738222700000023</v>
      </c>
      <c r="M127" s="10">
        <f t="shared" si="4"/>
        <v>-0.13822270000002135</v>
      </c>
      <c r="N127" s="19">
        <f t="shared" si="5"/>
        <v>1.9105514795295903E-2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8.863237100000001</v>
      </c>
      <c r="M128" s="10">
        <f t="shared" si="4"/>
        <v>-0.26323710000000133</v>
      </c>
      <c r="N128" s="19">
        <f t="shared" si="5"/>
        <v>6.9293770816410707E-2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10.983091300000002</v>
      </c>
      <c r="M129" s="10">
        <f t="shared" si="4"/>
        <v>-0.18309130000000096</v>
      </c>
      <c r="N129" s="19">
        <f t="shared" si="5"/>
        <v>3.352242413569035E-2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30.618117199999986</v>
      </c>
      <c r="M130" s="10">
        <f t="shared" si="4"/>
        <v>1.1818828000000146</v>
      </c>
      <c r="N130" s="19">
        <f t="shared" si="5"/>
        <v>1.3968469529358745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13.031347799999995</v>
      </c>
      <c r="M131" s="10">
        <f t="shared" si="4"/>
        <v>-0.83134779999999608</v>
      </c>
      <c r="N131" s="19">
        <f t="shared" si="5"/>
        <v>0.69113916456483349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17.675742600000014</v>
      </c>
      <c r="M132" s="10">
        <f t="shared" si="4"/>
        <v>-1.7757426000000134</v>
      </c>
      <c r="N132" s="19">
        <f t="shared" si="5"/>
        <v>3.1532617814548076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17.960725100000026</v>
      </c>
      <c r="M133" s="10">
        <f t="shared" si="4"/>
        <v>-1.7607251000000268</v>
      </c>
      <c r="N133" s="19">
        <f t="shared" si="5"/>
        <v>3.1001528777701042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8.3222968999999978</v>
      </c>
      <c r="M134" s="10">
        <f t="shared" si="4"/>
        <v>-0.92229689999999742</v>
      </c>
      <c r="N134" s="19">
        <f t="shared" si="5"/>
        <v>0.85063157174960524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14.556931800000012</v>
      </c>
      <c r="M135" s="10">
        <f t="shared" si="4"/>
        <v>-1.2569318000000109</v>
      </c>
      <c r="N135" s="19">
        <f t="shared" si="5"/>
        <v>1.5798775498512674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-1.1515141000000106</v>
      </c>
      <c r="M136" s="10">
        <f t="shared" si="4"/>
        <v>1.4515141000000107</v>
      </c>
      <c r="N136" s="19">
        <f t="shared" si="5"/>
        <v>2.1068931824988408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$B$4*B137+$C$4*D137+$D$4*E137+$D$5*E137^2+$E$4*F137+$F$4*G137+$F$5*G137^2+$G$4*H137+$H$4*I137+$I$4*J137+$J$4</f>
        <v>8.8496139999999848</v>
      </c>
      <c r="M137" s="10">
        <f t="shared" ref="M137:M200" si="7">K137-L137</f>
        <v>-0.94961399999998442</v>
      </c>
      <c r="N137" s="19">
        <f t="shared" ref="N137:N200" si="8">POWER(M137, 2)</f>
        <v>0.90176674899597042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5.8191831999999906</v>
      </c>
      <c r="M138" s="10">
        <f t="shared" si="7"/>
        <v>-0.81918319999999056</v>
      </c>
      <c r="N138" s="19">
        <f t="shared" si="8"/>
        <v>0.67106111516222455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2.7384690000000163</v>
      </c>
      <c r="M139" s="10">
        <f t="shared" si="7"/>
        <v>0.76153099999998375</v>
      </c>
      <c r="N139" s="19">
        <f t="shared" si="8"/>
        <v>0.57992946396097522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22.707765700000003</v>
      </c>
      <c r="M140" s="10">
        <f t="shared" si="7"/>
        <v>-1.3077657000000045</v>
      </c>
      <c r="N140" s="19">
        <f t="shared" si="8"/>
        <v>1.7102511260965017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1.8383452000000027</v>
      </c>
      <c r="M141" s="10">
        <f t="shared" si="7"/>
        <v>1.3616547999999975</v>
      </c>
      <c r="N141" s="19">
        <f t="shared" si="8"/>
        <v>1.8541037943630332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33.633935399999999</v>
      </c>
      <c r="M142" s="10">
        <f t="shared" si="7"/>
        <v>0.16606459999999856</v>
      </c>
      <c r="N142" s="19">
        <f t="shared" si="8"/>
        <v>2.7577451373159523E-2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30.051549900000023</v>
      </c>
      <c r="M143" s="10">
        <f t="shared" si="7"/>
        <v>4.8450099999978846E-2</v>
      </c>
      <c r="N143" s="19">
        <f t="shared" si="8"/>
        <v>2.34741219000795E-3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17.817131099999997</v>
      </c>
      <c r="M144" s="10">
        <f t="shared" si="7"/>
        <v>0.98286890000000326</v>
      </c>
      <c r="N144" s="19">
        <f t="shared" si="8"/>
        <v>0.96603127458721638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-1.9711521999999739</v>
      </c>
      <c r="M145" s="10">
        <f t="shared" si="7"/>
        <v>2.071152199999974</v>
      </c>
      <c r="N145" s="19">
        <f t="shared" si="8"/>
        <v>4.2896714355647321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14.705544599999985</v>
      </c>
      <c r="M146" s="10">
        <f t="shared" si="7"/>
        <v>-1.5055445999999861</v>
      </c>
      <c r="N146" s="19">
        <f t="shared" si="8"/>
        <v>2.2666645425891181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6.5946031000000112</v>
      </c>
      <c r="M147" s="10">
        <f t="shared" si="7"/>
        <v>0.60539689999998902</v>
      </c>
      <c r="N147" s="19">
        <f t="shared" si="8"/>
        <v>0.36650540652959673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26.227095900000009</v>
      </c>
      <c r="M148" s="10">
        <f t="shared" si="7"/>
        <v>0.77290409999999099</v>
      </c>
      <c r="N148" s="19">
        <f t="shared" si="8"/>
        <v>0.59738074779679606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29.180948900000001</v>
      </c>
      <c r="M149" s="10">
        <f t="shared" si="7"/>
        <v>2.6190511000000001</v>
      </c>
      <c r="N149" s="19">
        <f t="shared" si="8"/>
        <v>6.8594286644112108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17.816759100000006</v>
      </c>
      <c r="M150" s="10">
        <f t="shared" si="7"/>
        <v>-3.0167591000000051</v>
      </c>
      <c r="N150" s="19">
        <f t="shared" si="8"/>
        <v>9.1008354674328409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8.002143600000009</v>
      </c>
      <c r="M151" s="10">
        <f t="shared" si="7"/>
        <v>-4.6021436000000087</v>
      </c>
      <c r="N151" s="19">
        <f t="shared" si="8"/>
        <v>21.179725715021039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5.3481536000000069</v>
      </c>
      <c r="M152" s="10">
        <f t="shared" si="7"/>
        <v>0.15184639999999305</v>
      </c>
      <c r="N152" s="19">
        <f t="shared" si="8"/>
        <v>2.3057329192957891E-2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21.7594402</v>
      </c>
      <c r="M153" s="10">
        <f t="shared" si="7"/>
        <v>-1.5594402000000009</v>
      </c>
      <c r="N153" s="19">
        <f t="shared" si="8"/>
        <v>2.4318537373760432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13.167073100000003</v>
      </c>
      <c r="M154" s="10">
        <f t="shared" si="7"/>
        <v>-0.9670731000000039</v>
      </c>
      <c r="N154" s="19">
        <f t="shared" si="8"/>
        <v>0.93523038074361753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13.0626005</v>
      </c>
      <c r="M155" s="10">
        <f t="shared" si="7"/>
        <v>-1.0626005000000003</v>
      </c>
      <c r="N155" s="19">
        <f t="shared" si="8"/>
        <v>1.1291198226002506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9.9453772999999828</v>
      </c>
      <c r="M156" s="10">
        <f t="shared" si="7"/>
        <v>-1.4453772999999828</v>
      </c>
      <c r="N156" s="19">
        <f t="shared" si="8"/>
        <v>2.0891155393552401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8.4496435999999981</v>
      </c>
      <c r="M157" s="10">
        <f t="shared" si="7"/>
        <v>-0.74964359999999797</v>
      </c>
      <c r="N157" s="19">
        <f t="shared" si="8"/>
        <v>0.56196552702095692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-4.7314795000000203</v>
      </c>
      <c r="M158" s="10">
        <f t="shared" si="7"/>
        <v>6.4314795000000204</v>
      </c>
      <c r="N158" s="19">
        <f t="shared" si="8"/>
        <v>41.363928558920513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6.4058042000000093</v>
      </c>
      <c r="M159" s="10">
        <f t="shared" si="7"/>
        <v>-1.8058042000000096</v>
      </c>
      <c r="N159" s="19">
        <f t="shared" si="8"/>
        <v>3.2609288087376749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4.9127542000000055</v>
      </c>
      <c r="M160" s="10">
        <f t="shared" si="7"/>
        <v>-2.7127542000000053</v>
      </c>
      <c r="N160" s="19">
        <f t="shared" si="8"/>
        <v>7.3590353496176686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8.5485149000000114</v>
      </c>
      <c r="M161" s="10">
        <f t="shared" si="7"/>
        <v>-2.5485149000000114</v>
      </c>
      <c r="N161" s="19">
        <f t="shared" si="8"/>
        <v>6.4949281955220677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12.750937499999996</v>
      </c>
      <c r="M162" s="10">
        <f t="shared" si="7"/>
        <v>-2.0509374999999963</v>
      </c>
      <c r="N162" s="19">
        <f t="shared" si="8"/>
        <v>4.2063446289062352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3.284161200000014</v>
      </c>
      <c r="M163" s="10">
        <f t="shared" si="7"/>
        <v>-0.1841612000000139</v>
      </c>
      <c r="N163" s="19">
        <f t="shared" si="8"/>
        <v>3.3915347585445121E-2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10.492926000000008</v>
      </c>
      <c r="M164" s="10">
        <f t="shared" si="7"/>
        <v>-9.2926000000007392E-2</v>
      </c>
      <c r="N164" s="19">
        <f t="shared" si="8"/>
        <v>8.6352414760013738E-3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29.351938100000016</v>
      </c>
      <c r="M165" s="10">
        <f t="shared" si="7"/>
        <v>2.1480618999999841</v>
      </c>
      <c r="N165" s="19">
        <f t="shared" si="8"/>
        <v>4.6141699262315417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-1.1405643999999988</v>
      </c>
      <c r="M166" s="10">
        <f t="shared" si="7"/>
        <v>3.7405643999999989</v>
      </c>
      <c r="N166" s="19">
        <f t="shared" si="8"/>
        <v>13.991822030547352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24.24875800000002</v>
      </c>
      <c r="M167" s="10">
        <f t="shared" si="7"/>
        <v>0.25124199999997998</v>
      </c>
      <c r="N167" s="19">
        <f t="shared" si="8"/>
        <v>6.3122542563989942E-2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12.34031289999999</v>
      </c>
      <c r="M168" s="10">
        <f t="shared" si="7"/>
        <v>-0.14031289999999075</v>
      </c>
      <c r="N168" s="19">
        <f t="shared" si="8"/>
        <v>1.9687709906407405E-2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4.8242757000000047</v>
      </c>
      <c r="M169" s="10">
        <f t="shared" si="7"/>
        <v>-0.5242757000000049</v>
      </c>
      <c r="N169" s="19">
        <f t="shared" si="8"/>
        <v>0.27486500961049515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9.7672023000000117</v>
      </c>
      <c r="M170" s="10">
        <f t="shared" si="7"/>
        <v>1.832797699999988</v>
      </c>
      <c r="N170" s="19">
        <f t="shared" si="8"/>
        <v>3.3591474091252458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6.4222959000000017</v>
      </c>
      <c r="M171" s="10">
        <f t="shared" si="7"/>
        <v>1.6777040999999979</v>
      </c>
      <c r="N171" s="19">
        <f t="shared" si="8"/>
        <v>2.8146910471568032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5.9871373999999946</v>
      </c>
      <c r="M172" s="10">
        <f t="shared" si="7"/>
        <v>-0.88713739999999497</v>
      </c>
      <c r="N172" s="19">
        <f t="shared" si="8"/>
        <v>0.78701276647875107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20.089653700000017</v>
      </c>
      <c r="M173" s="10">
        <f t="shared" si="7"/>
        <v>0.31034629999998131</v>
      </c>
      <c r="N173" s="19">
        <f t="shared" si="8"/>
        <v>9.6314825923678404E-2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10.105050199999994</v>
      </c>
      <c r="M174" s="10">
        <f t="shared" si="7"/>
        <v>-2.1050501999999938</v>
      </c>
      <c r="N174" s="19">
        <f t="shared" si="8"/>
        <v>4.4312363445200136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20.795782800000012</v>
      </c>
      <c r="M175" s="10">
        <f t="shared" si="7"/>
        <v>1.3042171999999894</v>
      </c>
      <c r="N175" s="19">
        <f t="shared" si="8"/>
        <v>1.7009825047758125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2.042555200000006</v>
      </c>
      <c r="M176" s="10">
        <f t="shared" si="7"/>
        <v>-1.8425552000000061</v>
      </c>
      <c r="N176" s="19">
        <f t="shared" si="8"/>
        <v>3.3950096650470623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14.111244200000005</v>
      </c>
      <c r="M177" s="10">
        <f t="shared" si="7"/>
        <v>-1.1112442000000051</v>
      </c>
      <c r="N177" s="19">
        <f t="shared" si="8"/>
        <v>1.2348636720336514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19.484209600000014</v>
      </c>
      <c r="M178" s="10">
        <f t="shared" si="7"/>
        <v>-1.3842096000000126</v>
      </c>
      <c r="N178" s="19">
        <f t="shared" si="8"/>
        <v>1.9160362167321949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13.094077500000022</v>
      </c>
      <c r="M179" s="10">
        <f t="shared" si="7"/>
        <v>-2.394077500000023</v>
      </c>
      <c r="N179" s="19">
        <f t="shared" si="8"/>
        <v>5.7316070760063598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28.672403599999996</v>
      </c>
      <c r="M180" s="10">
        <f t="shared" si="7"/>
        <v>0.82759640000000445</v>
      </c>
      <c r="N180" s="19">
        <f t="shared" si="8"/>
        <v>0.68491580129296736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1.5159150000000103</v>
      </c>
      <c r="M181" s="10">
        <f t="shared" si="7"/>
        <v>-0.91591500000001036</v>
      </c>
      <c r="N181" s="19">
        <f t="shared" si="8"/>
        <v>0.83890028722501897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24.860151899999984</v>
      </c>
      <c r="M182" s="10">
        <f t="shared" si="7"/>
        <v>-0.16015189999998469</v>
      </c>
      <c r="N182" s="19">
        <f t="shared" si="8"/>
        <v>2.5648631073605096E-2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12.549658600000001</v>
      </c>
      <c r="M183" s="10">
        <f t="shared" si="7"/>
        <v>5.034139999999887E-2</v>
      </c>
      <c r="N183" s="19">
        <f t="shared" si="8"/>
        <v>2.5342565539598861E-3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2.0833624999999962</v>
      </c>
      <c r="M184" s="10">
        <f t="shared" si="7"/>
        <v>0.51663750000000386</v>
      </c>
      <c r="N184" s="19">
        <f t="shared" si="8"/>
        <v>0.26691430640625396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20.553453099999999</v>
      </c>
      <c r="M185" s="10">
        <f t="shared" si="7"/>
        <v>-1.5534530999999987</v>
      </c>
      <c r="N185" s="19">
        <f t="shared" si="8"/>
        <v>2.4132165338996061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11.675864100000005</v>
      </c>
      <c r="M186" s="10">
        <f t="shared" si="7"/>
        <v>0.52413589999999388</v>
      </c>
      <c r="N186" s="19">
        <f t="shared" si="8"/>
        <v>0.2747184416688036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14.377637299999996</v>
      </c>
      <c r="M187" s="10">
        <f t="shared" si="7"/>
        <v>-0.8776372999999964</v>
      </c>
      <c r="N187" s="19">
        <f t="shared" si="8"/>
        <v>0.77024723035128373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9.0385654000000173</v>
      </c>
      <c r="M188" s="10">
        <f t="shared" si="7"/>
        <v>-0.338565400000018</v>
      </c>
      <c r="N188" s="19">
        <f t="shared" si="8"/>
        <v>0.11462653007717219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4.722245200000021</v>
      </c>
      <c r="M189" s="10">
        <f t="shared" si="7"/>
        <v>0.37775479999997863</v>
      </c>
      <c r="N189" s="19">
        <f t="shared" si="8"/>
        <v>0.14269868892302384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3.0028398999999872</v>
      </c>
      <c r="M190" s="10">
        <f t="shared" si="7"/>
        <v>0.69716010000001294</v>
      </c>
      <c r="N190" s="19">
        <f t="shared" si="8"/>
        <v>0.48603220503202804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22.785454099999981</v>
      </c>
      <c r="M191" s="10">
        <f t="shared" si="7"/>
        <v>-1.085454099999982</v>
      </c>
      <c r="N191" s="19">
        <f t="shared" si="8"/>
        <v>1.178210603206771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12.958019999999994</v>
      </c>
      <c r="M192" s="10">
        <f t="shared" si="7"/>
        <v>1.1419800000000055</v>
      </c>
      <c r="N192" s="19">
        <f t="shared" si="8"/>
        <v>1.3041183204000126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13.900986299999989</v>
      </c>
      <c r="M193" s="10">
        <f t="shared" si="7"/>
        <v>-0.30098629999998927</v>
      </c>
      <c r="N193" s="19">
        <f t="shared" si="8"/>
        <v>9.0592752787683542E-2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7.9320194000000068</v>
      </c>
      <c r="M194" s="10">
        <f t="shared" si="7"/>
        <v>-1.8320194000000072</v>
      </c>
      <c r="N194" s="19">
        <f t="shared" si="8"/>
        <v>3.3562950819763864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29.331533999999994</v>
      </c>
      <c r="M195" s="10">
        <f t="shared" si="7"/>
        <v>0.46846600000000649</v>
      </c>
      <c r="N195" s="19">
        <f t="shared" si="8"/>
        <v>0.21946039315600607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16.990373800000008</v>
      </c>
      <c r="M196" s="10">
        <f t="shared" si="7"/>
        <v>-2.5903738000000072</v>
      </c>
      <c r="N196" s="19">
        <f t="shared" si="8"/>
        <v>6.7100364237264767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21.319590299999998</v>
      </c>
      <c r="M197" s="10">
        <f t="shared" si="7"/>
        <v>-1.9590299999997285E-2</v>
      </c>
      <c r="N197" s="19">
        <f t="shared" si="8"/>
        <v>3.8377985408989364E-4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1.365523799999977</v>
      </c>
      <c r="M198" s="10">
        <f t="shared" si="7"/>
        <v>-0.86552379999997697</v>
      </c>
      <c r="N198" s="19">
        <f t="shared" si="8"/>
        <v>0.74913144836640011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3.6107879000000054</v>
      </c>
      <c r="M199" s="10">
        <f t="shared" si="7"/>
        <v>-0.81078790000000556</v>
      </c>
      <c r="N199" s="19">
        <f t="shared" si="8"/>
        <v>0.65737701878641897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11.118833499999992</v>
      </c>
      <c r="M200" s="10">
        <f t="shared" si="7"/>
        <v>-1.0188334999999924</v>
      </c>
      <c r="N200" s="19">
        <f t="shared" si="8"/>
        <v>1.0380217007222345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$B$4*B201+$C$4*D201+$D$4*E201+$D$5*E201^2+$E$4*F201+$F$4*G201+$F$5*G201^2+$G$4*H201+$H$4*I201+$I$4*J201+$J$4</f>
        <v>12.801854900000009</v>
      </c>
      <c r="M201" s="10">
        <f t="shared" ref="M201:M213" si="10">K201-L201</f>
        <v>-2.2018549000000096</v>
      </c>
      <c r="N201" s="19">
        <f t="shared" ref="N201:N213" si="11">POWER(M201, 2)</f>
        <v>4.8481650006540526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4.8007501999999995</v>
      </c>
      <c r="M202" s="10">
        <f t="shared" si="10"/>
        <v>-1.1007501999999993</v>
      </c>
      <c r="N202" s="19">
        <f t="shared" si="11"/>
        <v>1.2116510028000385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9.1225118999999868</v>
      </c>
      <c r="M203" s="10">
        <f t="shared" si="10"/>
        <v>-1.2225118999999864</v>
      </c>
      <c r="N203" s="19">
        <f t="shared" si="11"/>
        <v>1.4945353456415769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8.2992478000000087</v>
      </c>
      <c r="M204" s="10">
        <f t="shared" si="10"/>
        <v>-1.7992478000000087</v>
      </c>
      <c r="N204" s="19">
        <f t="shared" si="11"/>
        <v>3.2372926458048714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15.753213500000014</v>
      </c>
      <c r="M205" s="10">
        <f t="shared" si="10"/>
        <v>0.44678649999998576</v>
      </c>
      <c r="N205" s="19">
        <f t="shared" si="11"/>
        <v>0.19961817658223727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7.4449380000000076</v>
      </c>
      <c r="M206" s="10">
        <f t="shared" si="10"/>
        <v>0.95506199999999275</v>
      </c>
      <c r="N206" s="19">
        <f t="shared" si="11"/>
        <v>0.91214342384398617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19.540898999999996</v>
      </c>
      <c r="M207" s="10">
        <f t="shared" si="10"/>
        <v>-0.14089899999999744</v>
      </c>
      <c r="N207" s="19">
        <f t="shared" si="11"/>
        <v>1.9852528200999281E-2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-6.8434720999999854</v>
      </c>
      <c r="M208" s="10">
        <f t="shared" si="10"/>
        <v>7.1434720999999852</v>
      </c>
      <c r="N208" s="19">
        <f t="shared" si="11"/>
        <v>51.029193643478202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14.677532799999998</v>
      </c>
      <c r="M209" s="10">
        <f t="shared" si="10"/>
        <v>-1.177532799999998</v>
      </c>
      <c r="N209" s="19">
        <f t="shared" si="11"/>
        <v>1.3865834950758353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6.1273411000000024</v>
      </c>
      <c r="M210" s="10">
        <f t="shared" si="10"/>
        <v>1.1726588999999974</v>
      </c>
      <c r="N210" s="19">
        <f t="shared" si="11"/>
        <v>1.3751288957492038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13.514141600000009</v>
      </c>
      <c r="M211" s="10">
        <f t="shared" si="10"/>
        <v>-0.41414160000000955</v>
      </c>
      <c r="N211" s="19">
        <f t="shared" si="11"/>
        <v>0.17151326485056792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10.215042599999993</v>
      </c>
      <c r="M212" s="10">
        <f t="shared" si="10"/>
        <v>-0.91504259999999249</v>
      </c>
      <c r="N212" s="19">
        <f t="shared" si="11"/>
        <v>0.83730295981474623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-1.9627701999999871</v>
      </c>
      <c r="M213" s="10">
        <f t="shared" si="10"/>
        <v>4.4627701999999871</v>
      </c>
      <c r="N213" s="19">
        <f t="shared" si="11"/>
        <v>19.916317858007925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1477.2959745447945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7.171339682256284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2.6779357128684556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/>
  </sheetViews>
  <sheetFormatPr baseColWidth="10" defaultColWidth="13.1640625" defaultRowHeight="14" x14ac:dyDescent="0.2"/>
  <cols>
    <col min="1" max="16384" width="13.1640625" style="1"/>
  </cols>
  <sheetData>
    <row r="1" spans="1:14" x14ac:dyDescent="0.2">
      <c r="A1" s="7" t="s">
        <v>33</v>
      </c>
      <c r="B1" s="3" t="s">
        <v>49</v>
      </c>
      <c r="C1" s="2"/>
      <c r="D1" s="16"/>
      <c r="E1" s="16"/>
      <c r="F1" s="16"/>
      <c r="G1" s="16"/>
      <c r="H1" s="16"/>
      <c r="I1" s="16"/>
      <c r="J1" s="7" t="s">
        <v>76</v>
      </c>
      <c r="K1" s="24">
        <v>1.007857E-2</v>
      </c>
      <c r="L1" s="17"/>
      <c r="M1" s="2"/>
      <c r="N1" s="1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7"/>
      <c r="M2" s="2"/>
      <c r="N2" s="17"/>
    </row>
    <row r="3" spans="1:14" x14ac:dyDescent="0.2">
      <c r="A3" s="15"/>
      <c r="B3" s="14" t="s">
        <v>32</v>
      </c>
      <c r="C3" s="7" t="s">
        <v>40</v>
      </c>
      <c r="D3" s="7" t="s">
        <v>48</v>
      </c>
      <c r="E3" s="7" t="s">
        <v>46</v>
      </c>
      <c r="F3" s="7" t="s">
        <v>58</v>
      </c>
      <c r="G3" s="7" t="s">
        <v>34</v>
      </c>
      <c r="H3" s="7" t="s">
        <v>44</v>
      </c>
      <c r="I3" s="7" t="s">
        <v>59</v>
      </c>
      <c r="J3" s="7" t="s">
        <v>60</v>
      </c>
      <c r="K3" s="2"/>
      <c r="L3" s="17"/>
      <c r="M3" s="2"/>
      <c r="N3" s="17"/>
    </row>
    <row r="4" spans="1:14" x14ac:dyDescent="0.2">
      <c r="A4" s="21" t="s">
        <v>51</v>
      </c>
      <c r="B4" s="19">
        <v>0.54915210000000003</v>
      </c>
      <c r="C4" s="19">
        <v>0.77163879999999996</v>
      </c>
      <c r="D4" s="19">
        <v>-1.0337128</v>
      </c>
      <c r="E4" s="19">
        <v>-0.2067657</v>
      </c>
      <c r="F4" s="19">
        <v>3.11057E-2</v>
      </c>
      <c r="G4" s="19">
        <v>7.8557759000000003</v>
      </c>
      <c r="H4" s="19">
        <v>5.7437119000000001</v>
      </c>
      <c r="I4" s="19">
        <v>5.0489885000000001</v>
      </c>
      <c r="J4" s="19">
        <v>41.249457800000002</v>
      </c>
      <c r="K4" s="17"/>
      <c r="L4" s="17"/>
      <c r="M4" s="17"/>
      <c r="N4" s="17"/>
    </row>
    <row r="5" spans="1:14" x14ac:dyDescent="0.2">
      <c r="A5" s="18" t="s">
        <v>52</v>
      </c>
      <c r="B5" s="19" t="s">
        <v>61</v>
      </c>
      <c r="C5" s="19" t="s">
        <v>61</v>
      </c>
      <c r="D5" s="19">
        <v>4.1913000000000002E-3</v>
      </c>
      <c r="E5" s="19">
        <v>6.9729999999999998E-4</v>
      </c>
      <c r="F5" s="19" t="s">
        <v>61</v>
      </c>
      <c r="G5" s="19" t="s">
        <v>61</v>
      </c>
      <c r="H5" s="19" t="s">
        <v>61</v>
      </c>
      <c r="I5" s="19" t="s">
        <v>61</v>
      </c>
      <c r="J5" s="19" t="s">
        <v>61</v>
      </c>
      <c r="K5" s="17"/>
      <c r="L5" s="17"/>
      <c r="M5" s="17"/>
      <c r="N5" s="17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7"/>
      <c r="M6" s="2"/>
      <c r="N6" s="17"/>
    </row>
    <row r="7" spans="1:14" x14ac:dyDescent="0.2">
      <c r="A7" s="6" t="s">
        <v>53</v>
      </c>
      <c r="B7" s="7" t="s">
        <v>32</v>
      </c>
      <c r="C7" s="7" t="s">
        <v>33</v>
      </c>
      <c r="D7" s="7" t="s">
        <v>40</v>
      </c>
      <c r="E7" s="7" t="s">
        <v>57</v>
      </c>
      <c r="F7" s="7" t="s">
        <v>43</v>
      </c>
      <c r="G7" s="7" t="s">
        <v>42</v>
      </c>
      <c r="H7" s="7" t="s">
        <v>34</v>
      </c>
      <c r="I7" s="7" t="s">
        <v>44</v>
      </c>
      <c r="J7" s="7" t="s">
        <v>45</v>
      </c>
      <c r="K7" s="9" t="s">
        <v>56</v>
      </c>
      <c r="L7" s="18" t="s">
        <v>62</v>
      </c>
      <c r="M7" s="7" t="s">
        <v>63</v>
      </c>
      <c r="N7" s="18" t="s">
        <v>64</v>
      </c>
    </row>
    <row r="8" spans="1:14" x14ac:dyDescent="0.2">
      <c r="A8" s="6">
        <v>1</v>
      </c>
      <c r="B8" s="3">
        <v>63</v>
      </c>
      <c r="C8" s="3">
        <v>1</v>
      </c>
      <c r="D8" s="3">
        <v>0</v>
      </c>
      <c r="E8" s="3">
        <v>145</v>
      </c>
      <c r="F8" s="3">
        <v>31</v>
      </c>
      <c r="G8" s="3">
        <v>233</v>
      </c>
      <c r="H8" s="3">
        <v>0</v>
      </c>
      <c r="I8" s="3">
        <v>1</v>
      </c>
      <c r="J8" s="3">
        <v>1</v>
      </c>
      <c r="K8" s="10">
        <v>32.6</v>
      </c>
      <c r="L8" s="19">
        <f>$B$4*B8+$C$4*D8+$D$4*E8+$D$5*E8^2+$E$4*F8+$E$5*F8^2+$F$4*G8+$G$4*H8+$H$4*I8+$I$4*J8+$J$4</f>
        <v>26.380463700000021</v>
      </c>
      <c r="M8" s="10">
        <f>K8-L8</f>
        <v>6.2195362999999801</v>
      </c>
      <c r="N8" s="19">
        <f>POWER(M8, 2)</f>
        <v>38.682631787017442</v>
      </c>
    </row>
    <row r="9" spans="1:14" x14ac:dyDescent="0.2">
      <c r="A9" s="6">
        <v>2</v>
      </c>
      <c r="B9" s="3">
        <v>67</v>
      </c>
      <c r="C9" s="3">
        <v>1</v>
      </c>
      <c r="D9" s="3">
        <v>0</v>
      </c>
      <c r="E9" s="3">
        <v>160</v>
      </c>
      <c r="F9" s="3">
        <v>47</v>
      </c>
      <c r="G9" s="3">
        <v>286</v>
      </c>
      <c r="H9" s="3">
        <v>1</v>
      </c>
      <c r="I9" s="3">
        <v>0</v>
      </c>
      <c r="J9" s="3">
        <v>1</v>
      </c>
      <c r="K9" s="10">
        <v>50.5</v>
      </c>
      <c r="L9" s="19">
        <f t="shared" ref="L9:L72" si="0">$B$4*B9+$C$4*D9+$D$4*E9+$D$5*E9^2+$E$4*F9+$E$5*F9^2+$F$4*G9+$G$4*H9+$H$4*I9+$I$4*J9+$J$4</f>
        <v>33.5692229</v>
      </c>
      <c r="M9" s="10">
        <f t="shared" ref="M9:M72" si="1">K9-L9</f>
        <v>16.9307771</v>
      </c>
      <c r="N9" s="19">
        <f t="shared" ref="N9:N72" si="2">POWER(M9, 2)</f>
        <v>286.65121320988442</v>
      </c>
    </row>
    <row r="10" spans="1:14" x14ac:dyDescent="0.2">
      <c r="A10" s="6">
        <v>3</v>
      </c>
      <c r="B10" s="3">
        <v>67</v>
      </c>
      <c r="C10" s="3">
        <v>1</v>
      </c>
      <c r="D10" s="3">
        <v>1</v>
      </c>
      <c r="E10" s="3">
        <v>120</v>
      </c>
      <c r="F10" s="3">
        <v>47</v>
      </c>
      <c r="G10" s="3">
        <v>229</v>
      </c>
      <c r="H10" s="3">
        <v>1</v>
      </c>
      <c r="I10" s="3">
        <v>0</v>
      </c>
      <c r="J10" s="3">
        <v>0</v>
      </c>
      <c r="K10" s="10">
        <v>18.3</v>
      </c>
      <c r="L10" s="19">
        <f t="shared" si="0"/>
        <v>21.924800300000012</v>
      </c>
      <c r="M10" s="10">
        <f t="shared" si="1"/>
        <v>-3.6248003000000111</v>
      </c>
      <c r="N10" s="19">
        <f t="shared" si="2"/>
        <v>13.139177214880171</v>
      </c>
    </row>
    <row r="11" spans="1:14" x14ac:dyDescent="0.2">
      <c r="A11" s="6">
        <v>4</v>
      </c>
      <c r="B11" s="3">
        <v>47</v>
      </c>
      <c r="C11" s="3">
        <v>1</v>
      </c>
      <c r="D11" s="3">
        <v>1</v>
      </c>
      <c r="E11" s="3">
        <v>130</v>
      </c>
      <c r="F11" s="3">
        <v>42</v>
      </c>
      <c r="G11" s="3">
        <v>250</v>
      </c>
      <c r="H11" s="3">
        <v>0</v>
      </c>
      <c r="I11" s="3">
        <v>0</v>
      </c>
      <c r="J11" s="3">
        <v>0</v>
      </c>
      <c r="K11" s="10">
        <v>5.3</v>
      </c>
      <c r="L11" s="19">
        <f t="shared" si="0"/>
        <v>4.6038541000000066</v>
      </c>
      <c r="M11" s="10">
        <f t="shared" si="1"/>
        <v>0.69614589999999321</v>
      </c>
      <c r="N11" s="19">
        <f t="shared" si="2"/>
        <v>0.48461911408680053</v>
      </c>
    </row>
    <row r="12" spans="1:14" x14ac:dyDescent="0.2">
      <c r="A12" s="6">
        <v>6</v>
      </c>
      <c r="B12" s="3">
        <v>56</v>
      </c>
      <c r="C12" s="3">
        <v>1</v>
      </c>
      <c r="D12" s="3">
        <v>0</v>
      </c>
      <c r="E12" s="3">
        <v>120</v>
      </c>
      <c r="F12" s="3">
        <v>78</v>
      </c>
      <c r="G12" s="3">
        <v>236</v>
      </c>
      <c r="H12" s="3">
        <v>0</v>
      </c>
      <c r="I12" s="3">
        <v>1</v>
      </c>
      <c r="J12" s="3">
        <v>0</v>
      </c>
      <c r="K12" s="10">
        <v>8.1999999999999993</v>
      </c>
      <c r="L12" s="19">
        <f t="shared" si="0"/>
        <v>9.5104651000000118</v>
      </c>
      <c r="M12" s="10">
        <f t="shared" si="1"/>
        <v>-1.3104651000000125</v>
      </c>
      <c r="N12" s="19">
        <f t="shared" si="2"/>
        <v>1.7173187783180428</v>
      </c>
    </row>
    <row r="13" spans="1:14" x14ac:dyDescent="0.2">
      <c r="A13" s="6">
        <v>9</v>
      </c>
      <c r="B13" s="3">
        <v>63</v>
      </c>
      <c r="C13" s="3">
        <v>1</v>
      </c>
      <c r="D13" s="3">
        <v>0</v>
      </c>
      <c r="E13" s="3">
        <v>130</v>
      </c>
      <c r="F13" s="3">
        <v>68</v>
      </c>
      <c r="G13" s="3">
        <v>254</v>
      </c>
      <c r="H13" s="3">
        <v>0</v>
      </c>
      <c r="I13" s="3">
        <v>0</v>
      </c>
      <c r="J13" s="3">
        <v>0</v>
      </c>
      <c r="K13" s="10">
        <v>11.1</v>
      </c>
      <c r="L13" s="19">
        <f t="shared" si="0"/>
        <v>9.361441499999998</v>
      </c>
      <c r="M13" s="10">
        <f t="shared" si="1"/>
        <v>1.7385585000000017</v>
      </c>
      <c r="N13" s="19">
        <f t="shared" si="2"/>
        <v>3.0225856579222556</v>
      </c>
    </row>
    <row r="14" spans="1:14" x14ac:dyDescent="0.2">
      <c r="A14" s="6">
        <v>10</v>
      </c>
      <c r="B14" s="3">
        <v>53</v>
      </c>
      <c r="C14" s="3">
        <v>1</v>
      </c>
      <c r="D14" s="3">
        <v>0</v>
      </c>
      <c r="E14" s="3">
        <v>140</v>
      </c>
      <c r="F14" s="3">
        <v>46</v>
      </c>
      <c r="G14" s="3">
        <v>203</v>
      </c>
      <c r="H14" s="3">
        <v>1</v>
      </c>
      <c r="I14" s="3">
        <v>1</v>
      </c>
      <c r="J14" s="3">
        <v>0</v>
      </c>
      <c r="K14" s="10">
        <v>21.5</v>
      </c>
      <c r="L14" s="19">
        <f t="shared" si="0"/>
        <v>19.662416600000032</v>
      </c>
      <c r="M14" s="10">
        <f t="shared" si="1"/>
        <v>1.8375833999999678</v>
      </c>
      <c r="N14" s="19">
        <f t="shared" si="2"/>
        <v>3.3767127519554414</v>
      </c>
    </row>
    <row r="15" spans="1:14" x14ac:dyDescent="0.2">
      <c r="A15" s="6">
        <v>11</v>
      </c>
      <c r="B15" s="3">
        <v>57</v>
      </c>
      <c r="C15" s="3">
        <v>1</v>
      </c>
      <c r="D15" s="3">
        <v>0</v>
      </c>
      <c r="E15" s="3">
        <v>140</v>
      </c>
      <c r="F15" s="3">
        <v>72</v>
      </c>
      <c r="G15" s="3">
        <v>192</v>
      </c>
      <c r="H15" s="3">
        <v>0</v>
      </c>
      <c r="I15" s="3">
        <v>0</v>
      </c>
      <c r="J15" s="3">
        <v>0</v>
      </c>
      <c r="K15" s="10">
        <v>5.5</v>
      </c>
      <c r="L15" s="19">
        <f t="shared" si="0"/>
        <v>4.6807827000000302</v>
      </c>
      <c r="M15" s="10">
        <f t="shared" si="1"/>
        <v>0.81921729999996984</v>
      </c>
      <c r="N15" s="19">
        <f t="shared" si="2"/>
        <v>0.67111698461924063</v>
      </c>
    </row>
    <row r="16" spans="1:14" x14ac:dyDescent="0.2">
      <c r="A16" s="6">
        <v>13</v>
      </c>
      <c r="B16" s="3">
        <v>56</v>
      </c>
      <c r="C16" s="3">
        <v>1</v>
      </c>
      <c r="D16" s="3">
        <v>0</v>
      </c>
      <c r="E16" s="3">
        <v>130</v>
      </c>
      <c r="F16" s="3">
        <v>47</v>
      </c>
      <c r="G16" s="3">
        <v>256</v>
      </c>
      <c r="H16" s="3">
        <v>1</v>
      </c>
      <c r="I16" s="3">
        <v>1</v>
      </c>
      <c r="J16" s="3">
        <v>0</v>
      </c>
      <c r="K16" s="10">
        <v>27.5</v>
      </c>
      <c r="L16" s="19">
        <f t="shared" si="0"/>
        <v>21.837176200000012</v>
      </c>
      <c r="M16" s="10">
        <f t="shared" si="1"/>
        <v>5.6628237999999875</v>
      </c>
      <c r="N16" s="19">
        <f t="shared" si="2"/>
        <v>32.067573389846302</v>
      </c>
    </row>
    <row r="17" spans="1:14" x14ac:dyDescent="0.2">
      <c r="A17" s="6">
        <v>14</v>
      </c>
      <c r="B17" s="3">
        <v>44</v>
      </c>
      <c r="C17" s="3">
        <v>1</v>
      </c>
      <c r="D17" s="3">
        <v>0</v>
      </c>
      <c r="E17" s="3">
        <v>120</v>
      </c>
      <c r="F17" s="3">
        <v>45</v>
      </c>
      <c r="G17" s="3">
        <v>263</v>
      </c>
      <c r="H17" s="3">
        <v>0</v>
      </c>
      <c r="I17" s="3">
        <v>0</v>
      </c>
      <c r="J17" s="3">
        <v>0</v>
      </c>
      <c r="K17" s="10">
        <v>3</v>
      </c>
      <c r="L17" s="19">
        <f t="shared" si="0"/>
        <v>2.0097093000000044</v>
      </c>
      <c r="M17" s="10">
        <f t="shared" si="1"/>
        <v>0.99029069999999564</v>
      </c>
      <c r="N17" s="19">
        <f t="shared" si="2"/>
        <v>0.98067567050648141</v>
      </c>
    </row>
    <row r="18" spans="1:14" x14ac:dyDescent="0.2">
      <c r="A18" s="6">
        <v>15</v>
      </c>
      <c r="B18" s="3">
        <v>52</v>
      </c>
      <c r="C18" s="3">
        <v>1</v>
      </c>
      <c r="D18" s="3">
        <v>0</v>
      </c>
      <c r="E18" s="3">
        <v>172</v>
      </c>
      <c r="F18" s="3">
        <v>28</v>
      </c>
      <c r="G18" s="3">
        <v>199</v>
      </c>
      <c r="H18" s="3">
        <v>0</v>
      </c>
      <c r="I18" s="3">
        <v>0</v>
      </c>
      <c r="J18" s="3">
        <v>1</v>
      </c>
      <c r="K18" s="10">
        <v>14.2</v>
      </c>
      <c r="L18" s="19">
        <f t="shared" si="0"/>
        <v>21.998451000000021</v>
      </c>
      <c r="M18" s="10">
        <f t="shared" si="1"/>
        <v>-7.7984510000000213</v>
      </c>
      <c r="N18" s="19">
        <f t="shared" si="2"/>
        <v>60.815837999401332</v>
      </c>
    </row>
    <row r="19" spans="1:14" x14ac:dyDescent="0.2">
      <c r="A19" s="6">
        <v>16</v>
      </c>
      <c r="B19" s="3">
        <v>57</v>
      </c>
      <c r="C19" s="3">
        <v>1</v>
      </c>
      <c r="D19" s="3">
        <v>1</v>
      </c>
      <c r="E19" s="3">
        <v>150</v>
      </c>
      <c r="F19" s="3">
        <v>35</v>
      </c>
      <c r="G19" s="3">
        <v>168</v>
      </c>
      <c r="H19" s="3">
        <v>0</v>
      </c>
      <c r="I19" s="3">
        <v>0</v>
      </c>
      <c r="J19" s="3">
        <v>1</v>
      </c>
      <c r="K19" s="10">
        <v>16.600000000000001</v>
      </c>
      <c r="L19" s="19">
        <f t="shared" si="0"/>
        <v>16.462235400000019</v>
      </c>
      <c r="M19" s="10">
        <f t="shared" si="1"/>
        <v>0.13776459999998281</v>
      </c>
      <c r="N19" s="19">
        <f t="shared" si="2"/>
        <v>1.8979085013155261E-2</v>
      </c>
    </row>
    <row r="20" spans="1:14" x14ac:dyDescent="0.2">
      <c r="A20" s="6">
        <v>17</v>
      </c>
      <c r="B20" s="3">
        <v>48</v>
      </c>
      <c r="C20" s="3">
        <v>1</v>
      </c>
      <c r="D20" s="3">
        <v>0</v>
      </c>
      <c r="E20" s="3">
        <v>110</v>
      </c>
      <c r="F20" s="3">
        <v>88</v>
      </c>
      <c r="G20" s="3">
        <v>229</v>
      </c>
      <c r="H20" s="3">
        <v>0</v>
      </c>
      <c r="I20" s="3">
        <v>0</v>
      </c>
      <c r="J20" s="3">
        <v>0</v>
      </c>
      <c r="K20" s="10">
        <v>1.4</v>
      </c>
      <c r="L20" s="19">
        <f t="shared" si="0"/>
        <v>-1.0572044999999903</v>
      </c>
      <c r="M20" s="10">
        <f t="shared" si="1"/>
        <v>2.4572044999999902</v>
      </c>
      <c r="N20" s="19">
        <f t="shared" si="2"/>
        <v>6.0378539548202017</v>
      </c>
    </row>
    <row r="21" spans="1:14" x14ac:dyDescent="0.2">
      <c r="A21" s="6">
        <v>18</v>
      </c>
      <c r="B21" s="3">
        <v>54</v>
      </c>
      <c r="C21" s="3">
        <v>1</v>
      </c>
      <c r="D21" s="3">
        <v>1</v>
      </c>
      <c r="E21" s="3">
        <v>140</v>
      </c>
      <c r="F21" s="3">
        <v>29</v>
      </c>
      <c r="G21" s="3">
        <v>239</v>
      </c>
      <c r="H21" s="3">
        <v>0</v>
      </c>
      <c r="I21" s="3">
        <v>0</v>
      </c>
      <c r="J21" s="3">
        <v>0</v>
      </c>
      <c r="K21" s="10">
        <v>9.1999999999999993</v>
      </c>
      <c r="L21" s="19">
        <f t="shared" si="0"/>
        <v>11.129484300000037</v>
      </c>
      <c r="M21" s="10">
        <f t="shared" si="1"/>
        <v>-1.9294843000000377</v>
      </c>
      <c r="N21" s="19">
        <f t="shared" si="2"/>
        <v>3.7229096639466355</v>
      </c>
    </row>
    <row r="22" spans="1:14" x14ac:dyDescent="0.2">
      <c r="A22" s="6">
        <v>20</v>
      </c>
      <c r="B22" s="3">
        <v>49</v>
      </c>
      <c r="C22" s="3">
        <v>1</v>
      </c>
      <c r="D22" s="3">
        <v>1</v>
      </c>
      <c r="E22" s="3">
        <v>130</v>
      </c>
      <c r="F22" s="3">
        <v>41</v>
      </c>
      <c r="G22" s="3">
        <v>266</v>
      </c>
      <c r="H22" s="3">
        <v>0</v>
      </c>
      <c r="I22" s="3">
        <v>0</v>
      </c>
      <c r="J22" s="3">
        <v>0</v>
      </c>
      <c r="K22" s="10">
        <v>6</v>
      </c>
      <c r="L22" s="19">
        <f t="shared" si="0"/>
        <v>6.3487393000000054</v>
      </c>
      <c r="M22" s="10">
        <f t="shared" si="1"/>
        <v>-0.34873930000000541</v>
      </c>
      <c r="N22" s="19">
        <f t="shared" si="2"/>
        <v>0.12161909936449378</v>
      </c>
    </row>
    <row r="23" spans="1:14" x14ac:dyDescent="0.2">
      <c r="A23" s="6">
        <v>21</v>
      </c>
      <c r="B23" s="3">
        <v>64</v>
      </c>
      <c r="C23" s="3">
        <v>1</v>
      </c>
      <c r="D23" s="3">
        <v>0</v>
      </c>
      <c r="E23" s="3">
        <v>110</v>
      </c>
      <c r="F23" s="3">
        <v>62</v>
      </c>
      <c r="G23" s="3">
        <v>211</v>
      </c>
      <c r="H23" s="3">
        <v>1</v>
      </c>
      <c r="I23" s="3">
        <v>0</v>
      </c>
      <c r="J23" s="3">
        <v>0</v>
      </c>
      <c r="K23" s="10">
        <v>15.5</v>
      </c>
      <c r="L23" s="19">
        <f t="shared" si="0"/>
        <v>17.681540600000023</v>
      </c>
      <c r="M23" s="10">
        <f t="shared" si="1"/>
        <v>-2.181540600000023</v>
      </c>
      <c r="N23" s="19">
        <f t="shared" si="2"/>
        <v>4.7591193894484602</v>
      </c>
    </row>
    <row r="24" spans="1:14" x14ac:dyDescent="0.2">
      <c r="A24" s="6">
        <v>23</v>
      </c>
      <c r="B24" s="3">
        <v>58</v>
      </c>
      <c r="C24" s="3">
        <v>1</v>
      </c>
      <c r="D24" s="3">
        <v>0</v>
      </c>
      <c r="E24" s="3">
        <v>120</v>
      </c>
      <c r="F24" s="3">
        <v>42</v>
      </c>
      <c r="G24" s="3">
        <v>284</v>
      </c>
      <c r="H24" s="3">
        <v>0</v>
      </c>
      <c r="I24" s="3">
        <v>0</v>
      </c>
      <c r="J24" s="3">
        <v>0</v>
      </c>
      <c r="K24" s="10">
        <v>10.6</v>
      </c>
      <c r="L24" s="19">
        <f t="shared" si="0"/>
        <v>10.789360200000012</v>
      </c>
      <c r="M24" s="10">
        <f t="shared" si="1"/>
        <v>-0.18936020000001186</v>
      </c>
      <c r="N24" s="19">
        <f t="shared" si="2"/>
        <v>3.585728534404449E-2</v>
      </c>
    </row>
    <row r="25" spans="1:14" x14ac:dyDescent="0.2">
      <c r="A25" s="6">
        <v>24</v>
      </c>
      <c r="B25" s="3">
        <v>58</v>
      </c>
      <c r="C25" s="3">
        <v>1</v>
      </c>
      <c r="D25" s="3">
        <v>0</v>
      </c>
      <c r="E25" s="3">
        <v>132</v>
      </c>
      <c r="F25" s="3">
        <v>85</v>
      </c>
      <c r="G25" s="3">
        <v>224</v>
      </c>
      <c r="H25" s="3">
        <v>0</v>
      </c>
      <c r="I25" s="3">
        <v>0</v>
      </c>
      <c r="J25" s="3">
        <v>0</v>
      </c>
      <c r="K25" s="10">
        <v>4.8</v>
      </c>
      <c r="L25" s="19">
        <f t="shared" si="0"/>
        <v>4.1099859999999993</v>
      </c>
      <c r="M25" s="10">
        <f t="shared" si="1"/>
        <v>0.69001400000000057</v>
      </c>
      <c r="N25" s="19">
        <f t="shared" si="2"/>
        <v>0.47611932019600078</v>
      </c>
    </row>
    <row r="26" spans="1:14" x14ac:dyDescent="0.2">
      <c r="A26" s="6">
        <v>25</v>
      </c>
      <c r="B26" s="3">
        <v>60</v>
      </c>
      <c r="C26" s="3">
        <v>1</v>
      </c>
      <c r="D26" s="3">
        <v>0</v>
      </c>
      <c r="E26" s="3">
        <v>130</v>
      </c>
      <c r="F26" s="3">
        <v>68</v>
      </c>
      <c r="G26" s="3">
        <v>206</v>
      </c>
      <c r="H26" s="3">
        <v>1</v>
      </c>
      <c r="I26" s="3">
        <v>1</v>
      </c>
      <c r="J26" s="3">
        <v>0</v>
      </c>
      <c r="K26" s="10">
        <v>21.2</v>
      </c>
      <c r="L26" s="19">
        <f t="shared" si="0"/>
        <v>19.82039940000001</v>
      </c>
      <c r="M26" s="10">
        <f t="shared" si="1"/>
        <v>1.3796005999999892</v>
      </c>
      <c r="N26" s="19">
        <f t="shared" si="2"/>
        <v>1.9032978155203302</v>
      </c>
    </row>
    <row r="27" spans="1:14" x14ac:dyDescent="0.2">
      <c r="A27" s="6">
        <v>29</v>
      </c>
      <c r="B27" s="3">
        <v>43</v>
      </c>
      <c r="C27" s="3">
        <v>1</v>
      </c>
      <c r="D27" s="3">
        <v>0</v>
      </c>
      <c r="E27" s="3">
        <v>150</v>
      </c>
      <c r="F27" s="3">
        <v>71</v>
      </c>
      <c r="G27" s="3">
        <v>247</v>
      </c>
      <c r="H27" s="3">
        <v>0</v>
      </c>
      <c r="I27" s="3">
        <v>0</v>
      </c>
      <c r="J27" s="3">
        <v>1</v>
      </c>
      <c r="K27" s="10">
        <v>2.2999999999999998</v>
      </c>
      <c r="L27" s="19">
        <f t="shared" si="0"/>
        <v>5.6771491000000367</v>
      </c>
      <c r="M27" s="10">
        <f t="shared" si="1"/>
        <v>-3.3771491000000369</v>
      </c>
      <c r="N27" s="19">
        <f t="shared" si="2"/>
        <v>11.405136043631058</v>
      </c>
    </row>
    <row r="28" spans="1:14" x14ac:dyDescent="0.2">
      <c r="A28" s="6">
        <v>30</v>
      </c>
      <c r="B28" s="3">
        <v>40</v>
      </c>
      <c r="C28" s="3">
        <v>1</v>
      </c>
      <c r="D28" s="3">
        <v>1</v>
      </c>
      <c r="E28" s="3">
        <v>110</v>
      </c>
      <c r="F28" s="3">
        <v>59</v>
      </c>
      <c r="G28" s="3">
        <v>167</v>
      </c>
      <c r="H28" s="3">
        <v>1</v>
      </c>
      <c r="I28" s="3">
        <v>0</v>
      </c>
      <c r="J28" s="3">
        <v>0</v>
      </c>
      <c r="K28" s="10">
        <v>4</v>
      </c>
      <c r="L28" s="19">
        <f t="shared" si="0"/>
        <v>4.2720554000000135</v>
      </c>
      <c r="M28" s="10">
        <f t="shared" si="1"/>
        <v>-0.27205540000001349</v>
      </c>
      <c r="N28" s="19">
        <f t="shared" si="2"/>
        <v>7.4014140669167339E-2</v>
      </c>
    </row>
    <row r="29" spans="1:14" x14ac:dyDescent="0.2">
      <c r="A29" s="6">
        <v>32</v>
      </c>
      <c r="B29" s="3">
        <v>60</v>
      </c>
      <c r="C29" s="3">
        <v>1</v>
      </c>
      <c r="D29" s="3">
        <v>1</v>
      </c>
      <c r="E29" s="3">
        <v>117</v>
      </c>
      <c r="F29" s="3">
        <v>84</v>
      </c>
      <c r="G29" s="3">
        <v>230</v>
      </c>
      <c r="H29" s="3">
        <v>1</v>
      </c>
      <c r="I29" s="3">
        <v>0</v>
      </c>
      <c r="J29" s="3">
        <v>0</v>
      </c>
      <c r="K29" s="10">
        <v>11.6</v>
      </c>
      <c r="L29" s="19">
        <f t="shared" si="0"/>
        <v>13.962447599999994</v>
      </c>
      <c r="M29" s="10">
        <f t="shared" si="1"/>
        <v>-2.3624475999999941</v>
      </c>
      <c r="N29" s="19">
        <f t="shared" si="2"/>
        <v>5.5811586627457324</v>
      </c>
    </row>
    <row r="30" spans="1:14" x14ac:dyDescent="0.2">
      <c r="A30" s="6">
        <v>33</v>
      </c>
      <c r="B30" s="3">
        <v>64</v>
      </c>
      <c r="C30" s="3">
        <v>1</v>
      </c>
      <c r="D30" s="3">
        <v>1</v>
      </c>
      <c r="E30" s="3">
        <v>140</v>
      </c>
      <c r="F30" s="3">
        <v>29</v>
      </c>
      <c r="G30" s="3">
        <v>315</v>
      </c>
      <c r="H30" s="3">
        <v>0</v>
      </c>
      <c r="I30" s="3">
        <v>1</v>
      </c>
      <c r="J30" s="3">
        <v>0</v>
      </c>
      <c r="K30" s="10">
        <v>24.2</v>
      </c>
      <c r="L30" s="19">
        <f t="shared" si="0"/>
        <v>24.728750400000031</v>
      </c>
      <c r="M30" s="10">
        <f t="shared" si="1"/>
        <v>-0.52875040000003182</v>
      </c>
      <c r="N30" s="19">
        <f t="shared" si="2"/>
        <v>0.27957698550019366</v>
      </c>
    </row>
    <row r="31" spans="1:14" x14ac:dyDescent="0.2">
      <c r="A31" s="6">
        <v>34</v>
      </c>
      <c r="B31" s="3">
        <v>59</v>
      </c>
      <c r="C31" s="3">
        <v>1</v>
      </c>
      <c r="D31" s="3">
        <v>0</v>
      </c>
      <c r="E31" s="3">
        <v>135</v>
      </c>
      <c r="F31" s="3">
        <v>32</v>
      </c>
      <c r="G31" s="3">
        <v>234</v>
      </c>
      <c r="H31" s="3">
        <v>0</v>
      </c>
      <c r="I31" s="3">
        <v>0</v>
      </c>
      <c r="J31" s="3">
        <v>0</v>
      </c>
      <c r="K31" s="10">
        <v>13.9</v>
      </c>
      <c r="L31" s="19">
        <f t="shared" si="0"/>
        <v>11.860912799999983</v>
      </c>
      <c r="M31" s="10">
        <f t="shared" si="1"/>
        <v>2.0390872000000169</v>
      </c>
      <c r="N31" s="19">
        <f t="shared" si="2"/>
        <v>4.1578766092039086</v>
      </c>
    </row>
    <row r="32" spans="1:14" x14ac:dyDescent="0.2">
      <c r="A32" s="6">
        <v>35</v>
      </c>
      <c r="B32" s="3">
        <v>44</v>
      </c>
      <c r="C32" s="3">
        <v>1</v>
      </c>
      <c r="D32" s="3">
        <v>0</v>
      </c>
      <c r="E32" s="3">
        <v>130</v>
      </c>
      <c r="F32" s="3">
        <v>84</v>
      </c>
      <c r="G32" s="3">
        <v>233</v>
      </c>
      <c r="H32" s="3">
        <v>1</v>
      </c>
      <c r="I32" s="3">
        <v>0</v>
      </c>
      <c r="J32" s="3">
        <v>0</v>
      </c>
      <c r="K32" s="10">
        <v>2.4</v>
      </c>
      <c r="L32" s="19">
        <f t="shared" si="0"/>
        <v>4.517690199999997</v>
      </c>
      <c r="M32" s="10">
        <f t="shared" si="1"/>
        <v>-2.1176901999999971</v>
      </c>
      <c r="N32" s="19">
        <f t="shared" si="2"/>
        <v>4.4846117831760273</v>
      </c>
    </row>
    <row r="33" spans="1:14" x14ac:dyDescent="0.2">
      <c r="A33" s="6">
        <v>36</v>
      </c>
      <c r="B33" s="3">
        <v>42</v>
      </c>
      <c r="C33" s="3">
        <v>1</v>
      </c>
      <c r="D33" s="3">
        <v>0</v>
      </c>
      <c r="E33" s="3">
        <v>140</v>
      </c>
      <c r="F33" s="3">
        <v>51</v>
      </c>
      <c r="G33" s="3">
        <v>226</v>
      </c>
      <c r="H33" s="3">
        <v>0</v>
      </c>
      <c r="I33" s="3">
        <v>0</v>
      </c>
      <c r="J33" s="3">
        <v>0</v>
      </c>
      <c r="K33" s="10">
        <v>2</v>
      </c>
      <c r="L33" s="19">
        <f t="shared" si="0"/>
        <v>4.2048800000031861E-2</v>
      </c>
      <c r="M33" s="10">
        <f t="shared" si="1"/>
        <v>1.9579511999999681</v>
      </c>
      <c r="N33" s="19">
        <f t="shared" si="2"/>
        <v>3.8335729015813151</v>
      </c>
    </row>
    <row r="34" spans="1:14" x14ac:dyDescent="0.2">
      <c r="A34" s="6">
        <v>37</v>
      </c>
      <c r="B34" s="3">
        <v>43</v>
      </c>
      <c r="C34" s="3">
        <v>1</v>
      </c>
      <c r="D34" s="3">
        <v>0</v>
      </c>
      <c r="E34" s="3">
        <v>120</v>
      </c>
      <c r="F34" s="3">
        <v>86</v>
      </c>
      <c r="G34" s="3">
        <v>177</v>
      </c>
      <c r="H34" s="3">
        <v>1</v>
      </c>
      <c r="I34" s="3">
        <v>1</v>
      </c>
      <c r="J34" s="3">
        <v>0</v>
      </c>
      <c r="K34" s="10">
        <v>3.1</v>
      </c>
      <c r="L34" s="19">
        <f t="shared" si="0"/>
        <v>7.6527594000000008</v>
      </c>
      <c r="M34" s="10">
        <f t="shared" si="1"/>
        <v>-4.5527594000000011</v>
      </c>
      <c r="N34" s="19">
        <f t="shared" si="2"/>
        <v>20.727618154288372</v>
      </c>
    </row>
    <row r="35" spans="1:14" x14ac:dyDescent="0.2">
      <c r="A35" s="6">
        <v>38</v>
      </c>
      <c r="B35" s="3">
        <v>57</v>
      </c>
      <c r="C35" s="3">
        <v>1</v>
      </c>
      <c r="D35" s="3">
        <v>0</v>
      </c>
      <c r="E35" s="3">
        <v>150</v>
      </c>
      <c r="F35" s="3">
        <v>60</v>
      </c>
      <c r="G35" s="3">
        <v>276</v>
      </c>
      <c r="H35" s="3">
        <v>1</v>
      </c>
      <c r="I35" s="3">
        <v>0</v>
      </c>
      <c r="J35" s="3">
        <v>1</v>
      </c>
      <c r="K35" s="10">
        <v>22.4</v>
      </c>
      <c r="L35" s="19">
        <f t="shared" si="0"/>
        <v>23.392733100000033</v>
      </c>
      <c r="M35" s="10">
        <f t="shared" si="1"/>
        <v>-0.99273310000003434</v>
      </c>
      <c r="N35" s="19">
        <f t="shared" si="2"/>
        <v>0.98551900783567814</v>
      </c>
    </row>
    <row r="36" spans="1:14" x14ac:dyDescent="0.2">
      <c r="A36" s="6">
        <v>39</v>
      </c>
      <c r="B36" s="3">
        <v>55</v>
      </c>
      <c r="C36" s="3">
        <v>1</v>
      </c>
      <c r="D36" s="3">
        <v>1</v>
      </c>
      <c r="E36" s="3">
        <v>132</v>
      </c>
      <c r="F36" s="3">
        <v>55</v>
      </c>
      <c r="G36" s="3">
        <v>253</v>
      </c>
      <c r="H36" s="3">
        <v>1</v>
      </c>
      <c r="I36" s="3">
        <v>1</v>
      </c>
      <c r="J36" s="3">
        <v>0</v>
      </c>
      <c r="K36" s="10">
        <v>22.2</v>
      </c>
      <c r="L36" s="19">
        <f t="shared" si="0"/>
        <v>21.010032599999999</v>
      </c>
      <c r="M36" s="10">
        <f t="shared" si="1"/>
        <v>1.1899674000000005</v>
      </c>
      <c r="N36" s="19">
        <f t="shared" si="2"/>
        <v>1.416022413062761</v>
      </c>
    </row>
    <row r="37" spans="1:14" x14ac:dyDescent="0.2">
      <c r="A37" s="6">
        <v>40</v>
      </c>
      <c r="B37" s="3">
        <v>61</v>
      </c>
      <c r="C37" s="3">
        <v>1</v>
      </c>
      <c r="D37" s="3">
        <v>0</v>
      </c>
      <c r="E37" s="3">
        <v>150</v>
      </c>
      <c r="F37" s="3">
        <v>88</v>
      </c>
      <c r="G37" s="3">
        <v>243</v>
      </c>
      <c r="H37" s="3">
        <v>1</v>
      </c>
      <c r="I37" s="3">
        <v>0</v>
      </c>
      <c r="J37" s="3">
        <v>0</v>
      </c>
      <c r="K37" s="10">
        <v>18</v>
      </c>
      <c r="L37" s="19">
        <f t="shared" si="0"/>
        <v>16.614036500000008</v>
      </c>
      <c r="M37" s="10">
        <f t="shared" si="1"/>
        <v>1.3859634999999919</v>
      </c>
      <c r="N37" s="19">
        <f t="shared" si="2"/>
        <v>1.9208948233322276</v>
      </c>
    </row>
    <row r="38" spans="1:14" x14ac:dyDescent="0.2">
      <c r="A38" s="6">
        <v>42</v>
      </c>
      <c r="B38" s="3">
        <v>40</v>
      </c>
      <c r="C38" s="3">
        <v>1</v>
      </c>
      <c r="D38" s="3">
        <v>0</v>
      </c>
      <c r="E38" s="3">
        <v>140</v>
      </c>
      <c r="F38" s="3">
        <v>49</v>
      </c>
      <c r="G38" s="3">
        <v>199</v>
      </c>
      <c r="H38" s="3">
        <v>1</v>
      </c>
      <c r="I38" s="3">
        <v>0</v>
      </c>
      <c r="J38" s="3">
        <v>0</v>
      </c>
      <c r="K38" s="10">
        <v>2.5</v>
      </c>
      <c r="L38" s="19">
        <f t="shared" si="0"/>
        <v>6.2337380000000238</v>
      </c>
      <c r="M38" s="10">
        <f t="shared" si="1"/>
        <v>-3.7337380000000238</v>
      </c>
      <c r="N38" s="19">
        <f t="shared" si="2"/>
        <v>13.940799452644178</v>
      </c>
    </row>
    <row r="39" spans="1:14" x14ac:dyDescent="0.2">
      <c r="A39" s="6">
        <v>44</v>
      </c>
      <c r="B39" s="3">
        <v>59</v>
      </c>
      <c r="C39" s="3">
        <v>1</v>
      </c>
      <c r="D39" s="3">
        <v>1</v>
      </c>
      <c r="E39" s="3">
        <v>150</v>
      </c>
      <c r="F39" s="3">
        <v>49</v>
      </c>
      <c r="G39" s="3">
        <v>212</v>
      </c>
      <c r="H39" s="3">
        <v>0</v>
      </c>
      <c r="I39" s="3">
        <v>0</v>
      </c>
      <c r="J39" s="3">
        <v>0</v>
      </c>
      <c r="K39" s="10">
        <v>10.6</v>
      </c>
      <c r="L39" s="19">
        <f t="shared" si="0"/>
        <v>11.805506900000019</v>
      </c>
      <c r="M39" s="10">
        <f t="shared" si="1"/>
        <v>-1.2055069000000191</v>
      </c>
      <c r="N39" s="19">
        <f t="shared" si="2"/>
        <v>1.4532468859476562</v>
      </c>
    </row>
    <row r="40" spans="1:14" x14ac:dyDescent="0.2">
      <c r="A40" s="6">
        <v>46</v>
      </c>
      <c r="B40" s="3">
        <v>58</v>
      </c>
      <c r="C40" s="3">
        <v>1</v>
      </c>
      <c r="D40" s="3">
        <v>1</v>
      </c>
      <c r="E40" s="3">
        <v>112</v>
      </c>
      <c r="F40" s="3">
        <v>86</v>
      </c>
      <c r="G40" s="3">
        <v>230</v>
      </c>
      <c r="H40" s="3">
        <v>0</v>
      </c>
      <c r="I40" s="3">
        <v>1</v>
      </c>
      <c r="J40" s="3">
        <v>0</v>
      </c>
      <c r="K40" s="10">
        <v>9</v>
      </c>
      <c r="L40" s="19">
        <f t="shared" si="0"/>
        <v>10.94515550000002</v>
      </c>
      <c r="M40" s="10">
        <f t="shared" si="1"/>
        <v>-1.9451555000000198</v>
      </c>
      <c r="N40" s="19">
        <f t="shared" si="2"/>
        <v>3.7836299191803269</v>
      </c>
    </row>
    <row r="41" spans="1:14" x14ac:dyDescent="0.2">
      <c r="A41" s="6">
        <v>47</v>
      </c>
      <c r="B41" s="3">
        <v>51</v>
      </c>
      <c r="C41" s="3">
        <v>1</v>
      </c>
      <c r="D41" s="3">
        <v>1</v>
      </c>
      <c r="E41" s="3">
        <v>110</v>
      </c>
      <c r="F41" s="3">
        <v>50</v>
      </c>
      <c r="G41" s="3">
        <v>175</v>
      </c>
      <c r="H41" s="3">
        <v>0</v>
      </c>
      <c r="I41" s="3">
        <v>0</v>
      </c>
      <c r="J41" s="3">
        <v>0</v>
      </c>
      <c r="K41" s="10">
        <v>4.0999999999999996</v>
      </c>
      <c r="L41" s="19">
        <f t="shared" si="0"/>
        <v>3.8826382000000237</v>
      </c>
      <c r="M41" s="10">
        <f t="shared" si="1"/>
        <v>0.21736179999997596</v>
      </c>
      <c r="N41" s="19">
        <f t="shared" si="2"/>
        <v>4.7246152099229548E-2</v>
      </c>
    </row>
    <row r="42" spans="1:14" x14ac:dyDescent="0.2">
      <c r="A42" s="6">
        <v>48</v>
      </c>
      <c r="B42" s="3">
        <v>50</v>
      </c>
      <c r="C42" s="3">
        <v>1</v>
      </c>
      <c r="D42" s="3">
        <v>0</v>
      </c>
      <c r="E42" s="3">
        <v>150</v>
      </c>
      <c r="F42" s="3">
        <v>71</v>
      </c>
      <c r="G42" s="3">
        <v>243</v>
      </c>
      <c r="H42" s="3">
        <v>0</v>
      </c>
      <c r="I42" s="3">
        <v>0</v>
      </c>
      <c r="J42" s="3">
        <v>0</v>
      </c>
      <c r="K42" s="10">
        <v>4.0999999999999996</v>
      </c>
      <c r="L42" s="19">
        <f t="shared" si="0"/>
        <v>4.3478025000000216</v>
      </c>
      <c r="M42" s="10">
        <f t="shared" si="1"/>
        <v>-0.24780250000002191</v>
      </c>
      <c r="N42" s="19">
        <f t="shared" si="2"/>
        <v>6.1406079006260855E-2</v>
      </c>
    </row>
    <row r="43" spans="1:14" x14ac:dyDescent="0.2">
      <c r="A43" s="6">
        <v>50</v>
      </c>
      <c r="B43" s="3">
        <v>53</v>
      </c>
      <c r="C43" s="3">
        <v>1</v>
      </c>
      <c r="D43" s="3">
        <v>1</v>
      </c>
      <c r="E43" s="3">
        <v>130</v>
      </c>
      <c r="F43" s="3">
        <v>49</v>
      </c>
      <c r="G43" s="3">
        <v>197</v>
      </c>
      <c r="H43" s="3">
        <v>0</v>
      </c>
      <c r="I43" s="3">
        <v>1</v>
      </c>
      <c r="J43" s="3">
        <v>0</v>
      </c>
      <c r="K43" s="10">
        <v>10.6</v>
      </c>
      <c r="L43" s="19">
        <f t="shared" si="0"/>
        <v>10.990696700000008</v>
      </c>
      <c r="M43" s="10">
        <f t="shared" si="1"/>
        <v>-0.39069670000000833</v>
      </c>
      <c r="N43" s="19">
        <f t="shared" si="2"/>
        <v>0.1526439113908965</v>
      </c>
    </row>
    <row r="44" spans="1:14" x14ac:dyDescent="0.2">
      <c r="A44" s="6">
        <v>52</v>
      </c>
      <c r="B44" s="3">
        <v>65</v>
      </c>
      <c r="C44" s="3">
        <v>1</v>
      </c>
      <c r="D44" s="3">
        <v>1</v>
      </c>
      <c r="E44" s="3">
        <v>120</v>
      </c>
      <c r="F44" s="3">
        <v>78</v>
      </c>
      <c r="G44" s="3">
        <v>177</v>
      </c>
      <c r="H44" s="3">
        <v>0</v>
      </c>
      <c r="I44" s="3">
        <v>0</v>
      </c>
      <c r="J44" s="3">
        <v>0</v>
      </c>
      <c r="K44" s="10">
        <v>7.5</v>
      </c>
      <c r="L44" s="19">
        <f t="shared" si="0"/>
        <v>7.6455246000000088</v>
      </c>
      <c r="M44" s="10">
        <f t="shared" si="1"/>
        <v>-0.14552460000000877</v>
      </c>
      <c r="N44" s="19">
        <f t="shared" si="2"/>
        <v>2.1177409205162555E-2</v>
      </c>
    </row>
    <row r="45" spans="1:14" x14ac:dyDescent="0.2">
      <c r="A45" s="6">
        <v>53</v>
      </c>
      <c r="B45" s="3">
        <v>44</v>
      </c>
      <c r="C45" s="3">
        <v>1</v>
      </c>
      <c r="D45" s="3">
        <v>0</v>
      </c>
      <c r="E45" s="3">
        <v>112</v>
      </c>
      <c r="F45" s="3">
        <v>93</v>
      </c>
      <c r="G45" s="3">
        <v>290</v>
      </c>
      <c r="H45" s="3">
        <v>0</v>
      </c>
      <c r="I45" s="3">
        <v>0</v>
      </c>
      <c r="J45" s="3">
        <v>0</v>
      </c>
      <c r="K45" s="10">
        <v>1.2</v>
      </c>
      <c r="L45" s="19">
        <f t="shared" si="0"/>
        <v>-1.9656255999999956</v>
      </c>
      <c r="M45" s="10">
        <f t="shared" si="1"/>
        <v>3.1656255999999958</v>
      </c>
      <c r="N45" s="19">
        <f t="shared" si="2"/>
        <v>10.021185439375333</v>
      </c>
    </row>
    <row r="46" spans="1:14" x14ac:dyDescent="0.2">
      <c r="A46" s="6">
        <v>54</v>
      </c>
      <c r="B46" s="3">
        <v>44</v>
      </c>
      <c r="C46" s="3">
        <v>1</v>
      </c>
      <c r="D46" s="3">
        <v>0</v>
      </c>
      <c r="E46" s="3">
        <v>130</v>
      </c>
      <c r="F46" s="3">
        <v>51</v>
      </c>
      <c r="G46" s="3">
        <v>219</v>
      </c>
      <c r="H46" s="3">
        <v>0</v>
      </c>
      <c r="I46" s="3">
        <v>0</v>
      </c>
      <c r="J46" s="3">
        <v>0</v>
      </c>
      <c r="K46" s="10">
        <v>2.1</v>
      </c>
      <c r="L46" s="19">
        <f t="shared" si="0"/>
        <v>-5.6768900000001565E-2</v>
      </c>
      <c r="M46" s="10">
        <f t="shared" si="1"/>
        <v>2.1567689000000017</v>
      </c>
      <c r="N46" s="19">
        <f t="shared" si="2"/>
        <v>4.651652088007217</v>
      </c>
    </row>
    <row r="47" spans="1:14" x14ac:dyDescent="0.2">
      <c r="A47" s="6">
        <v>55</v>
      </c>
      <c r="B47" s="3">
        <v>60</v>
      </c>
      <c r="C47" s="3">
        <v>1</v>
      </c>
      <c r="D47" s="3">
        <v>0</v>
      </c>
      <c r="E47" s="3">
        <v>130</v>
      </c>
      <c r="F47" s="3">
        <v>95</v>
      </c>
      <c r="G47" s="3">
        <v>253</v>
      </c>
      <c r="H47" s="3">
        <v>1</v>
      </c>
      <c r="I47" s="3">
        <v>1</v>
      </c>
      <c r="J47" s="3">
        <v>0</v>
      </c>
      <c r="K47" s="10">
        <v>20.100000000000001</v>
      </c>
      <c r="L47" s="19">
        <f t="shared" si="0"/>
        <v>18.768510700000004</v>
      </c>
      <c r="M47" s="10">
        <f t="shared" si="1"/>
        <v>1.3314892999999977</v>
      </c>
      <c r="N47" s="19">
        <f t="shared" si="2"/>
        <v>1.7728637560144838</v>
      </c>
    </row>
    <row r="48" spans="1:14" x14ac:dyDescent="0.2">
      <c r="A48" s="6">
        <v>56</v>
      </c>
      <c r="B48" s="3">
        <v>54</v>
      </c>
      <c r="C48" s="3">
        <v>1</v>
      </c>
      <c r="D48" s="3">
        <v>0</v>
      </c>
      <c r="E48" s="3">
        <v>124</v>
      </c>
      <c r="F48" s="3">
        <v>70</v>
      </c>
      <c r="G48" s="3">
        <v>266</v>
      </c>
      <c r="H48" s="3">
        <v>1</v>
      </c>
      <c r="I48" s="3">
        <v>0</v>
      </c>
      <c r="J48" s="3">
        <v>0</v>
      </c>
      <c r="K48" s="10">
        <v>9.4</v>
      </c>
      <c r="L48" s="19">
        <f t="shared" si="0"/>
        <v>12.241775900000025</v>
      </c>
      <c r="M48" s="10">
        <f t="shared" si="1"/>
        <v>-2.8417759000000249</v>
      </c>
      <c r="N48" s="19">
        <f t="shared" si="2"/>
        <v>8.0756902658209508</v>
      </c>
    </row>
    <row r="49" spans="1:14" x14ac:dyDescent="0.2">
      <c r="A49" s="6">
        <v>57</v>
      </c>
      <c r="B49" s="3">
        <v>50</v>
      </c>
      <c r="C49" s="3">
        <v>1</v>
      </c>
      <c r="D49" s="3">
        <v>0</v>
      </c>
      <c r="E49" s="3">
        <v>140</v>
      </c>
      <c r="F49" s="3">
        <v>59</v>
      </c>
      <c r="G49" s="3">
        <v>233</v>
      </c>
      <c r="H49" s="3">
        <v>0</v>
      </c>
      <c r="I49" s="3">
        <v>1</v>
      </c>
      <c r="J49" s="3">
        <v>0</v>
      </c>
      <c r="K49" s="10">
        <v>9.3000000000000007</v>
      </c>
      <c r="L49" s="19">
        <f t="shared" si="0"/>
        <v>9.3562158000000366</v>
      </c>
      <c r="M49" s="10">
        <f t="shared" si="1"/>
        <v>-5.6215800000035898E-2</v>
      </c>
      <c r="N49" s="19">
        <f t="shared" si="2"/>
        <v>3.1602161696440362E-3</v>
      </c>
    </row>
    <row r="50" spans="1:14" x14ac:dyDescent="0.2">
      <c r="A50" s="6">
        <v>58</v>
      </c>
      <c r="B50" s="3">
        <v>41</v>
      </c>
      <c r="C50" s="3">
        <v>1</v>
      </c>
      <c r="D50" s="3">
        <v>0</v>
      </c>
      <c r="E50" s="3">
        <v>110</v>
      </c>
      <c r="F50" s="3">
        <v>72</v>
      </c>
      <c r="G50" s="3">
        <v>172</v>
      </c>
      <c r="H50" s="3">
        <v>0</v>
      </c>
      <c r="I50" s="3">
        <v>1</v>
      </c>
      <c r="J50" s="3">
        <v>0</v>
      </c>
      <c r="K50" s="10">
        <v>1.4</v>
      </c>
      <c r="L50" s="19">
        <f t="shared" si="0"/>
        <v>0.5925810000000169</v>
      </c>
      <c r="M50" s="10">
        <f t="shared" si="1"/>
        <v>0.80741899999998301</v>
      </c>
      <c r="N50" s="19">
        <f t="shared" si="2"/>
        <v>0.65192544156097254</v>
      </c>
    </row>
    <row r="51" spans="1:14" x14ac:dyDescent="0.2">
      <c r="A51" s="6">
        <v>59</v>
      </c>
      <c r="B51" s="3">
        <v>54</v>
      </c>
      <c r="C51" s="3">
        <v>1</v>
      </c>
      <c r="D51" s="3">
        <v>0</v>
      </c>
      <c r="E51" s="3">
        <v>125</v>
      </c>
      <c r="F51" s="3">
        <v>50</v>
      </c>
      <c r="G51" s="3">
        <v>273</v>
      </c>
      <c r="H51" s="3">
        <v>0</v>
      </c>
      <c r="I51" s="3">
        <v>1</v>
      </c>
      <c r="J51" s="3">
        <v>0</v>
      </c>
      <c r="K51" s="10">
        <v>13.5</v>
      </c>
      <c r="L51" s="19">
        <f t="shared" si="0"/>
        <v>12.819166700000011</v>
      </c>
      <c r="M51" s="10">
        <f t="shared" si="1"/>
        <v>0.68083329999998909</v>
      </c>
      <c r="N51" s="19">
        <f t="shared" si="2"/>
        <v>0.46353398238887517</v>
      </c>
    </row>
    <row r="52" spans="1:14" x14ac:dyDescent="0.2">
      <c r="A52" s="6">
        <v>60</v>
      </c>
      <c r="B52" s="3">
        <v>51</v>
      </c>
      <c r="C52" s="3">
        <v>1</v>
      </c>
      <c r="D52" s="3">
        <v>1</v>
      </c>
      <c r="E52" s="3">
        <v>125</v>
      </c>
      <c r="F52" s="3">
        <v>91</v>
      </c>
      <c r="G52" s="3">
        <v>213</v>
      </c>
      <c r="H52" s="3">
        <v>1</v>
      </c>
      <c r="I52" s="3">
        <v>1</v>
      </c>
      <c r="J52" s="3">
        <v>0</v>
      </c>
      <c r="K52" s="10">
        <v>14.2</v>
      </c>
      <c r="L52" s="19">
        <f t="shared" si="0"/>
        <v>13.486480700000008</v>
      </c>
      <c r="M52" s="10">
        <f t="shared" si="1"/>
        <v>0.71351929999999086</v>
      </c>
      <c r="N52" s="19">
        <f t="shared" si="2"/>
        <v>0.50910979147247692</v>
      </c>
    </row>
    <row r="53" spans="1:14" x14ac:dyDescent="0.2">
      <c r="A53" s="6">
        <v>63</v>
      </c>
      <c r="B53" s="3">
        <v>58</v>
      </c>
      <c r="C53" s="3">
        <v>1</v>
      </c>
      <c r="D53" s="3">
        <v>0</v>
      </c>
      <c r="E53" s="3">
        <v>128</v>
      </c>
      <c r="F53" s="3">
        <v>88</v>
      </c>
      <c r="G53" s="3">
        <v>216</v>
      </c>
      <c r="H53" s="3">
        <v>1</v>
      </c>
      <c r="I53" s="3">
        <v>1</v>
      </c>
      <c r="J53" s="3">
        <v>0</v>
      </c>
      <c r="K53" s="10">
        <v>15.9</v>
      </c>
      <c r="L53" s="19">
        <f t="shared" si="0"/>
        <v>16.978129000000006</v>
      </c>
      <c r="M53" s="10">
        <f t="shared" si="1"/>
        <v>-1.0781290000000059</v>
      </c>
      <c r="N53" s="19">
        <f t="shared" si="2"/>
        <v>1.1623621406410127</v>
      </c>
    </row>
    <row r="54" spans="1:14" x14ac:dyDescent="0.2">
      <c r="A54" s="6">
        <v>65</v>
      </c>
      <c r="B54" s="3">
        <v>54</v>
      </c>
      <c r="C54" s="3">
        <v>1</v>
      </c>
      <c r="D54" s="3">
        <v>1</v>
      </c>
      <c r="E54" s="3">
        <v>120</v>
      </c>
      <c r="F54" s="3">
        <v>47</v>
      </c>
      <c r="G54" s="3">
        <v>188</v>
      </c>
      <c r="H54" s="3">
        <v>0</v>
      </c>
      <c r="I54" s="3">
        <v>1</v>
      </c>
      <c r="J54" s="3">
        <v>0</v>
      </c>
      <c r="K54" s="10">
        <v>9.6999999999999993</v>
      </c>
      <c r="L54" s="19">
        <f t="shared" si="0"/>
        <v>11.398425300000014</v>
      </c>
      <c r="M54" s="10">
        <f t="shared" si="1"/>
        <v>-1.6984253000000145</v>
      </c>
      <c r="N54" s="19">
        <f t="shared" si="2"/>
        <v>2.8846484996801389</v>
      </c>
    </row>
    <row r="55" spans="1:14" x14ac:dyDescent="0.2">
      <c r="A55" s="6">
        <v>66</v>
      </c>
      <c r="B55" s="3">
        <v>60</v>
      </c>
      <c r="C55" s="3">
        <v>1</v>
      </c>
      <c r="D55" s="3">
        <v>1</v>
      </c>
      <c r="E55" s="3">
        <v>145</v>
      </c>
      <c r="F55" s="3">
        <v>92</v>
      </c>
      <c r="G55" s="3">
        <v>282</v>
      </c>
      <c r="H55" s="3">
        <v>1</v>
      </c>
      <c r="I55" s="3">
        <v>0</v>
      </c>
      <c r="J55" s="3">
        <v>1</v>
      </c>
      <c r="K55" s="10">
        <v>27.4</v>
      </c>
      <c r="L55" s="19">
        <f t="shared" si="0"/>
        <v>21.760023700000023</v>
      </c>
      <c r="M55" s="10">
        <f t="shared" si="1"/>
        <v>5.6399762999999759</v>
      </c>
      <c r="N55" s="19">
        <f t="shared" si="2"/>
        <v>31.809332664561417</v>
      </c>
    </row>
    <row r="56" spans="1:14" x14ac:dyDescent="0.2">
      <c r="A56" s="6">
        <v>67</v>
      </c>
      <c r="B56" s="3">
        <v>60</v>
      </c>
      <c r="C56" s="3">
        <v>1</v>
      </c>
      <c r="D56" s="3">
        <v>0</v>
      </c>
      <c r="E56" s="3">
        <v>140</v>
      </c>
      <c r="F56" s="3">
        <v>62</v>
      </c>
      <c r="G56" s="3">
        <v>185</v>
      </c>
      <c r="H56" s="3">
        <v>0</v>
      </c>
      <c r="I56" s="3">
        <v>0</v>
      </c>
      <c r="J56" s="3">
        <v>0</v>
      </c>
      <c r="K56" s="10">
        <v>8</v>
      </c>
      <c r="L56" s="19">
        <f t="shared" si="0"/>
        <v>7.2437741000000315</v>
      </c>
      <c r="M56" s="10">
        <f t="shared" si="1"/>
        <v>0.75622589999996848</v>
      </c>
      <c r="N56" s="19">
        <f t="shared" si="2"/>
        <v>0.57187761183076236</v>
      </c>
    </row>
    <row r="57" spans="1:14" x14ac:dyDescent="0.2">
      <c r="A57" s="6">
        <v>68</v>
      </c>
      <c r="B57" s="3">
        <v>54</v>
      </c>
      <c r="C57" s="3">
        <v>1</v>
      </c>
      <c r="D57" s="3">
        <v>1</v>
      </c>
      <c r="E57" s="3">
        <v>150</v>
      </c>
      <c r="F57" s="3">
        <v>39</v>
      </c>
      <c r="G57" s="3">
        <v>232</v>
      </c>
      <c r="H57" s="3">
        <v>0</v>
      </c>
      <c r="I57" s="3">
        <v>0</v>
      </c>
      <c r="J57" s="3">
        <v>1</v>
      </c>
      <c r="K57" s="10">
        <v>15.6</v>
      </c>
      <c r="L57" s="19">
        <f t="shared" si="0"/>
        <v>16.184881900000033</v>
      </c>
      <c r="M57" s="10">
        <f t="shared" si="1"/>
        <v>-0.58488190000003293</v>
      </c>
      <c r="N57" s="19">
        <f t="shared" si="2"/>
        <v>0.34208683694764852</v>
      </c>
    </row>
    <row r="58" spans="1:14" x14ac:dyDescent="0.2">
      <c r="A58" s="6">
        <v>69</v>
      </c>
      <c r="B58" s="3">
        <v>59</v>
      </c>
      <c r="C58" s="3">
        <v>1</v>
      </c>
      <c r="D58" s="3">
        <v>0</v>
      </c>
      <c r="E58" s="3">
        <v>170</v>
      </c>
      <c r="F58" s="3">
        <v>95</v>
      </c>
      <c r="G58" s="3">
        <v>226</v>
      </c>
      <c r="H58" s="3">
        <v>1</v>
      </c>
      <c r="I58" s="3">
        <v>0</v>
      </c>
      <c r="J58" s="3">
        <v>1</v>
      </c>
      <c r="K58" s="10">
        <v>19.2</v>
      </c>
      <c r="L58" s="19">
        <f t="shared" si="0"/>
        <v>25.631869300000002</v>
      </c>
      <c r="M58" s="10">
        <f t="shared" si="1"/>
        <v>-6.4318693000000025</v>
      </c>
      <c r="N58" s="19">
        <f t="shared" si="2"/>
        <v>41.368942692282523</v>
      </c>
    </row>
    <row r="59" spans="1:14" x14ac:dyDescent="0.2">
      <c r="A59" s="6">
        <v>70</v>
      </c>
      <c r="B59" s="3">
        <v>46</v>
      </c>
      <c r="C59" s="3">
        <v>1</v>
      </c>
      <c r="D59" s="3">
        <v>1</v>
      </c>
      <c r="E59" s="3">
        <v>150</v>
      </c>
      <c r="F59" s="3">
        <v>75</v>
      </c>
      <c r="G59" s="3">
        <v>231</v>
      </c>
      <c r="H59" s="3">
        <v>0</v>
      </c>
      <c r="I59" s="3">
        <v>0</v>
      </c>
      <c r="J59" s="3">
        <v>0</v>
      </c>
      <c r="K59" s="10">
        <v>5.3</v>
      </c>
      <c r="L59" s="19">
        <f t="shared" si="0"/>
        <v>2.1297249000000207</v>
      </c>
      <c r="M59" s="10">
        <f t="shared" si="1"/>
        <v>3.1702750999999791</v>
      </c>
      <c r="N59" s="19">
        <f t="shared" si="2"/>
        <v>10.050644209679877</v>
      </c>
    </row>
    <row r="60" spans="1:14" x14ac:dyDescent="0.2">
      <c r="A60" s="6">
        <v>72</v>
      </c>
      <c r="B60" s="3">
        <v>67</v>
      </c>
      <c r="C60" s="3">
        <v>1</v>
      </c>
      <c r="D60" s="3">
        <v>0</v>
      </c>
      <c r="E60" s="3">
        <v>125</v>
      </c>
      <c r="F60" s="3">
        <v>33</v>
      </c>
      <c r="G60" s="3">
        <v>254</v>
      </c>
      <c r="H60" s="3">
        <v>0</v>
      </c>
      <c r="I60" s="3">
        <v>1</v>
      </c>
      <c r="J60" s="3">
        <v>0</v>
      </c>
      <c r="K60" s="10">
        <v>25.9</v>
      </c>
      <c r="L60" s="19">
        <f t="shared" si="0"/>
        <v>21.898262299999999</v>
      </c>
      <c r="M60" s="10">
        <f t="shared" si="1"/>
        <v>4.0017376999999996</v>
      </c>
      <c r="N60" s="19">
        <f t="shared" si="2"/>
        <v>16.013904619601288</v>
      </c>
    </row>
    <row r="61" spans="1:14" x14ac:dyDescent="0.2">
      <c r="A61" s="6">
        <v>73</v>
      </c>
      <c r="B61" s="3">
        <v>62</v>
      </c>
      <c r="C61" s="3">
        <v>1</v>
      </c>
      <c r="D61" s="3">
        <v>0</v>
      </c>
      <c r="E61" s="3">
        <v>120</v>
      </c>
      <c r="F61" s="3">
        <v>34</v>
      </c>
      <c r="G61" s="3">
        <v>267</v>
      </c>
      <c r="H61" s="3">
        <v>1</v>
      </c>
      <c r="I61" s="3">
        <v>0</v>
      </c>
      <c r="J61" s="3">
        <v>0</v>
      </c>
      <c r="K61" s="10">
        <v>26.4</v>
      </c>
      <c r="L61" s="19">
        <f t="shared" si="0"/>
        <v>21.543114800000016</v>
      </c>
      <c r="M61" s="10">
        <f t="shared" si="1"/>
        <v>4.8568851999999829</v>
      </c>
      <c r="N61" s="19">
        <f t="shared" si="2"/>
        <v>23.589333845978874</v>
      </c>
    </row>
    <row r="62" spans="1:14" x14ac:dyDescent="0.2">
      <c r="A62" s="6">
        <v>74</v>
      </c>
      <c r="B62" s="3">
        <v>65</v>
      </c>
      <c r="C62" s="3">
        <v>1</v>
      </c>
      <c r="D62" s="3">
        <v>0</v>
      </c>
      <c r="E62" s="3">
        <v>110</v>
      </c>
      <c r="F62" s="3">
        <v>84</v>
      </c>
      <c r="G62" s="3">
        <v>248</v>
      </c>
      <c r="H62" s="3">
        <v>0</v>
      </c>
      <c r="I62" s="3">
        <v>0</v>
      </c>
      <c r="J62" s="3">
        <v>0</v>
      </c>
      <c r="K62" s="10">
        <v>8.5</v>
      </c>
      <c r="L62" s="19">
        <f t="shared" si="0"/>
        <v>9.2167099000000121</v>
      </c>
      <c r="M62" s="10">
        <f t="shared" si="1"/>
        <v>-0.71670990000001211</v>
      </c>
      <c r="N62" s="19">
        <f t="shared" si="2"/>
        <v>0.51367308075802731</v>
      </c>
    </row>
    <row r="63" spans="1:14" x14ac:dyDescent="0.2">
      <c r="A63" s="6">
        <v>75</v>
      </c>
      <c r="B63" s="3">
        <v>44</v>
      </c>
      <c r="C63" s="3">
        <v>1</v>
      </c>
      <c r="D63" s="3">
        <v>0</v>
      </c>
      <c r="E63" s="3">
        <v>110</v>
      </c>
      <c r="F63" s="3">
        <v>95</v>
      </c>
      <c r="G63" s="3">
        <v>197</v>
      </c>
      <c r="H63" s="3">
        <v>0</v>
      </c>
      <c r="I63" s="3">
        <v>0</v>
      </c>
      <c r="J63" s="3">
        <v>0</v>
      </c>
      <c r="K63" s="10">
        <v>0.6</v>
      </c>
      <c r="L63" s="19">
        <f t="shared" si="0"/>
        <v>-4.803313899999992</v>
      </c>
      <c r="M63" s="10">
        <f t="shared" si="1"/>
        <v>5.4033138999999917</v>
      </c>
      <c r="N63" s="19">
        <f t="shared" si="2"/>
        <v>29.195801101933121</v>
      </c>
    </row>
    <row r="64" spans="1:14" x14ac:dyDescent="0.2">
      <c r="A64" s="6">
        <v>77</v>
      </c>
      <c r="B64" s="3">
        <v>60</v>
      </c>
      <c r="C64" s="3">
        <v>1</v>
      </c>
      <c r="D64" s="3">
        <v>0</v>
      </c>
      <c r="E64" s="3">
        <v>125</v>
      </c>
      <c r="F64" s="3">
        <v>75</v>
      </c>
      <c r="G64" s="3">
        <v>258</v>
      </c>
      <c r="H64" s="3">
        <v>1</v>
      </c>
      <c r="I64" s="3">
        <v>1</v>
      </c>
      <c r="J64" s="3">
        <v>0</v>
      </c>
      <c r="K64" s="10">
        <v>22.5</v>
      </c>
      <c r="L64" s="19">
        <f t="shared" si="0"/>
        <v>20.513189700000009</v>
      </c>
      <c r="M64" s="10">
        <f t="shared" si="1"/>
        <v>1.9868102999999913</v>
      </c>
      <c r="N64" s="19">
        <f t="shared" si="2"/>
        <v>3.9474151681860552</v>
      </c>
    </row>
    <row r="65" spans="1:14" x14ac:dyDescent="0.2">
      <c r="A65" s="6">
        <v>79</v>
      </c>
      <c r="B65" s="3">
        <v>48</v>
      </c>
      <c r="C65" s="3">
        <v>1</v>
      </c>
      <c r="D65" s="3">
        <v>1</v>
      </c>
      <c r="E65" s="3">
        <v>130</v>
      </c>
      <c r="F65" s="3">
        <v>50</v>
      </c>
      <c r="G65" s="3">
        <v>245</v>
      </c>
      <c r="H65" s="3">
        <v>0</v>
      </c>
      <c r="I65" s="3">
        <v>1</v>
      </c>
      <c r="J65" s="3">
        <v>0</v>
      </c>
      <c r="K65" s="10">
        <v>8.9</v>
      </c>
      <c r="L65" s="19">
        <f t="shared" si="0"/>
        <v>9.6002768000000103</v>
      </c>
      <c r="M65" s="10">
        <f t="shared" si="1"/>
        <v>-0.70027680000000991</v>
      </c>
      <c r="N65" s="19">
        <f t="shared" si="2"/>
        <v>0.49038759661825387</v>
      </c>
    </row>
    <row r="66" spans="1:14" x14ac:dyDescent="0.2">
      <c r="A66" s="6">
        <v>80</v>
      </c>
      <c r="B66" s="3">
        <v>58</v>
      </c>
      <c r="C66" s="3">
        <v>1</v>
      </c>
      <c r="D66" s="3">
        <v>0</v>
      </c>
      <c r="E66" s="3">
        <v>150</v>
      </c>
      <c r="F66" s="3">
        <v>92</v>
      </c>
      <c r="G66" s="3">
        <v>270</v>
      </c>
      <c r="H66" s="3">
        <v>1</v>
      </c>
      <c r="I66" s="3">
        <v>0</v>
      </c>
      <c r="J66" s="3">
        <v>0</v>
      </c>
      <c r="K66" s="10">
        <v>14.9</v>
      </c>
      <c r="L66" s="19">
        <f t="shared" si="0"/>
        <v>15.481427300000032</v>
      </c>
      <c r="M66" s="10">
        <f t="shared" si="1"/>
        <v>-0.58142730000003162</v>
      </c>
      <c r="N66" s="19">
        <f t="shared" si="2"/>
        <v>0.3380577051853268</v>
      </c>
    </row>
    <row r="67" spans="1:14" x14ac:dyDescent="0.2">
      <c r="A67" s="6">
        <v>81</v>
      </c>
      <c r="B67" s="3">
        <v>45</v>
      </c>
      <c r="C67" s="3">
        <v>1</v>
      </c>
      <c r="D67" s="3">
        <v>0</v>
      </c>
      <c r="E67" s="3">
        <v>104</v>
      </c>
      <c r="F67" s="3">
        <v>65</v>
      </c>
      <c r="G67" s="3">
        <v>208</v>
      </c>
      <c r="H67" s="3">
        <v>1</v>
      </c>
      <c r="I67" s="3">
        <v>0</v>
      </c>
      <c r="J67" s="3">
        <v>0</v>
      </c>
      <c r="K67" s="10">
        <v>2.1</v>
      </c>
      <c r="L67" s="19">
        <f t="shared" si="0"/>
        <v>7.6203554000000011</v>
      </c>
      <c r="M67" s="10">
        <f t="shared" si="1"/>
        <v>-5.5203554000000015</v>
      </c>
      <c r="N67" s="19">
        <f t="shared" si="2"/>
        <v>30.474323742309178</v>
      </c>
    </row>
    <row r="68" spans="1:14" x14ac:dyDescent="0.2">
      <c r="A68" s="6">
        <v>83</v>
      </c>
      <c r="B68" s="3">
        <v>49</v>
      </c>
      <c r="C68" s="3">
        <v>1</v>
      </c>
      <c r="D68" s="3">
        <v>1</v>
      </c>
      <c r="E68" s="3">
        <v>140</v>
      </c>
      <c r="F68" s="3">
        <v>42</v>
      </c>
      <c r="G68" s="3">
        <v>319</v>
      </c>
      <c r="H68" s="3">
        <v>0</v>
      </c>
      <c r="I68" s="3">
        <v>0</v>
      </c>
      <c r="J68" s="3">
        <v>0</v>
      </c>
      <c r="K68" s="10">
        <v>7.1</v>
      </c>
      <c r="L68" s="19">
        <f t="shared" si="0"/>
        <v>8.8278336000000337</v>
      </c>
      <c r="M68" s="10">
        <f t="shared" si="1"/>
        <v>-1.7278336000000341</v>
      </c>
      <c r="N68" s="19">
        <f t="shared" si="2"/>
        <v>2.9854089492890776</v>
      </c>
    </row>
    <row r="69" spans="1:14" x14ac:dyDescent="0.2">
      <c r="A69" s="6">
        <v>84</v>
      </c>
      <c r="B69" s="3">
        <v>68</v>
      </c>
      <c r="C69" s="3">
        <v>1</v>
      </c>
      <c r="D69" s="3">
        <v>0</v>
      </c>
      <c r="E69" s="3">
        <v>180</v>
      </c>
      <c r="F69" s="3">
        <v>78</v>
      </c>
      <c r="G69" s="3">
        <v>274</v>
      </c>
      <c r="H69" s="3">
        <v>1</v>
      </c>
      <c r="I69" s="3">
        <v>0</v>
      </c>
      <c r="J69" s="3">
        <v>1</v>
      </c>
      <c r="K69" s="10">
        <v>49.8</v>
      </c>
      <c r="L69" s="19">
        <f t="shared" si="0"/>
        <v>37.863991400000018</v>
      </c>
      <c r="M69" s="10">
        <f t="shared" si="1"/>
        <v>11.93600859999998</v>
      </c>
      <c r="N69" s="19">
        <f t="shared" si="2"/>
        <v>142.46830129927346</v>
      </c>
    </row>
    <row r="70" spans="1:14" x14ac:dyDescent="0.2">
      <c r="A70" s="6">
        <v>85</v>
      </c>
      <c r="B70" s="3">
        <v>52</v>
      </c>
      <c r="C70" s="3">
        <v>1</v>
      </c>
      <c r="D70" s="3">
        <v>1</v>
      </c>
      <c r="E70" s="3">
        <v>120</v>
      </c>
      <c r="F70" s="3">
        <v>28</v>
      </c>
      <c r="G70" s="3">
        <v>305</v>
      </c>
      <c r="H70" s="3">
        <v>0</v>
      </c>
      <c r="I70" s="3">
        <v>1</v>
      </c>
      <c r="J70" s="3">
        <v>0</v>
      </c>
      <c r="K70" s="10">
        <v>11.8</v>
      </c>
      <c r="L70" s="19">
        <f t="shared" si="0"/>
        <v>16.874383800000007</v>
      </c>
      <c r="M70" s="10">
        <f t="shared" si="1"/>
        <v>-5.0743838000000068</v>
      </c>
      <c r="N70" s="19">
        <f t="shared" si="2"/>
        <v>25.749370949702509</v>
      </c>
    </row>
    <row r="71" spans="1:14" x14ac:dyDescent="0.2">
      <c r="A71" s="6">
        <v>86</v>
      </c>
      <c r="B71" s="3">
        <v>44</v>
      </c>
      <c r="C71" s="3">
        <v>1</v>
      </c>
      <c r="D71" s="3">
        <v>1</v>
      </c>
      <c r="E71" s="3">
        <v>140</v>
      </c>
      <c r="F71" s="3">
        <v>49</v>
      </c>
      <c r="G71" s="3">
        <v>235</v>
      </c>
      <c r="H71" s="3">
        <v>0</v>
      </c>
      <c r="I71" s="3">
        <v>1</v>
      </c>
      <c r="J71" s="3">
        <v>0</v>
      </c>
      <c r="K71" s="10">
        <v>8.1999999999999993</v>
      </c>
      <c r="L71" s="19">
        <f t="shared" si="0"/>
        <v>8.2097264000000365</v>
      </c>
      <c r="M71" s="10">
        <f t="shared" si="1"/>
        <v>-9.7264000000372164E-3</v>
      </c>
      <c r="N71" s="19">
        <f t="shared" si="2"/>
        <v>9.4602856960723967E-5</v>
      </c>
    </row>
    <row r="72" spans="1:14" x14ac:dyDescent="0.2">
      <c r="A72" s="6">
        <v>87</v>
      </c>
      <c r="B72" s="3">
        <v>47</v>
      </c>
      <c r="C72" s="3">
        <v>1</v>
      </c>
      <c r="D72" s="3">
        <v>0</v>
      </c>
      <c r="E72" s="3">
        <v>138</v>
      </c>
      <c r="F72" s="3">
        <v>42</v>
      </c>
      <c r="G72" s="3">
        <v>257</v>
      </c>
      <c r="H72" s="3">
        <v>0</v>
      </c>
      <c r="I72" s="3">
        <v>0</v>
      </c>
      <c r="J72" s="3">
        <v>0</v>
      </c>
      <c r="K72" s="10">
        <v>5.2</v>
      </c>
      <c r="L72" s="19">
        <f t="shared" si="0"/>
        <v>4.7664000000000044</v>
      </c>
      <c r="M72" s="10">
        <f t="shared" si="1"/>
        <v>0.43359999999999577</v>
      </c>
      <c r="N72" s="19">
        <f t="shared" si="2"/>
        <v>0.18800895999999634</v>
      </c>
    </row>
    <row r="73" spans="1:14" x14ac:dyDescent="0.2">
      <c r="A73" s="6">
        <v>91</v>
      </c>
      <c r="B73" s="3">
        <v>66</v>
      </c>
      <c r="C73" s="3">
        <v>1</v>
      </c>
      <c r="D73" s="3">
        <v>1</v>
      </c>
      <c r="E73" s="3">
        <v>120</v>
      </c>
      <c r="F73" s="3">
        <v>38</v>
      </c>
      <c r="G73" s="3">
        <v>302</v>
      </c>
      <c r="H73" s="3">
        <v>0</v>
      </c>
      <c r="I73" s="3">
        <v>1</v>
      </c>
      <c r="J73" s="3">
        <v>0</v>
      </c>
      <c r="K73" s="10">
        <v>18.600000000000001</v>
      </c>
      <c r="L73" s="19">
        <f t="shared" ref="L73:L136" si="3">$B$4*B73+$C$4*D73+$D$4*E73+$D$5*E73^2+$E$4*F73+$E$5*F73^2+$F$4*G73+$G$4*H73+$H$4*I73+$I$4*J73+$J$4</f>
        <v>22.861757100000009</v>
      </c>
      <c r="M73" s="10">
        <f t="shared" ref="M73:M136" si="4">K73-L73</f>
        <v>-4.2617571000000076</v>
      </c>
      <c r="N73" s="19">
        <f t="shared" ref="N73:N136" si="5">POWER(M73, 2)</f>
        <v>18.162573579400476</v>
      </c>
    </row>
    <row r="74" spans="1:14" x14ac:dyDescent="0.2">
      <c r="A74" s="6">
        <v>93</v>
      </c>
      <c r="B74" s="3">
        <v>62</v>
      </c>
      <c r="C74" s="3">
        <v>1</v>
      </c>
      <c r="D74" s="3">
        <v>0</v>
      </c>
      <c r="E74" s="3">
        <v>130</v>
      </c>
      <c r="F74" s="3">
        <v>31</v>
      </c>
      <c r="G74" s="3">
        <v>231</v>
      </c>
      <c r="H74" s="3">
        <v>0</v>
      </c>
      <c r="I74" s="3">
        <v>1</v>
      </c>
      <c r="J74" s="3">
        <v>0</v>
      </c>
      <c r="K74" s="10">
        <v>23.3</v>
      </c>
      <c r="L74" s="19">
        <f t="shared" si="3"/>
        <v>18.936691200000016</v>
      </c>
      <c r="M74" s="10">
        <f t="shared" si="4"/>
        <v>4.3633087999999844</v>
      </c>
      <c r="N74" s="19">
        <f t="shared" si="5"/>
        <v>19.038463684157303</v>
      </c>
    </row>
    <row r="75" spans="1:14" x14ac:dyDescent="0.2">
      <c r="A75" s="6">
        <v>96</v>
      </c>
      <c r="B75" s="3">
        <v>52</v>
      </c>
      <c r="C75" s="3">
        <v>1</v>
      </c>
      <c r="D75" s="3">
        <v>1</v>
      </c>
      <c r="E75" s="3">
        <v>128</v>
      </c>
      <c r="F75" s="3">
        <v>50</v>
      </c>
      <c r="G75" s="3">
        <v>255</v>
      </c>
      <c r="H75" s="3">
        <v>1</v>
      </c>
      <c r="I75" s="3">
        <v>1</v>
      </c>
      <c r="J75" s="3">
        <v>0</v>
      </c>
      <c r="K75" s="10">
        <v>19.2</v>
      </c>
      <c r="L75" s="19">
        <f t="shared" si="3"/>
        <v>19.86843290000002</v>
      </c>
      <c r="M75" s="10">
        <f t="shared" si="4"/>
        <v>-0.66843290000002042</v>
      </c>
      <c r="N75" s="19">
        <f t="shared" si="5"/>
        <v>0.44680254180243728</v>
      </c>
    </row>
    <row r="76" spans="1:14" x14ac:dyDescent="0.2">
      <c r="A76" s="6">
        <v>97</v>
      </c>
      <c r="B76" s="3">
        <v>59</v>
      </c>
      <c r="C76" s="3">
        <v>1</v>
      </c>
      <c r="D76" s="3">
        <v>0</v>
      </c>
      <c r="E76" s="3">
        <v>110</v>
      </c>
      <c r="F76" s="3">
        <v>87</v>
      </c>
      <c r="G76" s="3">
        <v>239</v>
      </c>
      <c r="H76" s="3">
        <v>1</v>
      </c>
      <c r="I76" s="3">
        <v>0</v>
      </c>
      <c r="J76" s="3">
        <v>0</v>
      </c>
      <c r="K76" s="10">
        <v>9</v>
      </c>
      <c r="L76" s="19">
        <f t="shared" si="3"/>
        <v>13.235039700000005</v>
      </c>
      <c r="M76" s="10">
        <f t="shared" si="4"/>
        <v>-4.2350397000000051</v>
      </c>
      <c r="N76" s="19">
        <f t="shared" si="5"/>
        <v>17.935561260576133</v>
      </c>
    </row>
    <row r="77" spans="1:14" x14ac:dyDescent="0.2">
      <c r="A77" s="6">
        <v>99</v>
      </c>
      <c r="B77" s="3">
        <v>52</v>
      </c>
      <c r="C77" s="3">
        <v>1</v>
      </c>
      <c r="D77" s="3">
        <v>0</v>
      </c>
      <c r="E77" s="3">
        <v>134</v>
      </c>
      <c r="F77" s="3">
        <v>50</v>
      </c>
      <c r="G77" s="3">
        <v>201</v>
      </c>
      <c r="H77" s="3">
        <v>0</v>
      </c>
      <c r="I77" s="3">
        <v>0</v>
      </c>
      <c r="J77" s="3">
        <v>0</v>
      </c>
      <c r="K77" s="10">
        <v>4.5999999999999996</v>
      </c>
      <c r="L77" s="19">
        <f t="shared" si="3"/>
        <v>4.2040453000000184</v>
      </c>
      <c r="M77" s="10">
        <f t="shared" si="4"/>
        <v>0.39595469999998123</v>
      </c>
      <c r="N77" s="19">
        <f t="shared" si="5"/>
        <v>0.15678012445207515</v>
      </c>
    </row>
    <row r="78" spans="1:14" x14ac:dyDescent="0.2">
      <c r="A78" s="6">
        <v>100</v>
      </c>
      <c r="B78" s="3">
        <v>48</v>
      </c>
      <c r="C78" s="3">
        <v>1</v>
      </c>
      <c r="D78" s="3">
        <v>1</v>
      </c>
      <c r="E78" s="3">
        <v>122</v>
      </c>
      <c r="F78" s="3">
        <v>69</v>
      </c>
      <c r="G78" s="3">
        <v>222</v>
      </c>
      <c r="H78" s="3">
        <v>0</v>
      </c>
      <c r="I78" s="3">
        <v>0</v>
      </c>
      <c r="J78" s="3">
        <v>0</v>
      </c>
      <c r="K78" s="10">
        <v>4.0999999999999996</v>
      </c>
      <c r="L78" s="19">
        <f t="shared" si="3"/>
        <v>0.60922240000000016</v>
      </c>
      <c r="M78" s="10">
        <f t="shared" si="4"/>
        <v>3.4907775999999995</v>
      </c>
      <c r="N78" s="19">
        <f t="shared" si="5"/>
        <v>12.185528252661756</v>
      </c>
    </row>
    <row r="79" spans="1:14" x14ac:dyDescent="0.2">
      <c r="A79" s="6">
        <v>101</v>
      </c>
      <c r="B79" s="3">
        <v>45</v>
      </c>
      <c r="C79" s="3">
        <v>1</v>
      </c>
      <c r="D79" s="3">
        <v>0</v>
      </c>
      <c r="E79" s="3">
        <v>115</v>
      </c>
      <c r="F79" s="3">
        <v>43</v>
      </c>
      <c r="G79" s="3">
        <v>260</v>
      </c>
      <c r="H79" s="3">
        <v>0</v>
      </c>
      <c r="I79" s="3">
        <v>1</v>
      </c>
      <c r="J79" s="3">
        <v>0</v>
      </c>
      <c r="K79" s="10">
        <v>8.4</v>
      </c>
      <c r="L79" s="19">
        <f t="shared" si="3"/>
        <v>8.743849300000015</v>
      </c>
      <c r="M79" s="10">
        <f t="shared" si="4"/>
        <v>-0.34384930000001468</v>
      </c>
      <c r="N79" s="19">
        <f t="shared" si="5"/>
        <v>0.1182323411105001</v>
      </c>
    </row>
    <row r="80" spans="1:14" x14ac:dyDescent="0.2">
      <c r="A80" s="6">
        <v>102</v>
      </c>
      <c r="B80" s="3">
        <v>44</v>
      </c>
      <c r="C80" s="3">
        <v>1</v>
      </c>
      <c r="D80" s="3">
        <v>0</v>
      </c>
      <c r="E80" s="3">
        <v>118</v>
      </c>
      <c r="F80" s="3">
        <v>50</v>
      </c>
      <c r="G80" s="3">
        <v>182</v>
      </c>
      <c r="H80" s="3">
        <v>0</v>
      </c>
      <c r="I80" s="3">
        <v>1</v>
      </c>
      <c r="J80" s="3">
        <v>0</v>
      </c>
      <c r="K80" s="10">
        <v>3.7</v>
      </c>
      <c r="L80" s="19">
        <f t="shared" si="3"/>
        <v>4.6036153000000155</v>
      </c>
      <c r="M80" s="10">
        <f t="shared" si="4"/>
        <v>-0.90361530000001533</v>
      </c>
      <c r="N80" s="19">
        <f t="shared" si="5"/>
        <v>0.81652061039411772</v>
      </c>
    </row>
    <row r="81" spans="1:14" x14ac:dyDescent="0.2">
      <c r="A81" s="6">
        <v>105</v>
      </c>
      <c r="B81" s="3">
        <v>49</v>
      </c>
      <c r="C81" s="3">
        <v>1</v>
      </c>
      <c r="D81" s="3">
        <v>1</v>
      </c>
      <c r="E81" s="3">
        <v>120</v>
      </c>
      <c r="F81" s="3">
        <v>78</v>
      </c>
      <c r="G81" s="3">
        <v>188</v>
      </c>
      <c r="H81" s="3">
        <v>0</v>
      </c>
      <c r="I81" s="3">
        <v>0</v>
      </c>
      <c r="J81" s="3">
        <v>0</v>
      </c>
      <c r="K81" s="10">
        <v>3.9</v>
      </c>
      <c r="L81" s="19">
        <f t="shared" si="3"/>
        <v>-0.79874629999999058</v>
      </c>
      <c r="M81" s="10">
        <f t="shared" si="4"/>
        <v>4.6987462999999909</v>
      </c>
      <c r="N81" s="19">
        <f t="shared" si="5"/>
        <v>22.078216791763605</v>
      </c>
    </row>
    <row r="82" spans="1:14" x14ac:dyDescent="0.2">
      <c r="A82" s="6">
        <v>106</v>
      </c>
      <c r="B82" s="3">
        <v>54</v>
      </c>
      <c r="C82" s="3">
        <v>1</v>
      </c>
      <c r="D82" s="3">
        <v>0</v>
      </c>
      <c r="E82" s="3">
        <v>108</v>
      </c>
      <c r="F82" s="3">
        <v>29</v>
      </c>
      <c r="G82" s="3">
        <v>309</v>
      </c>
      <c r="H82" s="3">
        <v>0</v>
      </c>
      <c r="I82" s="3">
        <v>0</v>
      </c>
      <c r="J82" s="3">
        <v>0</v>
      </c>
      <c r="K82" s="10">
        <v>10.4</v>
      </c>
      <c r="L82" s="19">
        <f t="shared" si="3"/>
        <v>12.351897300000012</v>
      </c>
      <c r="M82" s="10">
        <f t="shared" si="4"/>
        <v>-1.9518973000000113</v>
      </c>
      <c r="N82" s="19">
        <f t="shared" si="5"/>
        <v>3.8099030697473339</v>
      </c>
    </row>
    <row r="83" spans="1:14" x14ac:dyDescent="0.2">
      <c r="A83" s="6">
        <v>107</v>
      </c>
      <c r="B83" s="3">
        <v>59</v>
      </c>
      <c r="C83" s="3">
        <v>1</v>
      </c>
      <c r="D83" s="3">
        <v>0</v>
      </c>
      <c r="E83" s="3">
        <v>140</v>
      </c>
      <c r="F83" s="3">
        <v>83</v>
      </c>
      <c r="G83" s="3">
        <v>177</v>
      </c>
      <c r="H83" s="3">
        <v>1</v>
      </c>
      <c r="I83" s="3">
        <v>0</v>
      </c>
      <c r="J83" s="3">
        <v>0</v>
      </c>
      <c r="K83" s="10">
        <v>10.6</v>
      </c>
      <c r="L83" s="19">
        <f t="shared" si="3"/>
        <v>12.082751100000028</v>
      </c>
      <c r="M83" s="10">
        <f t="shared" si="4"/>
        <v>-1.4827511000000282</v>
      </c>
      <c r="N83" s="19">
        <f t="shared" si="5"/>
        <v>2.1985508245512935</v>
      </c>
    </row>
    <row r="84" spans="1:14" x14ac:dyDescent="0.2">
      <c r="A84" s="6">
        <v>108</v>
      </c>
      <c r="B84" s="3">
        <v>57</v>
      </c>
      <c r="C84" s="3">
        <v>1</v>
      </c>
      <c r="D84" s="3">
        <v>1</v>
      </c>
      <c r="E84" s="3">
        <v>128</v>
      </c>
      <c r="F84" s="3">
        <v>25</v>
      </c>
      <c r="G84" s="3">
        <v>229</v>
      </c>
      <c r="H84" s="3">
        <v>0</v>
      </c>
      <c r="I84" s="3">
        <v>0</v>
      </c>
      <c r="J84" s="3">
        <v>0</v>
      </c>
      <c r="K84" s="10">
        <v>9.1999999999999993</v>
      </c>
      <c r="L84" s="19">
        <f t="shared" si="3"/>
        <v>12.067662400000003</v>
      </c>
      <c r="M84" s="10">
        <f t="shared" si="4"/>
        <v>-2.8676624000000039</v>
      </c>
      <c r="N84" s="19">
        <f t="shared" si="5"/>
        <v>8.2234876403737829</v>
      </c>
    </row>
    <row r="85" spans="1:14" x14ac:dyDescent="0.2">
      <c r="A85" s="6">
        <v>109</v>
      </c>
      <c r="B85" s="3">
        <v>61</v>
      </c>
      <c r="C85" s="3">
        <v>1</v>
      </c>
      <c r="D85" s="3">
        <v>0</v>
      </c>
      <c r="E85" s="3">
        <v>120</v>
      </c>
      <c r="F85" s="3">
        <v>31</v>
      </c>
      <c r="G85" s="3">
        <v>260</v>
      </c>
      <c r="H85" s="3">
        <v>1</v>
      </c>
      <c r="I85" s="3">
        <v>0</v>
      </c>
      <c r="J85" s="3">
        <v>0</v>
      </c>
      <c r="K85" s="10">
        <v>26</v>
      </c>
      <c r="L85" s="19">
        <f t="shared" si="3"/>
        <v>21.260546400000006</v>
      </c>
      <c r="M85" s="10">
        <f t="shared" si="4"/>
        <v>4.7394535999999938</v>
      </c>
      <c r="N85" s="19">
        <f t="shared" si="5"/>
        <v>22.462420426552903</v>
      </c>
    </row>
    <row r="86" spans="1:14" x14ac:dyDescent="0.2">
      <c r="A86" s="6">
        <v>110</v>
      </c>
      <c r="B86" s="3">
        <v>42</v>
      </c>
      <c r="C86" s="3">
        <v>1</v>
      </c>
      <c r="D86" s="3">
        <v>1</v>
      </c>
      <c r="E86" s="3">
        <v>118</v>
      </c>
      <c r="F86" s="3">
        <v>89</v>
      </c>
      <c r="G86" s="3">
        <v>219</v>
      </c>
      <c r="H86" s="3">
        <v>0</v>
      </c>
      <c r="I86" s="3">
        <v>1</v>
      </c>
      <c r="J86" s="3">
        <v>0</v>
      </c>
      <c r="K86" s="10">
        <v>4.5</v>
      </c>
      <c r="L86" s="19">
        <f t="shared" si="3"/>
        <v>1.1440618000000171</v>
      </c>
      <c r="M86" s="10">
        <f t="shared" si="4"/>
        <v>3.3559381999999829</v>
      </c>
      <c r="N86" s="19">
        <f t="shared" si="5"/>
        <v>11.262321202219125</v>
      </c>
    </row>
    <row r="87" spans="1:14" x14ac:dyDescent="0.2">
      <c r="A87" s="6">
        <v>112</v>
      </c>
      <c r="B87" s="3">
        <v>56</v>
      </c>
      <c r="C87" s="3">
        <v>1</v>
      </c>
      <c r="D87" s="3">
        <v>1</v>
      </c>
      <c r="E87" s="3">
        <v>125</v>
      </c>
      <c r="F87" s="3">
        <v>69</v>
      </c>
      <c r="G87" s="3">
        <v>249</v>
      </c>
      <c r="H87" s="3">
        <v>1</v>
      </c>
      <c r="I87" s="3">
        <v>0</v>
      </c>
      <c r="J87" s="3">
        <v>0</v>
      </c>
      <c r="K87" s="10">
        <v>13.2</v>
      </c>
      <c r="L87" s="19">
        <f t="shared" si="3"/>
        <v>13.702683900000007</v>
      </c>
      <c r="M87" s="10">
        <f t="shared" si="4"/>
        <v>-0.50268390000000807</v>
      </c>
      <c r="N87" s="19">
        <f t="shared" si="5"/>
        <v>0.25269110331921812</v>
      </c>
    </row>
    <row r="88" spans="1:14" x14ac:dyDescent="0.2">
      <c r="A88" s="6">
        <v>113</v>
      </c>
      <c r="B88" s="3">
        <v>52</v>
      </c>
      <c r="C88" s="3">
        <v>1</v>
      </c>
      <c r="D88" s="3">
        <v>0</v>
      </c>
      <c r="E88" s="3">
        <v>118</v>
      </c>
      <c r="F88" s="3">
        <v>33</v>
      </c>
      <c r="G88" s="3">
        <v>186</v>
      </c>
      <c r="H88" s="3">
        <v>0</v>
      </c>
      <c r="I88" s="3">
        <v>0</v>
      </c>
      <c r="J88" s="3">
        <v>0</v>
      </c>
      <c r="K88" s="10">
        <v>4.2</v>
      </c>
      <c r="L88" s="19">
        <f t="shared" si="3"/>
        <v>5.9086696000000174</v>
      </c>
      <c r="M88" s="10">
        <f t="shared" si="4"/>
        <v>-1.7086696000000172</v>
      </c>
      <c r="N88" s="19">
        <f t="shared" si="5"/>
        <v>2.9195518019642188</v>
      </c>
    </row>
    <row r="89" spans="1:14" x14ac:dyDescent="0.2">
      <c r="A89" s="6">
        <v>116</v>
      </c>
      <c r="B89" s="3">
        <v>41</v>
      </c>
      <c r="C89" s="3">
        <v>1</v>
      </c>
      <c r="D89" s="3">
        <v>0</v>
      </c>
      <c r="E89" s="3">
        <v>135</v>
      </c>
      <c r="F89" s="3">
        <v>75</v>
      </c>
      <c r="G89" s="3">
        <v>203</v>
      </c>
      <c r="H89" s="3">
        <v>0</v>
      </c>
      <c r="I89" s="3">
        <v>0</v>
      </c>
      <c r="J89" s="3">
        <v>0</v>
      </c>
      <c r="K89" s="10">
        <v>2.1</v>
      </c>
      <c r="L89" s="19">
        <f t="shared" si="3"/>
        <v>-4.6707494999999994</v>
      </c>
      <c r="M89" s="10">
        <f t="shared" si="4"/>
        <v>6.7707494999999991</v>
      </c>
      <c r="N89" s="19">
        <f t="shared" si="5"/>
        <v>45.843048791750235</v>
      </c>
    </row>
    <row r="90" spans="1:14" x14ac:dyDescent="0.2">
      <c r="A90" s="6">
        <v>117</v>
      </c>
      <c r="B90" s="3">
        <v>58</v>
      </c>
      <c r="C90" s="3">
        <v>1</v>
      </c>
      <c r="D90" s="3">
        <v>0</v>
      </c>
      <c r="E90" s="3">
        <v>140</v>
      </c>
      <c r="F90" s="3">
        <v>46</v>
      </c>
      <c r="G90" s="3">
        <v>211</v>
      </c>
      <c r="H90" s="3">
        <v>0</v>
      </c>
      <c r="I90" s="3">
        <v>1</v>
      </c>
      <c r="J90" s="3">
        <v>0</v>
      </c>
      <c r="K90" s="10">
        <v>13.4</v>
      </c>
      <c r="L90" s="19">
        <f t="shared" si="3"/>
        <v>14.801246800000037</v>
      </c>
      <c r="M90" s="10">
        <f t="shared" si="4"/>
        <v>-1.4012468000000364</v>
      </c>
      <c r="N90" s="19">
        <f t="shared" si="5"/>
        <v>1.9634925945103421</v>
      </c>
    </row>
    <row r="91" spans="1:14" x14ac:dyDescent="0.2">
      <c r="A91" s="6">
        <v>119</v>
      </c>
      <c r="B91" s="3">
        <v>63</v>
      </c>
      <c r="C91" s="3">
        <v>1</v>
      </c>
      <c r="D91" s="3">
        <v>0</v>
      </c>
      <c r="E91" s="3">
        <v>130</v>
      </c>
      <c r="F91" s="3">
        <v>81</v>
      </c>
      <c r="G91" s="3">
        <v>320</v>
      </c>
      <c r="H91" s="3">
        <v>1</v>
      </c>
      <c r="I91" s="3">
        <v>0</v>
      </c>
      <c r="J91" s="3">
        <v>0</v>
      </c>
      <c r="K91" s="10">
        <v>15</v>
      </c>
      <c r="L91" s="19">
        <f t="shared" si="3"/>
        <v>17.932909600000002</v>
      </c>
      <c r="M91" s="10">
        <f t="shared" si="4"/>
        <v>-2.9329096000000021</v>
      </c>
      <c r="N91" s="19">
        <f t="shared" si="5"/>
        <v>8.6019587217721725</v>
      </c>
    </row>
    <row r="92" spans="1:14" x14ac:dyDescent="0.2">
      <c r="A92" s="6">
        <v>120</v>
      </c>
      <c r="B92" s="3">
        <v>65</v>
      </c>
      <c r="C92" s="3">
        <v>1</v>
      </c>
      <c r="D92" s="3">
        <v>1</v>
      </c>
      <c r="E92" s="3">
        <v>135</v>
      </c>
      <c r="F92" s="3">
        <v>40</v>
      </c>
      <c r="G92" s="3">
        <v>254</v>
      </c>
      <c r="H92" s="3">
        <v>0</v>
      </c>
      <c r="I92" s="3">
        <v>1</v>
      </c>
      <c r="J92" s="3">
        <v>0</v>
      </c>
      <c r="K92" s="10">
        <v>21.7</v>
      </c>
      <c r="L92" s="19">
        <f t="shared" si="3"/>
        <v>21.040809299999992</v>
      </c>
      <c r="M92" s="10">
        <f t="shared" si="4"/>
        <v>0.65919070000000701</v>
      </c>
      <c r="N92" s="19">
        <f t="shared" si="5"/>
        <v>0.43453237896649927</v>
      </c>
    </row>
    <row r="93" spans="1:14" x14ac:dyDescent="0.2">
      <c r="A93" s="6">
        <v>121</v>
      </c>
      <c r="B93" s="3">
        <v>48</v>
      </c>
      <c r="C93" s="3">
        <v>1</v>
      </c>
      <c r="D93" s="3">
        <v>0</v>
      </c>
      <c r="E93" s="3">
        <v>130</v>
      </c>
      <c r="F93" s="3">
        <v>72</v>
      </c>
      <c r="G93" s="3">
        <v>256</v>
      </c>
      <c r="H93" s="3">
        <v>1</v>
      </c>
      <c r="I93" s="3">
        <v>1</v>
      </c>
      <c r="J93" s="3">
        <v>0</v>
      </c>
      <c r="K93" s="10">
        <v>14.4</v>
      </c>
      <c r="L93" s="19">
        <f t="shared" si="3"/>
        <v>14.349284399999995</v>
      </c>
      <c r="M93" s="10">
        <f t="shared" si="4"/>
        <v>5.0715600000005523E-2</v>
      </c>
      <c r="N93" s="19">
        <f t="shared" si="5"/>
        <v>2.5720720833605601E-3</v>
      </c>
    </row>
    <row r="94" spans="1:14" x14ac:dyDescent="0.2">
      <c r="A94" s="6">
        <v>123</v>
      </c>
      <c r="B94" s="3">
        <v>51</v>
      </c>
      <c r="C94" s="3">
        <v>1</v>
      </c>
      <c r="D94" s="3">
        <v>1</v>
      </c>
      <c r="E94" s="3">
        <v>100</v>
      </c>
      <c r="F94" s="3">
        <v>78</v>
      </c>
      <c r="G94" s="3">
        <v>222</v>
      </c>
      <c r="H94" s="3">
        <v>1</v>
      </c>
      <c r="I94" s="3">
        <v>1</v>
      </c>
      <c r="J94" s="3">
        <v>0</v>
      </c>
      <c r="K94" s="10">
        <v>17.899999999999999</v>
      </c>
      <c r="L94" s="19">
        <f t="shared" si="3"/>
        <v>17.189175500000015</v>
      </c>
      <c r="M94" s="10">
        <f t="shared" si="4"/>
        <v>0.71082449999998332</v>
      </c>
      <c r="N94" s="19">
        <f t="shared" si="5"/>
        <v>0.5052714698002263</v>
      </c>
    </row>
    <row r="95" spans="1:14" x14ac:dyDescent="0.2">
      <c r="A95" s="6">
        <v>124</v>
      </c>
      <c r="B95" s="3">
        <v>55</v>
      </c>
      <c r="C95" s="3">
        <v>1</v>
      </c>
      <c r="D95" s="3">
        <v>0</v>
      </c>
      <c r="E95" s="3">
        <v>140</v>
      </c>
      <c r="F95" s="3">
        <v>81</v>
      </c>
      <c r="G95" s="3">
        <v>217</v>
      </c>
      <c r="H95" s="3">
        <v>1</v>
      </c>
      <c r="I95" s="3">
        <v>0</v>
      </c>
      <c r="J95" s="3">
        <v>0</v>
      </c>
      <c r="K95" s="10">
        <v>10.5</v>
      </c>
      <c r="L95" s="19">
        <f t="shared" si="3"/>
        <v>11.315187700000042</v>
      </c>
      <c r="M95" s="10">
        <f t="shared" si="4"/>
        <v>-0.81518770000004181</v>
      </c>
      <c r="N95" s="19">
        <f t="shared" si="5"/>
        <v>0.6645309862313582</v>
      </c>
    </row>
    <row r="96" spans="1:14" x14ac:dyDescent="0.2">
      <c r="A96" s="6">
        <v>125</v>
      </c>
      <c r="B96" s="3">
        <v>65</v>
      </c>
      <c r="C96" s="3">
        <v>1</v>
      </c>
      <c r="D96" s="3">
        <v>0</v>
      </c>
      <c r="E96" s="3">
        <v>138</v>
      </c>
      <c r="F96" s="3">
        <v>44</v>
      </c>
      <c r="G96" s="3">
        <v>282</v>
      </c>
      <c r="H96" s="3">
        <v>0</v>
      </c>
      <c r="I96" s="3">
        <v>0</v>
      </c>
      <c r="J96" s="3">
        <v>0</v>
      </c>
      <c r="K96" s="10">
        <v>13.9</v>
      </c>
      <c r="L96" s="19">
        <f t="shared" si="3"/>
        <v>15.135184500000001</v>
      </c>
      <c r="M96" s="10">
        <f t="shared" si="4"/>
        <v>-1.2351845000000008</v>
      </c>
      <c r="N96" s="19">
        <f t="shared" si="5"/>
        <v>1.525680749040252</v>
      </c>
    </row>
    <row r="97" spans="1:14" x14ac:dyDescent="0.2">
      <c r="A97" s="6">
        <v>128</v>
      </c>
      <c r="B97" s="3">
        <v>54</v>
      </c>
      <c r="C97" s="3">
        <v>1</v>
      </c>
      <c r="D97" s="3">
        <v>0</v>
      </c>
      <c r="E97" s="3">
        <v>110</v>
      </c>
      <c r="F97" s="3">
        <v>70</v>
      </c>
      <c r="G97" s="3">
        <v>239</v>
      </c>
      <c r="H97" s="3">
        <v>1</v>
      </c>
      <c r="I97" s="3">
        <v>0</v>
      </c>
      <c r="J97" s="3">
        <v>0</v>
      </c>
      <c r="K97" s="10">
        <v>11.4</v>
      </c>
      <c r="L97" s="19">
        <f t="shared" si="3"/>
        <v>12.143202400000018</v>
      </c>
      <c r="M97" s="10">
        <f t="shared" si="4"/>
        <v>-0.74320240000001725</v>
      </c>
      <c r="N97" s="19">
        <f t="shared" si="5"/>
        <v>0.55234980736578565</v>
      </c>
    </row>
    <row r="98" spans="1:14" x14ac:dyDescent="0.2">
      <c r="A98" s="6">
        <v>129</v>
      </c>
      <c r="B98" s="3">
        <v>44</v>
      </c>
      <c r="C98" s="3">
        <v>1</v>
      </c>
      <c r="D98" s="3">
        <v>0</v>
      </c>
      <c r="E98" s="3">
        <v>120</v>
      </c>
      <c r="F98" s="3">
        <v>80</v>
      </c>
      <c r="G98" s="3">
        <v>220</v>
      </c>
      <c r="H98" s="3">
        <v>0</v>
      </c>
      <c r="I98" s="3">
        <v>1</v>
      </c>
      <c r="J98" s="3">
        <v>0</v>
      </c>
      <c r="K98" s="10">
        <v>2.9</v>
      </c>
      <c r="L98" s="19">
        <f t="shared" si="3"/>
        <v>2.229764099999997</v>
      </c>
      <c r="M98" s="10">
        <f t="shared" si="4"/>
        <v>0.67023590000000288</v>
      </c>
      <c r="N98" s="19">
        <f t="shared" si="5"/>
        <v>0.44921616164881384</v>
      </c>
    </row>
    <row r="99" spans="1:14" x14ac:dyDescent="0.2">
      <c r="A99" s="6">
        <v>131</v>
      </c>
      <c r="B99" s="3">
        <v>54</v>
      </c>
      <c r="C99" s="3">
        <v>1</v>
      </c>
      <c r="D99" s="3">
        <v>1</v>
      </c>
      <c r="E99" s="3">
        <v>120</v>
      </c>
      <c r="F99" s="3">
        <v>25</v>
      </c>
      <c r="G99" s="3">
        <v>258</v>
      </c>
      <c r="H99" s="3">
        <v>0</v>
      </c>
      <c r="I99" s="3">
        <v>0</v>
      </c>
      <c r="J99" s="3">
        <v>0</v>
      </c>
      <c r="K99" s="10">
        <v>11.2</v>
      </c>
      <c r="L99" s="19">
        <f t="shared" si="3"/>
        <v>11.276434600000009</v>
      </c>
      <c r="M99" s="10">
        <f t="shared" si="4"/>
        <v>-7.6434600000009567E-2</v>
      </c>
      <c r="N99" s="19">
        <f t="shared" si="5"/>
        <v>5.8422480771614625E-3</v>
      </c>
    </row>
    <row r="100" spans="1:14" x14ac:dyDescent="0.2">
      <c r="A100" s="6">
        <v>132</v>
      </c>
      <c r="B100" s="3">
        <v>51</v>
      </c>
      <c r="C100" s="3">
        <v>1</v>
      </c>
      <c r="D100" s="3">
        <v>0</v>
      </c>
      <c r="E100" s="3">
        <v>94</v>
      </c>
      <c r="F100" s="3">
        <v>53</v>
      </c>
      <c r="G100" s="3">
        <v>227</v>
      </c>
      <c r="H100" s="3">
        <v>1</v>
      </c>
      <c r="I100" s="3">
        <v>0</v>
      </c>
      <c r="J100" s="3">
        <v>0</v>
      </c>
      <c r="K100" s="10">
        <v>14.9</v>
      </c>
      <c r="L100" s="19">
        <f t="shared" si="3"/>
        <v>15.038441900000013</v>
      </c>
      <c r="M100" s="10">
        <f t="shared" si="4"/>
        <v>-0.13844190000001255</v>
      </c>
      <c r="N100" s="19">
        <f t="shared" si="5"/>
        <v>1.9166159675613477E-2</v>
      </c>
    </row>
    <row r="101" spans="1:14" x14ac:dyDescent="0.2">
      <c r="A101" s="6">
        <v>133</v>
      </c>
      <c r="B101" s="3">
        <v>49</v>
      </c>
      <c r="C101" s="3">
        <v>1</v>
      </c>
      <c r="D101" s="3">
        <v>0</v>
      </c>
      <c r="E101" s="3">
        <v>130</v>
      </c>
      <c r="F101" s="3">
        <v>32</v>
      </c>
      <c r="G101" s="3">
        <v>204</v>
      </c>
      <c r="H101" s="3">
        <v>0</v>
      </c>
      <c r="I101" s="3">
        <v>0</v>
      </c>
      <c r="J101" s="3">
        <v>0</v>
      </c>
      <c r="K101" s="10">
        <v>4.3</v>
      </c>
      <c r="L101" s="19">
        <f t="shared" si="3"/>
        <v>5.0513122999999922</v>
      </c>
      <c r="M101" s="10">
        <f t="shared" si="4"/>
        <v>-0.75131229999999238</v>
      </c>
      <c r="N101" s="19">
        <f t="shared" si="5"/>
        <v>0.56447017213127859</v>
      </c>
    </row>
    <row r="102" spans="1:14" x14ac:dyDescent="0.2">
      <c r="A102" s="6">
        <v>134</v>
      </c>
      <c r="B102" s="3">
        <v>51</v>
      </c>
      <c r="C102" s="3">
        <v>1</v>
      </c>
      <c r="D102" s="3">
        <v>1</v>
      </c>
      <c r="E102" s="3">
        <v>140</v>
      </c>
      <c r="F102" s="3">
        <v>33</v>
      </c>
      <c r="G102" s="3">
        <v>261</v>
      </c>
      <c r="H102" s="3">
        <v>1</v>
      </c>
      <c r="I102" s="3">
        <v>0</v>
      </c>
      <c r="J102" s="3">
        <v>0</v>
      </c>
      <c r="K102" s="10">
        <v>17.899999999999999</v>
      </c>
      <c r="L102" s="19">
        <f t="shared" si="3"/>
        <v>17.367996900000033</v>
      </c>
      <c r="M102" s="10">
        <f t="shared" si="4"/>
        <v>0.5320030999999652</v>
      </c>
      <c r="N102" s="19">
        <f t="shared" si="5"/>
        <v>0.28302729840957297</v>
      </c>
    </row>
    <row r="103" spans="1:14" x14ac:dyDescent="0.2">
      <c r="A103" s="6">
        <v>137</v>
      </c>
      <c r="B103" s="3">
        <v>70</v>
      </c>
      <c r="C103" s="3">
        <v>1</v>
      </c>
      <c r="D103" s="3">
        <v>1</v>
      </c>
      <c r="E103" s="3">
        <v>145</v>
      </c>
      <c r="F103" s="3">
        <v>43</v>
      </c>
      <c r="G103" s="3">
        <v>174</v>
      </c>
      <c r="H103" s="3">
        <v>1</v>
      </c>
      <c r="I103" s="3">
        <v>0</v>
      </c>
      <c r="J103" s="3">
        <v>1</v>
      </c>
      <c r="K103" s="10">
        <v>30.2</v>
      </c>
      <c r="L103" s="19">
        <f t="shared" si="3"/>
        <v>29.411008900000024</v>
      </c>
      <c r="M103" s="10">
        <f t="shared" si="4"/>
        <v>0.78899109999997563</v>
      </c>
      <c r="N103" s="19">
        <f t="shared" si="5"/>
        <v>0.6225069558791716</v>
      </c>
    </row>
    <row r="104" spans="1:14" x14ac:dyDescent="0.2">
      <c r="A104" s="6">
        <v>138</v>
      </c>
      <c r="B104" s="3">
        <v>62</v>
      </c>
      <c r="C104" s="3">
        <v>1</v>
      </c>
      <c r="D104" s="3">
        <v>1</v>
      </c>
      <c r="E104" s="3">
        <v>120</v>
      </c>
      <c r="F104" s="3">
        <v>70</v>
      </c>
      <c r="G104" s="3">
        <v>281</v>
      </c>
      <c r="H104" s="3">
        <v>0</v>
      </c>
      <c r="I104" s="3">
        <v>0</v>
      </c>
      <c r="J104" s="3">
        <v>0</v>
      </c>
      <c r="K104" s="10">
        <v>8.5</v>
      </c>
      <c r="L104" s="19">
        <f t="shared" si="3"/>
        <v>10.061583500000005</v>
      </c>
      <c r="M104" s="10">
        <f t="shared" si="4"/>
        <v>-1.5615835000000047</v>
      </c>
      <c r="N104" s="19">
        <f t="shared" si="5"/>
        <v>2.4385430274722646</v>
      </c>
    </row>
    <row r="105" spans="1:14" x14ac:dyDescent="0.2">
      <c r="A105" s="6">
        <v>139</v>
      </c>
      <c r="B105" s="3">
        <v>45</v>
      </c>
      <c r="C105" s="3">
        <v>1</v>
      </c>
      <c r="D105" s="3">
        <v>1</v>
      </c>
      <c r="E105" s="3">
        <v>120</v>
      </c>
      <c r="F105" s="3">
        <v>30</v>
      </c>
      <c r="G105" s="3">
        <v>198</v>
      </c>
      <c r="H105" s="3">
        <v>1</v>
      </c>
      <c r="I105" s="3">
        <v>0</v>
      </c>
      <c r="J105" s="3">
        <v>0</v>
      </c>
      <c r="K105" s="10">
        <v>13.2</v>
      </c>
      <c r="L105" s="19">
        <f t="shared" si="3"/>
        <v>11.481428600000012</v>
      </c>
      <c r="M105" s="10">
        <f t="shared" si="4"/>
        <v>1.7185713999999876</v>
      </c>
      <c r="N105" s="19">
        <f t="shared" si="5"/>
        <v>2.9534876568979174</v>
      </c>
    </row>
    <row r="106" spans="1:14" x14ac:dyDescent="0.2">
      <c r="A106" s="6">
        <v>140</v>
      </c>
      <c r="B106" s="3">
        <v>51</v>
      </c>
      <c r="C106" s="3">
        <v>1</v>
      </c>
      <c r="D106" s="3">
        <v>0</v>
      </c>
      <c r="E106" s="3">
        <v>125</v>
      </c>
      <c r="F106" s="3">
        <v>69</v>
      </c>
      <c r="G106" s="3">
        <v>245</v>
      </c>
      <c r="H106" s="3">
        <v>0</v>
      </c>
      <c r="I106" s="3">
        <v>0</v>
      </c>
      <c r="J106" s="3">
        <v>0</v>
      </c>
      <c r="K106" s="10">
        <v>0.6</v>
      </c>
      <c r="L106" s="19">
        <f t="shared" si="3"/>
        <v>2.2050859000000003</v>
      </c>
      <c r="M106" s="10">
        <f t="shared" si="4"/>
        <v>-1.6050859000000002</v>
      </c>
      <c r="N106" s="19">
        <f t="shared" si="5"/>
        <v>2.5763007463788106</v>
      </c>
    </row>
    <row r="107" spans="1:14" x14ac:dyDescent="0.2">
      <c r="A107" s="6">
        <v>141</v>
      </c>
      <c r="B107" s="3">
        <v>59</v>
      </c>
      <c r="C107" s="3">
        <v>1</v>
      </c>
      <c r="D107" s="3">
        <v>0</v>
      </c>
      <c r="E107" s="3">
        <v>140</v>
      </c>
      <c r="F107" s="3">
        <v>93</v>
      </c>
      <c r="G107" s="3">
        <v>221</v>
      </c>
      <c r="H107" s="3">
        <v>1</v>
      </c>
      <c r="I107" s="3">
        <v>0</v>
      </c>
      <c r="J107" s="3">
        <v>0</v>
      </c>
      <c r="K107" s="10">
        <v>12</v>
      </c>
      <c r="L107" s="19">
        <f t="shared" si="3"/>
        <v>12.610992900000017</v>
      </c>
      <c r="M107" s="10">
        <f t="shared" si="4"/>
        <v>-0.61099290000001716</v>
      </c>
      <c r="N107" s="19">
        <f t="shared" si="5"/>
        <v>0.37331232385043095</v>
      </c>
    </row>
    <row r="108" spans="1:14" x14ac:dyDescent="0.2">
      <c r="A108" s="6">
        <v>142</v>
      </c>
      <c r="B108" s="3">
        <v>59</v>
      </c>
      <c r="C108" s="3">
        <v>1</v>
      </c>
      <c r="D108" s="3">
        <v>0</v>
      </c>
      <c r="E108" s="3">
        <v>170</v>
      </c>
      <c r="F108" s="3">
        <v>38</v>
      </c>
      <c r="G108" s="3">
        <v>288</v>
      </c>
      <c r="H108" s="3">
        <v>0</v>
      </c>
      <c r="I108" s="3">
        <v>0</v>
      </c>
      <c r="J108" s="3">
        <v>1</v>
      </c>
      <c r="K108" s="10">
        <v>23.7</v>
      </c>
      <c r="L108" s="19">
        <f t="shared" si="3"/>
        <v>26.204060400000003</v>
      </c>
      <c r="M108" s="10">
        <f t="shared" si="4"/>
        <v>-2.5040604000000037</v>
      </c>
      <c r="N108" s="19">
        <f t="shared" si="5"/>
        <v>6.2703184868481792</v>
      </c>
    </row>
    <row r="109" spans="1:14" x14ac:dyDescent="0.2">
      <c r="A109" s="6">
        <v>143</v>
      </c>
      <c r="B109" s="3">
        <v>52</v>
      </c>
      <c r="C109" s="3">
        <v>1</v>
      </c>
      <c r="D109" s="3">
        <v>1</v>
      </c>
      <c r="E109" s="3">
        <v>128</v>
      </c>
      <c r="F109" s="3">
        <v>94</v>
      </c>
      <c r="G109" s="3">
        <v>205</v>
      </c>
      <c r="H109" s="3">
        <v>0</v>
      </c>
      <c r="I109" s="3">
        <v>0</v>
      </c>
      <c r="J109" s="3">
        <v>0</v>
      </c>
      <c r="K109" s="10">
        <v>0.5</v>
      </c>
      <c r="L109" s="19">
        <f t="shared" si="3"/>
        <v>3.4062100000014084E-2</v>
      </c>
      <c r="M109" s="10">
        <f t="shared" si="4"/>
        <v>0.46593789999998592</v>
      </c>
      <c r="N109" s="19">
        <f t="shared" si="5"/>
        <v>0.21709812665639688</v>
      </c>
    </row>
    <row r="110" spans="1:14" x14ac:dyDescent="0.2">
      <c r="A110" s="6">
        <v>144</v>
      </c>
      <c r="B110" s="3">
        <v>64</v>
      </c>
      <c r="C110" s="3">
        <v>1</v>
      </c>
      <c r="D110" s="3">
        <v>0</v>
      </c>
      <c r="E110" s="3">
        <v>125</v>
      </c>
      <c r="F110" s="3">
        <v>37</v>
      </c>
      <c r="G110" s="3">
        <v>309</v>
      </c>
      <c r="H110" s="3">
        <v>1</v>
      </c>
      <c r="I110" s="3">
        <v>0</v>
      </c>
      <c r="J110" s="3">
        <v>0</v>
      </c>
      <c r="K110" s="10">
        <v>21.8</v>
      </c>
      <c r="L110" s="19">
        <f t="shared" si="3"/>
        <v>23.441864700000014</v>
      </c>
      <c r="M110" s="10">
        <f t="shared" si="4"/>
        <v>-1.6418647000000135</v>
      </c>
      <c r="N110" s="19">
        <f t="shared" si="5"/>
        <v>2.6957196931061342</v>
      </c>
    </row>
    <row r="111" spans="1:14" x14ac:dyDescent="0.2">
      <c r="A111" s="6">
        <v>145</v>
      </c>
      <c r="B111" s="3">
        <v>58</v>
      </c>
      <c r="C111" s="3">
        <v>1</v>
      </c>
      <c r="D111" s="3">
        <v>1</v>
      </c>
      <c r="E111" s="3">
        <v>105</v>
      </c>
      <c r="F111" s="3">
        <v>31</v>
      </c>
      <c r="G111" s="3">
        <v>240</v>
      </c>
      <c r="H111" s="3">
        <v>1</v>
      </c>
      <c r="I111" s="3">
        <v>1</v>
      </c>
      <c r="J111" s="3">
        <v>0</v>
      </c>
      <c r="K111" s="10">
        <v>28.1</v>
      </c>
      <c r="L111" s="19">
        <f t="shared" si="3"/>
        <v>26.866381299999997</v>
      </c>
      <c r="M111" s="10">
        <f t="shared" si="4"/>
        <v>1.2336187000000045</v>
      </c>
      <c r="N111" s="19">
        <f t="shared" si="5"/>
        <v>1.5218150969897011</v>
      </c>
    </row>
    <row r="112" spans="1:14" x14ac:dyDescent="0.2">
      <c r="A112" s="6">
        <v>146</v>
      </c>
      <c r="B112" s="3">
        <v>47</v>
      </c>
      <c r="C112" s="3">
        <v>1</v>
      </c>
      <c r="D112" s="3">
        <v>0</v>
      </c>
      <c r="E112" s="3">
        <v>108</v>
      </c>
      <c r="F112" s="3">
        <v>51</v>
      </c>
      <c r="G112" s="3">
        <v>243</v>
      </c>
      <c r="H112" s="3">
        <v>0</v>
      </c>
      <c r="I112" s="3">
        <v>0</v>
      </c>
      <c r="J112" s="3">
        <v>0</v>
      </c>
      <c r="K112" s="10">
        <v>2.6</v>
      </c>
      <c r="L112" s="19">
        <f t="shared" si="3"/>
        <v>3.1332590000000096</v>
      </c>
      <c r="M112" s="10">
        <f t="shared" si="4"/>
        <v>-0.53325900000000948</v>
      </c>
      <c r="N112" s="19">
        <f t="shared" si="5"/>
        <v>0.28436516108101012</v>
      </c>
    </row>
    <row r="113" spans="1:14" x14ac:dyDescent="0.2">
      <c r="A113" s="6">
        <v>147</v>
      </c>
      <c r="B113" s="3">
        <v>57</v>
      </c>
      <c r="C113" s="3">
        <v>1</v>
      </c>
      <c r="D113" s="3">
        <v>0</v>
      </c>
      <c r="E113" s="3">
        <v>165</v>
      </c>
      <c r="F113" s="3">
        <v>71</v>
      </c>
      <c r="G113" s="3">
        <v>289</v>
      </c>
      <c r="H113" s="3">
        <v>0</v>
      </c>
      <c r="I113" s="3">
        <v>0</v>
      </c>
      <c r="J113" s="3">
        <v>1</v>
      </c>
      <c r="K113" s="10">
        <v>15.6</v>
      </c>
      <c r="L113" s="19">
        <f t="shared" si="3"/>
        <v>18.96991839999999</v>
      </c>
      <c r="M113" s="10">
        <f t="shared" si="4"/>
        <v>-3.3699183999999907</v>
      </c>
      <c r="N113" s="19">
        <f t="shared" si="5"/>
        <v>11.356350022658496</v>
      </c>
    </row>
    <row r="114" spans="1:14" x14ac:dyDescent="0.2">
      <c r="A114" s="6">
        <v>148</v>
      </c>
      <c r="B114" s="3">
        <v>41</v>
      </c>
      <c r="C114" s="3">
        <v>1</v>
      </c>
      <c r="D114" s="3">
        <v>1</v>
      </c>
      <c r="E114" s="3">
        <v>112</v>
      </c>
      <c r="F114" s="3">
        <v>79</v>
      </c>
      <c r="G114" s="3">
        <v>250</v>
      </c>
      <c r="H114" s="3">
        <v>0</v>
      </c>
      <c r="I114" s="3">
        <v>0</v>
      </c>
      <c r="J114" s="3">
        <v>0</v>
      </c>
      <c r="K114" s="10">
        <v>0.9</v>
      </c>
      <c r="L114" s="19">
        <f t="shared" si="3"/>
        <v>-2.8700496999999956</v>
      </c>
      <c r="M114" s="10">
        <f t="shared" si="4"/>
        <v>3.7700496999999955</v>
      </c>
      <c r="N114" s="19">
        <f t="shared" si="5"/>
        <v>14.213274740470057</v>
      </c>
    </row>
    <row r="115" spans="1:14" x14ac:dyDescent="0.2">
      <c r="A115" s="6">
        <v>149</v>
      </c>
      <c r="B115" s="3">
        <v>45</v>
      </c>
      <c r="C115" s="3">
        <v>1</v>
      </c>
      <c r="D115" s="3">
        <v>1</v>
      </c>
      <c r="E115" s="3">
        <v>128</v>
      </c>
      <c r="F115" s="3">
        <v>90</v>
      </c>
      <c r="G115" s="3">
        <v>308</v>
      </c>
      <c r="H115" s="3">
        <v>0</v>
      </c>
      <c r="I115" s="3">
        <v>1</v>
      </c>
      <c r="J115" s="3">
        <v>0</v>
      </c>
      <c r="K115" s="10">
        <v>4.5999999999999996</v>
      </c>
      <c r="L115" s="19">
        <f t="shared" si="3"/>
        <v>5.451446400000016</v>
      </c>
      <c r="M115" s="10">
        <f t="shared" si="4"/>
        <v>-0.85144640000001637</v>
      </c>
      <c r="N115" s="19">
        <f t="shared" si="5"/>
        <v>0.72496097207298782</v>
      </c>
    </row>
    <row r="116" spans="1:14" x14ac:dyDescent="0.2">
      <c r="A116" s="6">
        <v>151</v>
      </c>
      <c r="B116" s="3">
        <v>52</v>
      </c>
      <c r="C116" s="3">
        <v>1</v>
      </c>
      <c r="D116" s="3">
        <v>0</v>
      </c>
      <c r="E116" s="3">
        <v>152</v>
      </c>
      <c r="F116" s="3">
        <v>32</v>
      </c>
      <c r="G116" s="3">
        <v>298</v>
      </c>
      <c r="H116" s="3">
        <v>0</v>
      </c>
      <c r="I116" s="3">
        <v>1</v>
      </c>
      <c r="J116" s="3">
        <v>0</v>
      </c>
      <c r="K116" s="10">
        <v>16.8</v>
      </c>
      <c r="L116" s="19">
        <f t="shared" si="3"/>
        <v>18.627559900000008</v>
      </c>
      <c r="M116" s="10">
        <f t="shared" si="4"/>
        <v>-1.8275599000000078</v>
      </c>
      <c r="N116" s="19">
        <f t="shared" si="5"/>
        <v>3.3399751880880384</v>
      </c>
    </row>
    <row r="117" spans="1:14" x14ac:dyDescent="0.2">
      <c r="A117" s="6">
        <v>154</v>
      </c>
      <c r="B117" s="3">
        <v>55</v>
      </c>
      <c r="C117" s="3">
        <v>1</v>
      </c>
      <c r="D117" s="3">
        <v>0</v>
      </c>
      <c r="E117" s="3">
        <v>160</v>
      </c>
      <c r="F117" s="3">
        <v>57</v>
      </c>
      <c r="G117" s="3">
        <v>289</v>
      </c>
      <c r="H117" s="3">
        <v>1</v>
      </c>
      <c r="I117" s="3">
        <v>0</v>
      </c>
      <c r="J117" s="3">
        <v>0</v>
      </c>
      <c r="K117" s="10">
        <v>18.8</v>
      </c>
      <c r="L117" s="19">
        <f t="shared" si="3"/>
        <v>20.681261299999992</v>
      </c>
      <c r="M117" s="10">
        <f t="shared" si="4"/>
        <v>-1.8812612999999914</v>
      </c>
      <c r="N117" s="19">
        <f t="shared" si="5"/>
        <v>3.5391440788776576</v>
      </c>
    </row>
    <row r="118" spans="1:14" x14ac:dyDescent="0.2">
      <c r="A118" s="6">
        <v>155</v>
      </c>
      <c r="B118" s="3">
        <v>64</v>
      </c>
      <c r="C118" s="3">
        <v>1</v>
      </c>
      <c r="D118" s="3">
        <v>1</v>
      </c>
      <c r="E118" s="3">
        <v>120</v>
      </c>
      <c r="F118" s="3">
        <v>41</v>
      </c>
      <c r="G118" s="3">
        <v>246</v>
      </c>
      <c r="H118" s="3">
        <v>1</v>
      </c>
      <c r="I118" s="3">
        <v>0</v>
      </c>
      <c r="J118" s="3">
        <v>0</v>
      </c>
      <c r="K118" s="10">
        <v>22.9</v>
      </c>
      <c r="L118" s="19">
        <f t="shared" si="3"/>
        <v>21.678560700000002</v>
      </c>
      <c r="M118" s="10">
        <f t="shared" si="4"/>
        <v>1.2214392999999966</v>
      </c>
      <c r="N118" s="19">
        <f t="shared" si="5"/>
        <v>1.4919139635844816</v>
      </c>
    </row>
    <row r="119" spans="1:14" x14ac:dyDescent="0.2">
      <c r="A119" s="6">
        <v>156</v>
      </c>
      <c r="B119" s="3">
        <v>70</v>
      </c>
      <c r="C119" s="3">
        <v>1</v>
      </c>
      <c r="D119" s="3">
        <v>1</v>
      </c>
      <c r="E119" s="3">
        <v>130</v>
      </c>
      <c r="F119" s="3">
        <v>73</v>
      </c>
      <c r="G119" s="3">
        <v>312</v>
      </c>
      <c r="H119" s="3">
        <v>0</v>
      </c>
      <c r="I119" s="3">
        <v>0</v>
      </c>
      <c r="J119" s="3">
        <v>0</v>
      </c>
      <c r="K119" s="10">
        <v>14.4</v>
      </c>
      <c r="L119" s="19">
        <f t="shared" si="3"/>
        <v>15.239043600000002</v>
      </c>
      <c r="M119" s="10">
        <f t="shared" si="4"/>
        <v>-0.83904360000000189</v>
      </c>
      <c r="N119" s="19">
        <f t="shared" si="5"/>
        <v>0.70399416270096316</v>
      </c>
    </row>
    <row r="120" spans="1:14" x14ac:dyDescent="0.2">
      <c r="A120" s="6">
        <v>157</v>
      </c>
      <c r="B120" s="3">
        <v>51</v>
      </c>
      <c r="C120" s="3">
        <v>1</v>
      </c>
      <c r="D120" s="3">
        <v>0</v>
      </c>
      <c r="E120" s="3">
        <v>140</v>
      </c>
      <c r="F120" s="3">
        <v>71</v>
      </c>
      <c r="G120" s="3">
        <v>299</v>
      </c>
      <c r="H120" s="3">
        <v>1</v>
      </c>
      <c r="I120" s="3">
        <v>1</v>
      </c>
      <c r="J120" s="3">
        <v>0</v>
      </c>
      <c r="K120" s="10">
        <v>16.3</v>
      </c>
      <c r="L120" s="19">
        <f t="shared" si="3"/>
        <v>18.420719600000037</v>
      </c>
      <c r="M120" s="10">
        <f t="shared" si="4"/>
        <v>-2.1207196000000366</v>
      </c>
      <c r="N120" s="19">
        <f t="shared" si="5"/>
        <v>4.4974516218243155</v>
      </c>
    </row>
    <row r="121" spans="1:14" x14ac:dyDescent="0.2">
      <c r="A121" s="6">
        <v>158</v>
      </c>
      <c r="B121" s="3">
        <v>58</v>
      </c>
      <c r="C121" s="3">
        <v>1</v>
      </c>
      <c r="D121" s="3">
        <v>0</v>
      </c>
      <c r="E121" s="3">
        <v>125</v>
      </c>
      <c r="F121" s="3">
        <v>38</v>
      </c>
      <c r="G121" s="3">
        <v>300</v>
      </c>
      <c r="H121" s="3">
        <v>0</v>
      </c>
      <c r="I121" s="3">
        <v>0</v>
      </c>
      <c r="J121" s="3">
        <v>0</v>
      </c>
      <c r="K121" s="10">
        <v>8.9</v>
      </c>
      <c r="L121" s="19">
        <f t="shared" si="3"/>
        <v>11.856756700000012</v>
      </c>
      <c r="M121" s="10">
        <f t="shared" si="4"/>
        <v>-2.9567567000000121</v>
      </c>
      <c r="N121" s="19">
        <f t="shared" si="5"/>
        <v>8.742410182994961</v>
      </c>
    </row>
    <row r="122" spans="1:14" x14ac:dyDescent="0.2">
      <c r="A122" s="6">
        <v>159</v>
      </c>
      <c r="B122" s="3">
        <v>60</v>
      </c>
      <c r="C122" s="3">
        <v>1</v>
      </c>
      <c r="D122" s="3">
        <v>1</v>
      </c>
      <c r="E122" s="3">
        <v>140</v>
      </c>
      <c r="F122" s="3">
        <v>41</v>
      </c>
      <c r="G122" s="3">
        <v>293</v>
      </c>
      <c r="H122" s="3">
        <v>0</v>
      </c>
      <c r="I122" s="3">
        <v>1</v>
      </c>
      <c r="J122" s="3">
        <v>0</v>
      </c>
      <c r="K122" s="10">
        <v>18.3</v>
      </c>
      <c r="L122" s="19">
        <f t="shared" si="3"/>
        <v>19.952360200000026</v>
      </c>
      <c r="M122" s="10">
        <f t="shared" si="4"/>
        <v>-1.6523602000000253</v>
      </c>
      <c r="N122" s="19">
        <f t="shared" si="5"/>
        <v>2.7302942305441236</v>
      </c>
    </row>
    <row r="123" spans="1:14" x14ac:dyDescent="0.2">
      <c r="A123" s="6">
        <v>160</v>
      </c>
      <c r="B123" s="3">
        <v>68</v>
      </c>
      <c r="C123" s="3">
        <v>1</v>
      </c>
      <c r="D123" s="3">
        <v>1</v>
      </c>
      <c r="E123" s="3">
        <v>118</v>
      </c>
      <c r="F123" s="3">
        <v>58</v>
      </c>
      <c r="G123" s="3">
        <v>277</v>
      </c>
      <c r="H123" s="3">
        <v>0</v>
      </c>
      <c r="I123" s="3">
        <v>0</v>
      </c>
      <c r="J123" s="3">
        <v>0</v>
      </c>
      <c r="K123" s="10">
        <v>14.9</v>
      </c>
      <c r="L123" s="19">
        <f t="shared" si="3"/>
        <v>14.714575700000019</v>
      </c>
      <c r="M123" s="10">
        <f t="shared" si="4"/>
        <v>0.18542429999998156</v>
      </c>
      <c r="N123" s="19">
        <f t="shared" si="5"/>
        <v>3.4382171030483161E-2</v>
      </c>
    </row>
    <row r="124" spans="1:14" x14ac:dyDescent="0.2">
      <c r="A124" s="6">
        <v>161</v>
      </c>
      <c r="B124" s="3">
        <v>46</v>
      </c>
      <c r="C124" s="3">
        <v>1</v>
      </c>
      <c r="D124" s="3">
        <v>0</v>
      </c>
      <c r="E124" s="3">
        <v>101</v>
      </c>
      <c r="F124" s="3">
        <v>33</v>
      </c>
      <c r="G124" s="3">
        <v>197</v>
      </c>
      <c r="H124" s="3">
        <v>0</v>
      </c>
      <c r="I124" s="3">
        <v>0</v>
      </c>
      <c r="J124" s="3">
        <v>0</v>
      </c>
      <c r="K124" s="10">
        <v>4.9000000000000004</v>
      </c>
      <c r="L124" s="19">
        <f t="shared" si="3"/>
        <v>4.9248273999999981</v>
      </c>
      <c r="M124" s="10">
        <f t="shared" si="4"/>
        <v>-2.4827399999997724E-2</v>
      </c>
      <c r="N124" s="19">
        <f t="shared" si="5"/>
        <v>6.1639979075988694E-4</v>
      </c>
    </row>
    <row r="125" spans="1:14" x14ac:dyDescent="0.2">
      <c r="A125" s="6">
        <v>162</v>
      </c>
      <c r="B125" s="3">
        <v>77</v>
      </c>
      <c r="C125" s="3">
        <v>1</v>
      </c>
      <c r="D125" s="3">
        <v>1</v>
      </c>
      <c r="E125" s="3">
        <v>125</v>
      </c>
      <c r="F125" s="3">
        <v>59</v>
      </c>
      <c r="G125" s="3">
        <v>304</v>
      </c>
      <c r="H125" s="3">
        <v>1</v>
      </c>
      <c r="I125" s="3">
        <v>0</v>
      </c>
      <c r="J125" s="3">
        <v>0</v>
      </c>
      <c r="K125" s="10">
        <v>32.299999999999997</v>
      </c>
      <c r="L125" s="19">
        <f t="shared" si="3"/>
        <v>28.120804500000016</v>
      </c>
      <c r="M125" s="10">
        <f t="shared" si="4"/>
        <v>4.179195499999981</v>
      </c>
      <c r="N125" s="19">
        <f t="shared" si="5"/>
        <v>17.46567502722009</v>
      </c>
    </row>
    <row r="126" spans="1:14" x14ac:dyDescent="0.2">
      <c r="A126" s="6">
        <v>165</v>
      </c>
      <c r="B126" s="3">
        <v>48</v>
      </c>
      <c r="C126" s="3">
        <v>1</v>
      </c>
      <c r="D126" s="3">
        <v>0</v>
      </c>
      <c r="E126" s="3">
        <v>124</v>
      </c>
      <c r="F126" s="3">
        <v>87</v>
      </c>
      <c r="G126" s="3">
        <v>255</v>
      </c>
      <c r="H126" s="3">
        <v>0</v>
      </c>
      <c r="I126" s="3">
        <v>0</v>
      </c>
      <c r="J126" s="3">
        <v>0</v>
      </c>
      <c r="K126" s="10">
        <v>1.6</v>
      </c>
      <c r="L126" s="19">
        <f t="shared" si="3"/>
        <v>-0.90499849999998361</v>
      </c>
      <c r="M126" s="10">
        <f t="shared" si="4"/>
        <v>2.5049984999999837</v>
      </c>
      <c r="N126" s="19">
        <f t="shared" si="5"/>
        <v>6.2750174850021683</v>
      </c>
    </row>
    <row r="127" spans="1:14" x14ac:dyDescent="0.2">
      <c r="A127" s="6">
        <v>166</v>
      </c>
      <c r="B127" s="3">
        <v>57</v>
      </c>
      <c r="C127" s="3">
        <v>1</v>
      </c>
      <c r="D127" s="3">
        <v>0</v>
      </c>
      <c r="E127" s="3">
        <v>132</v>
      </c>
      <c r="F127" s="3">
        <v>30</v>
      </c>
      <c r="G127" s="3">
        <v>207</v>
      </c>
      <c r="H127" s="3">
        <v>1</v>
      </c>
      <c r="I127" s="3">
        <v>0</v>
      </c>
      <c r="J127" s="3">
        <v>0</v>
      </c>
      <c r="K127" s="10">
        <v>17.600000000000001</v>
      </c>
      <c r="L127" s="19">
        <f t="shared" si="3"/>
        <v>17.849503900000002</v>
      </c>
      <c r="M127" s="10">
        <f t="shared" si="4"/>
        <v>-0.24950390000000056</v>
      </c>
      <c r="N127" s="19">
        <f t="shared" si="5"/>
        <v>6.2252196115210275E-2</v>
      </c>
    </row>
    <row r="128" spans="1:14" x14ac:dyDescent="0.2">
      <c r="A128" s="6">
        <v>167</v>
      </c>
      <c r="B128" s="3">
        <v>52</v>
      </c>
      <c r="C128" s="3">
        <v>1</v>
      </c>
      <c r="D128" s="3">
        <v>0</v>
      </c>
      <c r="E128" s="3">
        <v>138</v>
      </c>
      <c r="F128" s="3">
        <v>26</v>
      </c>
      <c r="G128" s="3">
        <v>223</v>
      </c>
      <c r="H128" s="3">
        <v>0</v>
      </c>
      <c r="I128" s="3">
        <v>0</v>
      </c>
      <c r="J128" s="3">
        <v>0</v>
      </c>
      <c r="K128" s="10">
        <v>8.6</v>
      </c>
      <c r="L128" s="19">
        <f t="shared" si="3"/>
        <v>9.0041555000000102</v>
      </c>
      <c r="M128" s="10">
        <f t="shared" si="4"/>
        <v>-0.40415550000001055</v>
      </c>
      <c r="N128" s="19">
        <f t="shared" si="5"/>
        <v>0.16334166818025853</v>
      </c>
    </row>
    <row r="129" spans="1:14" x14ac:dyDescent="0.2">
      <c r="A129" s="6">
        <v>169</v>
      </c>
      <c r="B129" s="3">
        <v>45</v>
      </c>
      <c r="C129" s="3">
        <v>1</v>
      </c>
      <c r="D129" s="3">
        <v>0</v>
      </c>
      <c r="E129" s="3">
        <v>126</v>
      </c>
      <c r="F129" s="3">
        <v>46</v>
      </c>
      <c r="G129" s="3">
        <v>282</v>
      </c>
      <c r="H129" s="3">
        <v>1</v>
      </c>
      <c r="I129" s="3">
        <v>0</v>
      </c>
      <c r="J129" s="3">
        <v>0</v>
      </c>
      <c r="K129" s="10">
        <v>10.8</v>
      </c>
      <c r="L129" s="19">
        <f t="shared" si="3"/>
        <v>10.846416200000018</v>
      </c>
      <c r="M129" s="10">
        <f t="shared" si="4"/>
        <v>-4.6416200000017227E-2</v>
      </c>
      <c r="N129" s="19">
        <f t="shared" si="5"/>
        <v>2.1544636224415993E-3</v>
      </c>
    </row>
    <row r="130" spans="1:14" x14ac:dyDescent="0.2">
      <c r="A130" s="6">
        <v>171</v>
      </c>
      <c r="B130" s="3">
        <v>70</v>
      </c>
      <c r="C130" s="3">
        <v>1</v>
      </c>
      <c r="D130" s="3">
        <v>0</v>
      </c>
      <c r="E130" s="3">
        <v>160</v>
      </c>
      <c r="F130" s="3">
        <v>84</v>
      </c>
      <c r="G130" s="3">
        <v>269</v>
      </c>
      <c r="H130" s="3">
        <v>1</v>
      </c>
      <c r="I130" s="3">
        <v>0</v>
      </c>
      <c r="J130" s="3">
        <v>1</v>
      </c>
      <c r="K130" s="10">
        <v>31.8</v>
      </c>
      <c r="L130" s="19">
        <f t="shared" si="3"/>
        <v>30.417364500000023</v>
      </c>
      <c r="M130" s="10">
        <f t="shared" si="4"/>
        <v>1.3826354999999779</v>
      </c>
      <c r="N130" s="19">
        <f t="shared" si="5"/>
        <v>1.911680925860189</v>
      </c>
    </row>
    <row r="131" spans="1:14" x14ac:dyDescent="0.2">
      <c r="A131" s="6">
        <v>172</v>
      </c>
      <c r="B131" s="3">
        <v>53</v>
      </c>
      <c r="C131" s="3">
        <v>1</v>
      </c>
      <c r="D131" s="3">
        <v>1</v>
      </c>
      <c r="E131" s="3">
        <v>142</v>
      </c>
      <c r="F131" s="3">
        <v>72</v>
      </c>
      <c r="G131" s="3">
        <v>226</v>
      </c>
      <c r="H131" s="3">
        <v>1</v>
      </c>
      <c r="I131" s="3">
        <v>0</v>
      </c>
      <c r="J131" s="3">
        <v>0</v>
      </c>
      <c r="K131" s="10">
        <v>12.2</v>
      </c>
      <c r="L131" s="19">
        <f t="shared" si="3"/>
        <v>12.465650400000019</v>
      </c>
      <c r="M131" s="10">
        <f t="shared" si="4"/>
        <v>-0.26565040000001972</v>
      </c>
      <c r="N131" s="19">
        <f t="shared" si="5"/>
        <v>7.0570135020170469E-2</v>
      </c>
    </row>
    <row r="132" spans="1:14" x14ac:dyDescent="0.2">
      <c r="A132" s="6">
        <v>175</v>
      </c>
      <c r="B132" s="3">
        <v>64</v>
      </c>
      <c r="C132" s="3">
        <v>1</v>
      </c>
      <c r="D132" s="3">
        <v>1</v>
      </c>
      <c r="E132" s="3">
        <v>145</v>
      </c>
      <c r="F132" s="3">
        <v>60</v>
      </c>
      <c r="G132" s="3">
        <v>212</v>
      </c>
      <c r="H132" s="3">
        <v>0</v>
      </c>
      <c r="I132" s="3">
        <v>0</v>
      </c>
      <c r="J132" s="3">
        <v>1</v>
      </c>
      <c r="K132" s="10">
        <v>15.9</v>
      </c>
      <c r="L132" s="19">
        <f t="shared" si="3"/>
        <v>17.148292400000024</v>
      </c>
      <c r="M132" s="10">
        <f t="shared" si="4"/>
        <v>-1.2482924000000235</v>
      </c>
      <c r="N132" s="19">
        <f t="shared" si="5"/>
        <v>1.5582339158978187</v>
      </c>
    </row>
    <row r="133" spans="1:14" x14ac:dyDescent="0.2">
      <c r="A133" s="6">
        <v>176</v>
      </c>
      <c r="B133" s="3">
        <v>57</v>
      </c>
      <c r="C133" s="3">
        <v>1</v>
      </c>
      <c r="D133" s="3">
        <v>0</v>
      </c>
      <c r="E133" s="3">
        <v>152</v>
      </c>
      <c r="F133" s="3">
        <v>70</v>
      </c>
      <c r="G133" s="3">
        <v>274</v>
      </c>
      <c r="H133" s="3">
        <v>1</v>
      </c>
      <c r="I133" s="3">
        <v>0</v>
      </c>
      <c r="J133" s="3">
        <v>0</v>
      </c>
      <c r="K133" s="10">
        <v>16.2</v>
      </c>
      <c r="L133" s="19">
        <f t="shared" si="3"/>
        <v>17.584485800000014</v>
      </c>
      <c r="M133" s="10">
        <f t="shared" si="4"/>
        <v>-1.3844858000000144</v>
      </c>
      <c r="N133" s="19">
        <f t="shared" si="5"/>
        <v>1.91680093040168</v>
      </c>
    </row>
    <row r="134" spans="1:14" x14ac:dyDescent="0.2">
      <c r="A134" s="6">
        <v>177</v>
      </c>
      <c r="B134" s="3">
        <v>52</v>
      </c>
      <c r="C134" s="3">
        <v>1</v>
      </c>
      <c r="D134" s="3">
        <v>0</v>
      </c>
      <c r="E134" s="3">
        <v>108</v>
      </c>
      <c r="F134" s="3">
        <v>34</v>
      </c>
      <c r="G134" s="3">
        <v>233</v>
      </c>
      <c r="H134" s="3">
        <v>0</v>
      </c>
      <c r="I134" s="3">
        <v>0</v>
      </c>
      <c r="J134" s="3">
        <v>0</v>
      </c>
      <c r="K134" s="10">
        <v>7.4</v>
      </c>
      <c r="L134" s="19">
        <f t="shared" si="3"/>
        <v>8.0753809000000132</v>
      </c>
      <c r="M134" s="10">
        <f t="shared" si="4"/>
        <v>-0.67538090000001283</v>
      </c>
      <c r="N134" s="19">
        <f t="shared" si="5"/>
        <v>0.45613936008482731</v>
      </c>
    </row>
    <row r="135" spans="1:14" x14ac:dyDescent="0.2">
      <c r="A135" s="6">
        <v>178</v>
      </c>
      <c r="B135" s="3">
        <v>56</v>
      </c>
      <c r="C135" s="3">
        <v>1</v>
      </c>
      <c r="D135" s="3">
        <v>0</v>
      </c>
      <c r="E135" s="3">
        <v>132</v>
      </c>
      <c r="F135" s="3">
        <v>41</v>
      </c>
      <c r="G135" s="3">
        <v>184</v>
      </c>
      <c r="H135" s="3">
        <v>1</v>
      </c>
      <c r="I135" s="3">
        <v>0</v>
      </c>
      <c r="J135" s="3">
        <v>0</v>
      </c>
      <c r="K135" s="10">
        <v>13.3</v>
      </c>
      <c r="L135" s="19">
        <f t="shared" si="3"/>
        <v>14.855089299999999</v>
      </c>
      <c r="M135" s="10">
        <f t="shared" si="4"/>
        <v>-1.5550892999999988</v>
      </c>
      <c r="N135" s="19">
        <f t="shared" si="5"/>
        <v>2.4183027309744864</v>
      </c>
    </row>
    <row r="136" spans="1:14" x14ac:dyDescent="0.2">
      <c r="A136" s="6">
        <v>179</v>
      </c>
      <c r="B136" s="3">
        <v>43</v>
      </c>
      <c r="C136" s="3">
        <v>1</v>
      </c>
      <c r="D136" s="3">
        <v>0</v>
      </c>
      <c r="E136" s="3">
        <v>130</v>
      </c>
      <c r="F136" s="3">
        <v>72</v>
      </c>
      <c r="G136" s="3">
        <v>315</v>
      </c>
      <c r="H136" s="3">
        <v>0</v>
      </c>
      <c r="I136" s="3">
        <v>0</v>
      </c>
      <c r="J136" s="3">
        <v>0</v>
      </c>
      <c r="K136" s="10">
        <v>0.3</v>
      </c>
      <c r="L136" s="19">
        <f t="shared" si="3"/>
        <v>-0.16072760000000841</v>
      </c>
      <c r="M136" s="10">
        <f t="shared" si="4"/>
        <v>0.4607276000000084</v>
      </c>
      <c r="N136" s="19">
        <f t="shared" si="5"/>
        <v>0.21226992140176773</v>
      </c>
    </row>
    <row r="137" spans="1:14" x14ac:dyDescent="0.2">
      <c r="A137" s="6">
        <v>180</v>
      </c>
      <c r="B137" s="3">
        <v>53</v>
      </c>
      <c r="C137" s="3">
        <v>1</v>
      </c>
      <c r="D137" s="3">
        <v>0</v>
      </c>
      <c r="E137" s="3">
        <v>130</v>
      </c>
      <c r="F137" s="3">
        <v>31</v>
      </c>
      <c r="G137" s="3">
        <v>246</v>
      </c>
      <c r="H137" s="3">
        <v>0</v>
      </c>
      <c r="I137" s="3">
        <v>0</v>
      </c>
      <c r="J137" s="3">
        <v>0</v>
      </c>
      <c r="K137" s="10">
        <v>7.9</v>
      </c>
      <c r="L137" s="19">
        <f t="shared" ref="L137:L200" si="6">$B$4*B137+$C$4*D137+$D$4*E137+$D$5*E137^2+$E$4*F137+$E$5*F137^2+$F$4*G137+$G$4*H137+$H$4*I137+$I$4*J137+$J$4</f>
        <v>8.7171959000000072</v>
      </c>
      <c r="M137" s="10">
        <f t="shared" ref="M137:M200" si="7">K137-L137</f>
        <v>-0.81719590000000686</v>
      </c>
      <c r="N137" s="19">
        <f t="shared" ref="N137:N200" si="8">POWER(M137, 2)</f>
        <v>0.66780913897682126</v>
      </c>
    </row>
    <row r="138" spans="1:14" x14ac:dyDescent="0.2">
      <c r="A138" s="6">
        <v>181</v>
      </c>
      <c r="B138" s="3">
        <v>48</v>
      </c>
      <c r="C138" s="3">
        <v>1</v>
      </c>
      <c r="D138" s="3">
        <v>1</v>
      </c>
      <c r="E138" s="3">
        <v>124</v>
      </c>
      <c r="F138" s="3">
        <v>42</v>
      </c>
      <c r="G138" s="3">
        <v>274</v>
      </c>
      <c r="H138" s="3">
        <v>0</v>
      </c>
      <c r="I138" s="3">
        <v>0</v>
      </c>
      <c r="J138" s="3">
        <v>0</v>
      </c>
      <c r="K138" s="10">
        <v>5</v>
      </c>
      <c r="L138" s="19">
        <f t="shared" si="6"/>
        <v>5.7142786000000214</v>
      </c>
      <c r="M138" s="10">
        <f t="shared" si="7"/>
        <v>-0.71427860000002141</v>
      </c>
      <c r="N138" s="19">
        <f t="shared" si="8"/>
        <v>0.51019391841799056</v>
      </c>
    </row>
    <row r="139" spans="1:14" x14ac:dyDescent="0.2">
      <c r="A139" s="6">
        <v>183</v>
      </c>
      <c r="B139" s="3">
        <v>42</v>
      </c>
      <c r="C139" s="3">
        <v>1</v>
      </c>
      <c r="D139" s="3">
        <v>1</v>
      </c>
      <c r="E139" s="3">
        <v>148</v>
      </c>
      <c r="F139" s="3">
        <v>56</v>
      </c>
      <c r="G139" s="3">
        <v>244</v>
      </c>
      <c r="H139" s="3">
        <v>0</v>
      </c>
      <c r="I139" s="3">
        <v>0</v>
      </c>
      <c r="J139" s="3">
        <v>0</v>
      </c>
      <c r="K139" s="10">
        <v>3.5</v>
      </c>
      <c r="L139" s="19">
        <f t="shared" si="6"/>
        <v>2.0998699999999957</v>
      </c>
      <c r="M139" s="10">
        <f t="shared" si="7"/>
        <v>1.4001300000000043</v>
      </c>
      <c r="N139" s="19">
        <f t="shared" si="8"/>
        <v>1.9603640169000121</v>
      </c>
    </row>
    <row r="140" spans="1:14" x14ac:dyDescent="0.2">
      <c r="A140" s="6">
        <v>184</v>
      </c>
      <c r="B140" s="3">
        <v>59</v>
      </c>
      <c r="C140" s="3">
        <v>1</v>
      </c>
      <c r="D140" s="3">
        <v>0</v>
      </c>
      <c r="E140" s="3">
        <v>178</v>
      </c>
      <c r="F140" s="3">
        <v>91</v>
      </c>
      <c r="G140" s="3">
        <v>270</v>
      </c>
      <c r="H140" s="3">
        <v>0</v>
      </c>
      <c r="I140" s="3">
        <v>0</v>
      </c>
      <c r="J140" s="3">
        <v>1</v>
      </c>
      <c r="K140" s="10">
        <v>21.4</v>
      </c>
      <c r="L140" s="19">
        <f t="shared" si="6"/>
        <v>22.851892599999996</v>
      </c>
      <c r="M140" s="10">
        <f t="shared" si="7"/>
        <v>-1.4518925999999972</v>
      </c>
      <c r="N140" s="19">
        <f t="shared" si="8"/>
        <v>2.1079921219347519</v>
      </c>
    </row>
    <row r="141" spans="1:14" x14ac:dyDescent="0.2">
      <c r="A141" s="6">
        <v>187</v>
      </c>
      <c r="B141" s="3">
        <v>42</v>
      </c>
      <c r="C141" s="3">
        <v>1</v>
      </c>
      <c r="D141" s="3">
        <v>1</v>
      </c>
      <c r="E141" s="3">
        <v>120</v>
      </c>
      <c r="F141" s="3">
        <v>42</v>
      </c>
      <c r="G141" s="3">
        <v>240</v>
      </c>
      <c r="H141" s="3">
        <v>0</v>
      </c>
      <c r="I141" s="3">
        <v>0</v>
      </c>
      <c r="J141" s="3">
        <v>0</v>
      </c>
      <c r="K141" s="10">
        <v>3.2</v>
      </c>
      <c r="L141" s="19">
        <f t="shared" si="6"/>
        <v>1.4059146000000027</v>
      </c>
      <c r="M141" s="10">
        <f t="shared" si="7"/>
        <v>1.7940853999999975</v>
      </c>
      <c r="N141" s="19">
        <f t="shared" si="8"/>
        <v>3.2187424224931509</v>
      </c>
    </row>
    <row r="142" spans="1:14" x14ac:dyDescent="0.2">
      <c r="A142" s="6">
        <v>188</v>
      </c>
      <c r="B142" s="3">
        <v>66</v>
      </c>
      <c r="C142" s="3">
        <v>1</v>
      </c>
      <c r="D142" s="3">
        <v>0</v>
      </c>
      <c r="E142" s="3">
        <v>160</v>
      </c>
      <c r="F142" s="3">
        <v>38</v>
      </c>
      <c r="G142" s="3">
        <v>246</v>
      </c>
      <c r="H142" s="3">
        <v>1</v>
      </c>
      <c r="I142" s="3">
        <v>0</v>
      </c>
      <c r="J142" s="3">
        <v>1</v>
      </c>
      <c r="K142" s="10">
        <v>33.799999999999997</v>
      </c>
      <c r="L142" s="19">
        <f t="shared" si="6"/>
        <v>33.103299600000014</v>
      </c>
      <c r="M142" s="10">
        <f t="shared" si="7"/>
        <v>0.69670039999998323</v>
      </c>
      <c r="N142" s="19">
        <f t="shared" si="8"/>
        <v>0.48539144736013662</v>
      </c>
    </row>
    <row r="143" spans="1:14" x14ac:dyDescent="0.2">
      <c r="A143" s="6">
        <v>189</v>
      </c>
      <c r="B143" s="3">
        <v>54</v>
      </c>
      <c r="C143" s="3">
        <v>1</v>
      </c>
      <c r="D143" s="3">
        <v>0</v>
      </c>
      <c r="E143" s="3">
        <v>192</v>
      </c>
      <c r="F143" s="3">
        <v>28</v>
      </c>
      <c r="G143" s="3">
        <v>283</v>
      </c>
      <c r="H143" s="3">
        <v>0</v>
      </c>
      <c r="I143" s="3">
        <v>0</v>
      </c>
      <c r="J143" s="3">
        <v>0</v>
      </c>
      <c r="K143" s="10">
        <v>30.1</v>
      </c>
      <c r="L143" s="19">
        <f t="shared" si="6"/>
        <v>30.499053500000024</v>
      </c>
      <c r="M143" s="10">
        <f t="shared" si="7"/>
        <v>-0.39905350000002215</v>
      </c>
      <c r="N143" s="19">
        <f t="shared" si="8"/>
        <v>0.15924369586226769</v>
      </c>
    </row>
    <row r="144" spans="1:14" x14ac:dyDescent="0.2">
      <c r="A144" s="6">
        <v>190</v>
      </c>
      <c r="B144" s="3">
        <v>69</v>
      </c>
      <c r="C144" s="3">
        <v>1</v>
      </c>
      <c r="D144" s="3">
        <v>1</v>
      </c>
      <c r="E144" s="3">
        <v>140</v>
      </c>
      <c r="F144" s="3">
        <v>45</v>
      </c>
      <c r="G144" s="3">
        <v>254</v>
      </c>
      <c r="H144" s="3">
        <v>0</v>
      </c>
      <c r="I144" s="3">
        <v>0</v>
      </c>
      <c r="J144" s="3">
        <v>0</v>
      </c>
      <c r="K144" s="10">
        <v>18.8</v>
      </c>
      <c r="L144" s="19">
        <f t="shared" si="6"/>
        <v>17.350703300000031</v>
      </c>
      <c r="M144" s="10">
        <f t="shared" si="7"/>
        <v>1.4492966999999695</v>
      </c>
      <c r="N144" s="19">
        <f t="shared" si="8"/>
        <v>2.1004609246308017</v>
      </c>
    </row>
    <row r="145" spans="1:14" x14ac:dyDescent="0.2">
      <c r="A145" s="6">
        <v>191</v>
      </c>
      <c r="B145" s="3">
        <v>50</v>
      </c>
      <c r="C145" s="3">
        <v>1</v>
      </c>
      <c r="D145" s="3">
        <v>0</v>
      </c>
      <c r="E145" s="3">
        <v>129</v>
      </c>
      <c r="F145" s="3">
        <v>88</v>
      </c>
      <c r="G145" s="3">
        <v>196</v>
      </c>
      <c r="H145" s="3">
        <v>0</v>
      </c>
      <c r="I145" s="3">
        <v>0</v>
      </c>
      <c r="J145" s="3">
        <v>0</v>
      </c>
      <c r="K145" s="10">
        <v>0.1</v>
      </c>
      <c r="L145" s="19">
        <f t="shared" si="6"/>
        <v>-1.5932382999999817</v>
      </c>
      <c r="M145" s="10">
        <f t="shared" si="7"/>
        <v>1.6932382999999818</v>
      </c>
      <c r="N145" s="19">
        <f t="shared" si="8"/>
        <v>2.8670559405868281</v>
      </c>
    </row>
    <row r="146" spans="1:14" x14ac:dyDescent="0.2">
      <c r="A146" s="6">
        <v>192</v>
      </c>
      <c r="B146" s="3">
        <v>51</v>
      </c>
      <c r="C146" s="3">
        <v>1</v>
      </c>
      <c r="D146" s="3">
        <v>1</v>
      </c>
      <c r="E146" s="3">
        <v>140</v>
      </c>
      <c r="F146" s="3">
        <v>58</v>
      </c>
      <c r="G146" s="3">
        <v>298</v>
      </c>
      <c r="H146" s="3">
        <v>1</v>
      </c>
      <c r="I146" s="3">
        <v>0</v>
      </c>
      <c r="J146" s="3">
        <v>0</v>
      </c>
      <c r="K146" s="10">
        <v>13.2</v>
      </c>
      <c r="L146" s="19">
        <f t="shared" si="6"/>
        <v>14.936122800000039</v>
      </c>
      <c r="M146" s="10">
        <f t="shared" si="7"/>
        <v>-1.7361228000000395</v>
      </c>
      <c r="N146" s="19">
        <f t="shared" si="8"/>
        <v>3.014122376679977</v>
      </c>
    </row>
    <row r="147" spans="1:14" x14ac:dyDescent="0.2">
      <c r="A147" s="6">
        <v>193</v>
      </c>
      <c r="B147" s="3">
        <v>43</v>
      </c>
      <c r="C147" s="3">
        <v>1</v>
      </c>
      <c r="D147" s="3">
        <v>0</v>
      </c>
      <c r="E147" s="3">
        <v>132</v>
      </c>
      <c r="F147" s="3">
        <v>70</v>
      </c>
      <c r="G147" s="3">
        <v>247</v>
      </c>
      <c r="H147" s="3">
        <v>1</v>
      </c>
      <c r="I147" s="3">
        <v>0</v>
      </c>
      <c r="J147" s="3">
        <v>0</v>
      </c>
      <c r="K147" s="10">
        <v>7.2</v>
      </c>
      <c r="L147" s="19">
        <f t="shared" si="6"/>
        <v>5.9241744999999923</v>
      </c>
      <c r="M147" s="10">
        <f t="shared" si="7"/>
        <v>1.2758255000000078</v>
      </c>
      <c r="N147" s="19">
        <f t="shared" si="8"/>
        <v>1.62773070645027</v>
      </c>
    </row>
    <row r="148" spans="1:14" x14ac:dyDescent="0.2">
      <c r="A148" s="6">
        <v>196</v>
      </c>
      <c r="B148" s="3">
        <v>67</v>
      </c>
      <c r="C148" s="3">
        <v>1</v>
      </c>
      <c r="D148" s="3">
        <v>1</v>
      </c>
      <c r="E148" s="3">
        <v>100</v>
      </c>
      <c r="F148" s="3">
        <v>45</v>
      </c>
      <c r="G148" s="3">
        <v>299</v>
      </c>
      <c r="H148" s="3">
        <v>1</v>
      </c>
      <c r="I148" s="3">
        <v>0</v>
      </c>
      <c r="J148" s="3">
        <v>0</v>
      </c>
      <c r="K148" s="10">
        <v>27</v>
      </c>
      <c r="L148" s="19">
        <f t="shared" si="6"/>
        <v>26.619963500000008</v>
      </c>
      <c r="M148" s="10">
        <f t="shared" si="7"/>
        <v>0.38003649999999212</v>
      </c>
      <c r="N148" s="19">
        <f t="shared" si="8"/>
        <v>0.14442774133224401</v>
      </c>
    </row>
    <row r="149" spans="1:14" x14ac:dyDescent="0.2">
      <c r="A149" s="6">
        <v>197</v>
      </c>
      <c r="B149" s="3">
        <v>69</v>
      </c>
      <c r="C149" s="3">
        <v>1</v>
      </c>
      <c r="D149" s="3">
        <v>1</v>
      </c>
      <c r="E149" s="3">
        <v>160</v>
      </c>
      <c r="F149" s="3">
        <v>32</v>
      </c>
      <c r="G149" s="3">
        <v>234</v>
      </c>
      <c r="H149" s="3">
        <v>0</v>
      </c>
      <c r="I149" s="3">
        <v>1</v>
      </c>
      <c r="J149" s="3">
        <v>0</v>
      </c>
      <c r="K149" s="10">
        <v>31.8</v>
      </c>
      <c r="L149" s="19">
        <f t="shared" si="6"/>
        <v>28.93580200000001</v>
      </c>
      <c r="M149" s="10">
        <f t="shared" si="7"/>
        <v>2.8641979999999911</v>
      </c>
      <c r="N149" s="19">
        <f t="shared" si="8"/>
        <v>8.2036301832039484</v>
      </c>
    </row>
    <row r="150" spans="1:14" x14ac:dyDescent="0.2">
      <c r="A150" s="6">
        <v>200</v>
      </c>
      <c r="B150" s="3">
        <v>59</v>
      </c>
      <c r="C150" s="3">
        <v>1</v>
      </c>
      <c r="D150" s="3">
        <v>0</v>
      </c>
      <c r="E150" s="3">
        <v>160</v>
      </c>
      <c r="F150" s="3">
        <v>75</v>
      </c>
      <c r="G150" s="3">
        <v>273</v>
      </c>
      <c r="H150" s="3">
        <v>0</v>
      </c>
      <c r="I150" s="3">
        <v>0</v>
      </c>
      <c r="J150" s="3">
        <v>1</v>
      </c>
      <c r="K150" s="10">
        <v>14.8</v>
      </c>
      <c r="L150" s="19">
        <f t="shared" si="6"/>
        <v>17.508393299999994</v>
      </c>
      <c r="M150" s="10">
        <f t="shared" si="7"/>
        <v>-2.7083932999999938</v>
      </c>
      <c r="N150" s="19">
        <f t="shared" si="8"/>
        <v>7.3353942674848565</v>
      </c>
    </row>
    <row r="151" spans="1:14" x14ac:dyDescent="0.2">
      <c r="A151" s="6">
        <v>203</v>
      </c>
      <c r="B151" s="3">
        <v>57</v>
      </c>
      <c r="C151" s="3">
        <v>1</v>
      </c>
      <c r="D151" s="3">
        <v>0</v>
      </c>
      <c r="E151" s="3">
        <v>150</v>
      </c>
      <c r="F151" s="3">
        <v>64</v>
      </c>
      <c r="G151" s="3">
        <v>130</v>
      </c>
      <c r="H151" s="3">
        <v>0</v>
      </c>
      <c r="I151" s="3">
        <v>0</v>
      </c>
      <c r="J151" s="3">
        <v>1</v>
      </c>
      <c r="K151" s="10">
        <v>3.4</v>
      </c>
      <c r="L151" s="19">
        <f t="shared" si="6"/>
        <v>10.514323000000019</v>
      </c>
      <c r="M151" s="10">
        <f t="shared" si="7"/>
        <v>-7.1143230000000184</v>
      </c>
      <c r="N151" s="19">
        <f t="shared" si="8"/>
        <v>50.613591748329263</v>
      </c>
    </row>
    <row r="152" spans="1:14" x14ac:dyDescent="0.2">
      <c r="A152" s="6">
        <v>205</v>
      </c>
      <c r="B152" s="3">
        <v>43</v>
      </c>
      <c r="C152" s="3">
        <v>1</v>
      </c>
      <c r="D152" s="3">
        <v>0</v>
      </c>
      <c r="E152" s="3">
        <v>110</v>
      </c>
      <c r="F152" s="3">
        <v>56</v>
      </c>
      <c r="G152" s="3">
        <v>211</v>
      </c>
      <c r="H152" s="3">
        <v>0</v>
      </c>
      <c r="I152" s="3">
        <v>1</v>
      </c>
      <c r="J152" s="3">
        <v>0</v>
      </c>
      <c r="K152" s="10">
        <v>5.5</v>
      </c>
      <c r="L152" s="19">
        <f t="shared" si="6"/>
        <v>4.7841883000000109</v>
      </c>
      <c r="M152" s="10">
        <f t="shared" si="7"/>
        <v>0.71581169999998906</v>
      </c>
      <c r="N152" s="19">
        <f t="shared" si="8"/>
        <v>0.51238638985687435</v>
      </c>
    </row>
    <row r="153" spans="1:14" x14ac:dyDescent="0.2">
      <c r="A153" s="6">
        <v>206</v>
      </c>
      <c r="B153" s="3">
        <v>45</v>
      </c>
      <c r="C153" s="3">
        <v>1</v>
      </c>
      <c r="D153" s="3">
        <v>0</v>
      </c>
      <c r="E153" s="3">
        <v>142</v>
      </c>
      <c r="F153" s="3">
        <v>59</v>
      </c>
      <c r="G153" s="3">
        <v>309</v>
      </c>
      <c r="H153" s="3">
        <v>1</v>
      </c>
      <c r="I153" s="3">
        <v>1</v>
      </c>
      <c r="J153" s="3">
        <v>1</v>
      </c>
      <c r="K153" s="10">
        <v>20.2</v>
      </c>
      <c r="L153" s="19">
        <f t="shared" si="6"/>
        <v>22.175720500000022</v>
      </c>
      <c r="M153" s="10">
        <f t="shared" si="7"/>
        <v>-1.9757205000000226</v>
      </c>
      <c r="N153" s="19">
        <f t="shared" si="8"/>
        <v>3.9034714941203394</v>
      </c>
    </row>
    <row r="154" spans="1:14" x14ac:dyDescent="0.2">
      <c r="A154" s="6">
        <v>207</v>
      </c>
      <c r="B154" s="3">
        <v>58</v>
      </c>
      <c r="C154" s="3">
        <v>1</v>
      </c>
      <c r="D154" s="3">
        <v>0</v>
      </c>
      <c r="E154" s="3">
        <v>128</v>
      </c>
      <c r="F154" s="3">
        <v>84</v>
      </c>
      <c r="G154" s="3">
        <v>259</v>
      </c>
      <c r="H154" s="3">
        <v>1</v>
      </c>
      <c r="I154" s="3">
        <v>0</v>
      </c>
      <c r="J154" s="3">
        <v>0</v>
      </c>
      <c r="K154" s="10">
        <v>12.2</v>
      </c>
      <c r="L154" s="19">
        <f t="shared" si="6"/>
        <v>12.91928260000002</v>
      </c>
      <c r="M154" s="10">
        <f t="shared" si="7"/>
        <v>-0.71928260000002098</v>
      </c>
      <c r="N154" s="19">
        <f t="shared" si="8"/>
        <v>0.51736745866279021</v>
      </c>
    </row>
    <row r="155" spans="1:14" x14ac:dyDescent="0.2">
      <c r="A155" s="6">
        <v>208</v>
      </c>
      <c r="B155" s="3">
        <v>50</v>
      </c>
      <c r="C155" s="3">
        <v>1</v>
      </c>
      <c r="D155" s="3">
        <v>0</v>
      </c>
      <c r="E155" s="3">
        <v>144</v>
      </c>
      <c r="F155" s="3">
        <v>87</v>
      </c>
      <c r="G155" s="3">
        <v>200</v>
      </c>
      <c r="H155" s="3">
        <v>1</v>
      </c>
      <c r="I155" s="3">
        <v>0</v>
      </c>
      <c r="J155" s="3">
        <v>1</v>
      </c>
      <c r="K155" s="10">
        <v>12</v>
      </c>
      <c r="L155" s="19">
        <f t="shared" si="6"/>
        <v>13.178368599999999</v>
      </c>
      <c r="M155" s="10">
        <f t="shared" si="7"/>
        <v>-1.1783685999999989</v>
      </c>
      <c r="N155" s="19">
        <f t="shared" si="8"/>
        <v>1.3885525574659574</v>
      </c>
    </row>
    <row r="156" spans="1:14" x14ac:dyDescent="0.2">
      <c r="A156" s="6">
        <v>209</v>
      </c>
      <c r="B156" s="3">
        <v>55</v>
      </c>
      <c r="C156" s="3">
        <v>1</v>
      </c>
      <c r="D156" s="3">
        <v>0</v>
      </c>
      <c r="E156" s="3">
        <v>130</v>
      </c>
      <c r="F156" s="3">
        <v>34</v>
      </c>
      <c r="G156" s="3">
        <v>262</v>
      </c>
      <c r="H156" s="3">
        <v>0</v>
      </c>
      <c r="I156" s="3">
        <v>0</v>
      </c>
      <c r="J156" s="3">
        <v>0</v>
      </c>
      <c r="K156" s="10">
        <v>8.5</v>
      </c>
      <c r="L156" s="19">
        <f t="shared" si="6"/>
        <v>9.8288677000000071</v>
      </c>
      <c r="M156" s="10">
        <f t="shared" si="7"/>
        <v>-1.3288677000000071</v>
      </c>
      <c r="N156" s="19">
        <f t="shared" si="8"/>
        <v>1.7658893641033089</v>
      </c>
    </row>
    <row r="157" spans="1:14" x14ac:dyDescent="0.2">
      <c r="A157" s="6">
        <v>212</v>
      </c>
      <c r="B157" s="3">
        <v>48</v>
      </c>
      <c r="C157" s="3">
        <v>1</v>
      </c>
      <c r="D157" s="3">
        <v>0</v>
      </c>
      <c r="E157" s="3">
        <v>120</v>
      </c>
      <c r="F157" s="3">
        <v>71</v>
      </c>
      <c r="G157" s="3">
        <v>231</v>
      </c>
      <c r="H157" s="3">
        <v>1</v>
      </c>
      <c r="I157" s="3">
        <v>0</v>
      </c>
      <c r="J157" s="3">
        <v>0</v>
      </c>
      <c r="K157" s="10">
        <v>7.7</v>
      </c>
      <c r="L157" s="19">
        <f t="shared" si="6"/>
        <v>7.7938597999999999</v>
      </c>
      <c r="M157" s="10">
        <f t="shared" si="7"/>
        <v>-9.3859799999999716E-2</v>
      </c>
      <c r="N157" s="19">
        <f t="shared" si="8"/>
        <v>8.8096620560399463E-3</v>
      </c>
    </row>
    <row r="158" spans="1:14" x14ac:dyDescent="0.2">
      <c r="A158" s="6">
        <v>213</v>
      </c>
      <c r="B158" s="3">
        <v>41</v>
      </c>
      <c r="C158" s="3">
        <v>1</v>
      </c>
      <c r="D158" s="3">
        <v>0</v>
      </c>
      <c r="E158" s="3">
        <v>130</v>
      </c>
      <c r="F158" s="3">
        <v>78</v>
      </c>
      <c r="G158" s="3">
        <v>214</v>
      </c>
      <c r="H158" s="3">
        <v>0</v>
      </c>
      <c r="I158" s="3">
        <v>0</v>
      </c>
      <c r="J158" s="3">
        <v>0</v>
      </c>
      <c r="K158" s="10">
        <v>1.7</v>
      </c>
      <c r="L158" s="19">
        <f t="shared" si="6"/>
        <v>-5.0137316999999868</v>
      </c>
      <c r="M158" s="10">
        <f t="shared" si="7"/>
        <v>6.713731699999987</v>
      </c>
      <c r="N158" s="19">
        <f t="shared" si="8"/>
        <v>45.074193339584717</v>
      </c>
    </row>
    <row r="159" spans="1:14" x14ac:dyDescent="0.2">
      <c r="A159" s="6">
        <v>215</v>
      </c>
      <c r="B159" s="3">
        <v>52</v>
      </c>
      <c r="C159" s="3">
        <v>1</v>
      </c>
      <c r="D159" s="3">
        <v>0</v>
      </c>
      <c r="E159" s="3">
        <v>112</v>
      </c>
      <c r="F159" s="3">
        <v>45</v>
      </c>
      <c r="G159" s="3">
        <v>230</v>
      </c>
      <c r="H159" s="3">
        <v>0</v>
      </c>
      <c r="I159" s="3">
        <v>0</v>
      </c>
      <c r="J159" s="3">
        <v>0</v>
      </c>
      <c r="K159" s="10">
        <v>4.5999999999999996</v>
      </c>
      <c r="L159" s="19">
        <f t="shared" si="6"/>
        <v>5.8670876000000121</v>
      </c>
      <c r="M159" s="10">
        <f t="shared" si="7"/>
        <v>-1.2670876000000124</v>
      </c>
      <c r="N159" s="19">
        <f t="shared" si="8"/>
        <v>1.6055109860737915</v>
      </c>
    </row>
    <row r="160" spans="1:14" x14ac:dyDescent="0.2">
      <c r="A160" s="6">
        <v>216</v>
      </c>
      <c r="B160" s="3">
        <v>56</v>
      </c>
      <c r="C160" s="3">
        <v>1</v>
      </c>
      <c r="D160" s="3">
        <v>0</v>
      </c>
      <c r="E160" s="3">
        <v>120</v>
      </c>
      <c r="F160" s="3">
        <v>57</v>
      </c>
      <c r="G160" s="3">
        <v>193</v>
      </c>
      <c r="H160" s="3">
        <v>0</v>
      </c>
      <c r="I160" s="3">
        <v>0</v>
      </c>
      <c r="J160" s="3">
        <v>0</v>
      </c>
      <c r="K160" s="10">
        <v>2.2000000000000002</v>
      </c>
      <c r="L160" s="19">
        <f t="shared" si="6"/>
        <v>4.7944423000000072</v>
      </c>
      <c r="M160" s="10">
        <f t="shared" si="7"/>
        <v>-2.594442300000007</v>
      </c>
      <c r="N160" s="19">
        <f t="shared" si="8"/>
        <v>6.7311308480293262</v>
      </c>
    </row>
    <row r="161" spans="1:14" x14ac:dyDescent="0.2">
      <c r="A161" s="6">
        <v>220</v>
      </c>
      <c r="B161" s="3">
        <v>59</v>
      </c>
      <c r="C161" s="3">
        <v>1</v>
      </c>
      <c r="D161" s="3">
        <v>0</v>
      </c>
      <c r="E161" s="3">
        <v>138</v>
      </c>
      <c r="F161" s="3">
        <v>70</v>
      </c>
      <c r="G161" s="3">
        <v>271</v>
      </c>
      <c r="H161" s="3">
        <v>0</v>
      </c>
      <c r="I161" s="3">
        <v>0</v>
      </c>
      <c r="J161" s="3">
        <v>0</v>
      </c>
      <c r="K161" s="10">
        <v>6</v>
      </c>
      <c r="L161" s="19">
        <f t="shared" si="6"/>
        <v>8.1889982000000003</v>
      </c>
      <c r="M161" s="10">
        <f t="shared" si="7"/>
        <v>-2.1889982000000003</v>
      </c>
      <c r="N161" s="19">
        <f t="shared" si="8"/>
        <v>4.7917131196032416</v>
      </c>
    </row>
    <row r="162" spans="1:14" x14ac:dyDescent="0.2">
      <c r="A162" s="6">
        <v>224</v>
      </c>
      <c r="B162" s="3">
        <v>53</v>
      </c>
      <c r="C162" s="3">
        <v>1</v>
      </c>
      <c r="D162" s="3">
        <v>0</v>
      </c>
      <c r="E162" s="3">
        <v>123</v>
      </c>
      <c r="F162" s="3">
        <v>67</v>
      </c>
      <c r="G162" s="3">
        <v>282</v>
      </c>
      <c r="H162" s="3">
        <v>1</v>
      </c>
      <c r="I162" s="3">
        <v>0</v>
      </c>
      <c r="J162" s="3">
        <v>0</v>
      </c>
      <c r="K162" s="10">
        <v>10.7</v>
      </c>
      <c r="L162" s="19">
        <f t="shared" si="6"/>
        <v>12.522483500000018</v>
      </c>
      <c r="M162" s="10">
        <f t="shared" si="7"/>
        <v>-1.8224835000000184</v>
      </c>
      <c r="N162" s="19">
        <f t="shared" si="8"/>
        <v>3.3214461077723167</v>
      </c>
    </row>
    <row r="163" spans="1:14" x14ac:dyDescent="0.2">
      <c r="A163" s="6">
        <v>227</v>
      </c>
      <c r="B163" s="3">
        <v>47</v>
      </c>
      <c r="C163" s="3">
        <v>1</v>
      </c>
      <c r="D163" s="3">
        <v>0</v>
      </c>
      <c r="E163" s="3">
        <v>112</v>
      </c>
      <c r="F163" s="3">
        <v>86</v>
      </c>
      <c r="G163" s="3">
        <v>204</v>
      </c>
      <c r="H163" s="3">
        <v>0</v>
      </c>
      <c r="I163" s="3">
        <v>1</v>
      </c>
      <c r="J163" s="3">
        <v>0</v>
      </c>
      <c r="K163" s="10">
        <v>3.1</v>
      </c>
      <c r="L163" s="19">
        <f t="shared" si="6"/>
        <v>3.3240954000000116</v>
      </c>
      <c r="M163" s="10">
        <f t="shared" si="7"/>
        <v>-0.22409540000001149</v>
      </c>
      <c r="N163" s="19">
        <f t="shared" si="8"/>
        <v>5.0218748301165149E-2</v>
      </c>
    </row>
    <row r="164" spans="1:14" x14ac:dyDescent="0.2">
      <c r="A164" s="6">
        <v>229</v>
      </c>
      <c r="B164" s="3">
        <v>54</v>
      </c>
      <c r="C164" s="3">
        <v>1</v>
      </c>
      <c r="D164" s="3">
        <v>1</v>
      </c>
      <c r="E164" s="3">
        <v>110</v>
      </c>
      <c r="F164" s="3">
        <v>84</v>
      </c>
      <c r="G164" s="3">
        <v>206</v>
      </c>
      <c r="H164" s="3">
        <v>1</v>
      </c>
      <c r="I164" s="3">
        <v>0</v>
      </c>
      <c r="J164" s="3">
        <v>0</v>
      </c>
      <c r="K164" s="10">
        <v>10.4</v>
      </c>
      <c r="L164" s="19">
        <f t="shared" si="6"/>
        <v>10.497012100000024</v>
      </c>
      <c r="M164" s="10">
        <f t="shared" si="7"/>
        <v>-9.7012100000023693E-2</v>
      </c>
      <c r="N164" s="19">
        <f t="shared" si="8"/>
        <v>9.4113475464145963E-3</v>
      </c>
    </row>
    <row r="165" spans="1:14" x14ac:dyDescent="0.2">
      <c r="A165" s="6">
        <v>230</v>
      </c>
      <c r="B165" s="3">
        <v>66</v>
      </c>
      <c r="C165" s="3">
        <v>1</v>
      </c>
      <c r="D165" s="3">
        <v>0</v>
      </c>
      <c r="E165" s="3">
        <v>112</v>
      </c>
      <c r="F165" s="3">
        <v>27</v>
      </c>
      <c r="G165" s="3">
        <v>212</v>
      </c>
      <c r="H165" s="3">
        <v>1</v>
      </c>
      <c r="I165" s="3">
        <v>1</v>
      </c>
      <c r="J165" s="3">
        <v>0</v>
      </c>
      <c r="K165" s="10">
        <v>31.5</v>
      </c>
      <c r="L165" s="19">
        <f t="shared" si="6"/>
        <v>29.412884000000023</v>
      </c>
      <c r="M165" s="10">
        <f t="shared" si="7"/>
        <v>2.0871159999999769</v>
      </c>
      <c r="N165" s="19">
        <f t="shared" si="8"/>
        <v>4.3560531974559034</v>
      </c>
    </row>
    <row r="166" spans="1:14" x14ac:dyDescent="0.2">
      <c r="A166" s="6">
        <v>233</v>
      </c>
      <c r="B166" s="3">
        <v>49</v>
      </c>
      <c r="C166" s="3">
        <v>1</v>
      </c>
      <c r="D166" s="3">
        <v>0</v>
      </c>
      <c r="E166" s="3">
        <v>118</v>
      </c>
      <c r="F166" s="3">
        <v>51</v>
      </c>
      <c r="G166" s="3">
        <v>149</v>
      </c>
      <c r="H166" s="3">
        <v>0</v>
      </c>
      <c r="I166" s="3">
        <v>0</v>
      </c>
      <c r="J166" s="3">
        <v>0</v>
      </c>
      <c r="K166" s="10">
        <v>2.6</v>
      </c>
      <c r="L166" s="19">
        <f t="shared" si="6"/>
        <v>0.44283740000002325</v>
      </c>
      <c r="M166" s="10">
        <f t="shared" si="7"/>
        <v>2.1571625999999768</v>
      </c>
      <c r="N166" s="19">
        <f t="shared" si="8"/>
        <v>4.6533504828386603</v>
      </c>
    </row>
    <row r="167" spans="1:14" x14ac:dyDescent="0.2">
      <c r="A167" s="6">
        <v>236</v>
      </c>
      <c r="B167" s="3">
        <v>54</v>
      </c>
      <c r="C167" s="3">
        <v>1</v>
      </c>
      <c r="D167" s="3">
        <v>0</v>
      </c>
      <c r="E167" s="3">
        <v>122</v>
      </c>
      <c r="F167" s="3">
        <v>26</v>
      </c>
      <c r="G167" s="3">
        <v>286</v>
      </c>
      <c r="H167" s="3">
        <v>1</v>
      </c>
      <c r="I167" s="3">
        <v>1</v>
      </c>
      <c r="J167" s="3">
        <v>0</v>
      </c>
      <c r="K167" s="10">
        <v>24.5</v>
      </c>
      <c r="L167" s="19">
        <f t="shared" si="6"/>
        <v>24.765203400000008</v>
      </c>
      <c r="M167" s="10">
        <f t="shared" si="7"/>
        <v>-0.26520340000000786</v>
      </c>
      <c r="N167" s="19">
        <f t="shared" si="8"/>
        <v>7.0332843371564174E-2</v>
      </c>
    </row>
    <row r="168" spans="1:14" x14ac:dyDescent="0.2">
      <c r="A168" s="6">
        <v>237</v>
      </c>
      <c r="B168" s="3">
        <v>56</v>
      </c>
      <c r="C168" s="3">
        <v>1</v>
      </c>
      <c r="D168" s="3">
        <v>1</v>
      </c>
      <c r="E168" s="3">
        <v>130</v>
      </c>
      <c r="F168" s="3">
        <v>91</v>
      </c>
      <c r="G168" s="3">
        <v>283</v>
      </c>
      <c r="H168" s="3">
        <v>1</v>
      </c>
      <c r="I168" s="3">
        <v>0</v>
      </c>
      <c r="J168" s="3">
        <v>0</v>
      </c>
      <c r="K168" s="10">
        <v>12.2</v>
      </c>
      <c r="L168" s="19">
        <f t="shared" si="6"/>
        <v>12.841271800000005</v>
      </c>
      <c r="M168" s="10">
        <f t="shared" si="7"/>
        <v>-0.6412718000000055</v>
      </c>
      <c r="N168" s="19">
        <f t="shared" si="8"/>
        <v>0.41122952147524705</v>
      </c>
    </row>
    <row r="169" spans="1:14" x14ac:dyDescent="0.2">
      <c r="A169" s="6">
        <v>238</v>
      </c>
      <c r="B169" s="3">
        <v>46</v>
      </c>
      <c r="C169" s="3">
        <v>1</v>
      </c>
      <c r="D169" s="3">
        <v>0</v>
      </c>
      <c r="E169" s="3">
        <v>120</v>
      </c>
      <c r="F169" s="3">
        <v>79</v>
      </c>
      <c r="G169" s="3">
        <v>249</v>
      </c>
      <c r="H169" s="3">
        <v>0</v>
      </c>
      <c r="I169" s="3">
        <v>1</v>
      </c>
      <c r="J169" s="3">
        <v>0</v>
      </c>
      <c r="K169" s="10">
        <v>4.3</v>
      </c>
      <c r="L169" s="19">
        <f t="shared" si="6"/>
        <v>4.3260286000000008</v>
      </c>
      <c r="M169" s="10">
        <f t="shared" si="7"/>
        <v>-2.6028600000000957E-2</v>
      </c>
      <c r="N169" s="19">
        <f t="shared" si="8"/>
        <v>6.7748801796004975E-4</v>
      </c>
    </row>
    <row r="170" spans="1:14" x14ac:dyDescent="0.2">
      <c r="A170" s="6">
        <v>240</v>
      </c>
      <c r="B170" s="3">
        <v>42</v>
      </c>
      <c r="C170" s="3">
        <v>1</v>
      </c>
      <c r="D170" s="3">
        <v>1</v>
      </c>
      <c r="E170" s="3">
        <v>120</v>
      </c>
      <c r="F170" s="3">
        <v>32</v>
      </c>
      <c r="G170" s="3">
        <v>295</v>
      </c>
      <c r="H170" s="3">
        <v>0</v>
      </c>
      <c r="I170" s="3">
        <v>1</v>
      </c>
      <c r="J170" s="3">
        <v>0</v>
      </c>
      <c r="K170" s="10">
        <v>11.6</v>
      </c>
      <c r="L170" s="19">
        <f t="shared" si="6"/>
        <v>10.412095000000001</v>
      </c>
      <c r="M170" s="10">
        <f t="shared" si="7"/>
        <v>1.1879049999999989</v>
      </c>
      <c r="N170" s="19">
        <f t="shared" si="8"/>
        <v>1.4111182890249974</v>
      </c>
    </row>
    <row r="171" spans="1:14" x14ac:dyDescent="0.2">
      <c r="A171" s="6">
        <v>241</v>
      </c>
      <c r="B171" s="3">
        <v>41</v>
      </c>
      <c r="C171" s="3">
        <v>1</v>
      </c>
      <c r="D171" s="3">
        <v>1</v>
      </c>
      <c r="E171" s="3">
        <v>110</v>
      </c>
      <c r="F171" s="3">
        <v>52</v>
      </c>
      <c r="G171" s="3">
        <v>235</v>
      </c>
      <c r="H171" s="3">
        <v>0</v>
      </c>
      <c r="I171" s="3">
        <v>1</v>
      </c>
      <c r="J171" s="3">
        <v>0</v>
      </c>
      <c r="K171" s="10">
        <v>8.1</v>
      </c>
      <c r="L171" s="19">
        <f t="shared" si="6"/>
        <v>5.7298889000000202</v>
      </c>
      <c r="M171" s="10">
        <f t="shared" si="7"/>
        <v>2.3701110999999795</v>
      </c>
      <c r="N171" s="19">
        <f t="shared" si="8"/>
        <v>5.6174266263431125</v>
      </c>
    </row>
    <row r="172" spans="1:14" x14ac:dyDescent="0.2">
      <c r="A172" s="6">
        <v>244</v>
      </c>
      <c r="B172" s="3">
        <v>61</v>
      </c>
      <c r="C172" s="3">
        <v>1</v>
      </c>
      <c r="D172" s="3">
        <v>0</v>
      </c>
      <c r="E172" s="3">
        <v>134</v>
      </c>
      <c r="F172" s="3">
        <v>89</v>
      </c>
      <c r="G172" s="3">
        <v>234</v>
      </c>
      <c r="H172" s="3">
        <v>0</v>
      </c>
      <c r="I172" s="3">
        <v>0</v>
      </c>
      <c r="J172" s="3">
        <v>0</v>
      </c>
      <c r="K172" s="10">
        <v>5.0999999999999996</v>
      </c>
      <c r="L172" s="19">
        <f t="shared" si="6"/>
        <v>5.8891033000000022</v>
      </c>
      <c r="M172" s="10">
        <f t="shared" si="7"/>
        <v>-0.78910330000000251</v>
      </c>
      <c r="N172" s="19">
        <f t="shared" si="8"/>
        <v>0.62268401807089391</v>
      </c>
    </row>
    <row r="173" spans="1:14" x14ac:dyDescent="0.2">
      <c r="A173" s="6">
        <v>246</v>
      </c>
      <c r="B173" s="3">
        <v>67</v>
      </c>
      <c r="C173" s="3">
        <v>1</v>
      </c>
      <c r="D173" s="3">
        <v>1</v>
      </c>
      <c r="E173" s="3">
        <v>120</v>
      </c>
      <c r="F173" s="3">
        <v>52</v>
      </c>
      <c r="G173" s="3">
        <v>237</v>
      </c>
      <c r="H173" s="3">
        <v>0</v>
      </c>
      <c r="I173" s="3">
        <v>1</v>
      </c>
      <c r="J173" s="3">
        <v>0</v>
      </c>
      <c r="K173" s="10">
        <v>20.399999999999999</v>
      </c>
      <c r="L173" s="19">
        <f t="shared" si="6"/>
        <v>19.372916900000007</v>
      </c>
      <c r="M173" s="10">
        <f t="shared" si="7"/>
        <v>1.0270830999999916</v>
      </c>
      <c r="N173" s="19">
        <f t="shared" si="8"/>
        <v>1.0548996943055928</v>
      </c>
    </row>
    <row r="174" spans="1:14" x14ac:dyDescent="0.2">
      <c r="A174" s="6">
        <v>247</v>
      </c>
      <c r="B174" s="3">
        <v>58</v>
      </c>
      <c r="C174" s="3">
        <v>1</v>
      </c>
      <c r="D174" s="3">
        <v>0</v>
      </c>
      <c r="E174" s="3">
        <v>100</v>
      </c>
      <c r="F174" s="3">
        <v>57</v>
      </c>
      <c r="G174" s="3">
        <v>234</v>
      </c>
      <c r="H174" s="3">
        <v>0</v>
      </c>
      <c r="I174" s="3">
        <v>0</v>
      </c>
      <c r="J174" s="3">
        <v>0</v>
      </c>
      <c r="K174" s="10">
        <v>8</v>
      </c>
      <c r="L174" s="19">
        <f t="shared" si="6"/>
        <v>9.4006162000000124</v>
      </c>
      <c r="M174" s="10">
        <f t="shared" si="7"/>
        <v>-1.4006162000000124</v>
      </c>
      <c r="N174" s="19">
        <f t="shared" si="8"/>
        <v>1.9617257397024748</v>
      </c>
    </row>
    <row r="175" spans="1:14" x14ac:dyDescent="0.2">
      <c r="A175" s="6">
        <v>248</v>
      </c>
      <c r="B175" s="3">
        <v>47</v>
      </c>
      <c r="C175" s="3">
        <v>1</v>
      </c>
      <c r="D175" s="3">
        <v>0</v>
      </c>
      <c r="E175" s="3">
        <v>110</v>
      </c>
      <c r="F175" s="3">
        <v>28</v>
      </c>
      <c r="G175" s="3">
        <v>275</v>
      </c>
      <c r="H175" s="3">
        <v>1</v>
      </c>
      <c r="I175" s="3">
        <v>1</v>
      </c>
      <c r="J175" s="3">
        <v>0</v>
      </c>
      <c r="K175" s="10">
        <v>22.1</v>
      </c>
      <c r="L175" s="19">
        <f t="shared" si="6"/>
        <v>20.976727400000012</v>
      </c>
      <c r="M175" s="10">
        <f t="shared" si="7"/>
        <v>1.1232725999999893</v>
      </c>
      <c r="N175" s="19">
        <f t="shared" si="8"/>
        <v>1.261741333910736</v>
      </c>
    </row>
    <row r="176" spans="1:14" x14ac:dyDescent="0.2">
      <c r="A176" s="6">
        <v>249</v>
      </c>
      <c r="B176" s="3">
        <v>52</v>
      </c>
      <c r="C176" s="3">
        <v>1</v>
      </c>
      <c r="D176" s="3">
        <v>0</v>
      </c>
      <c r="E176" s="3">
        <v>125</v>
      </c>
      <c r="F176" s="3">
        <v>70</v>
      </c>
      <c r="G176" s="3">
        <v>212</v>
      </c>
      <c r="H176" s="3">
        <v>0</v>
      </c>
      <c r="I176" s="3">
        <v>0</v>
      </c>
      <c r="J176" s="3">
        <v>0</v>
      </c>
      <c r="K176" s="10">
        <v>0.2</v>
      </c>
      <c r="L176" s="19">
        <f t="shared" si="6"/>
        <v>1.6179089000000033</v>
      </c>
      <c r="M176" s="10">
        <f t="shared" si="7"/>
        <v>-1.4179089000000034</v>
      </c>
      <c r="N176" s="19">
        <f t="shared" si="8"/>
        <v>2.0104656486992196</v>
      </c>
    </row>
    <row r="177" spans="1:14" x14ac:dyDescent="0.2">
      <c r="A177" s="6">
        <v>250</v>
      </c>
      <c r="B177" s="3">
        <v>62</v>
      </c>
      <c r="C177" s="3">
        <v>1</v>
      </c>
      <c r="D177" s="3">
        <v>1</v>
      </c>
      <c r="E177" s="3">
        <v>128</v>
      </c>
      <c r="F177" s="3">
        <v>69</v>
      </c>
      <c r="G177" s="3">
        <v>208</v>
      </c>
      <c r="H177" s="3">
        <v>0</v>
      </c>
      <c r="I177" s="3">
        <v>1</v>
      </c>
      <c r="J177" s="3">
        <v>0</v>
      </c>
      <c r="K177" s="10">
        <v>13</v>
      </c>
      <c r="L177" s="19">
        <f t="shared" si="6"/>
        <v>13.690257100000004</v>
      </c>
      <c r="M177" s="10">
        <f t="shared" si="7"/>
        <v>-0.69025710000000373</v>
      </c>
      <c r="N177" s="19">
        <f t="shared" si="8"/>
        <v>0.47645486410041515</v>
      </c>
    </row>
    <row r="178" spans="1:14" x14ac:dyDescent="0.2">
      <c r="A178" s="6">
        <v>251</v>
      </c>
      <c r="B178" s="3">
        <v>57</v>
      </c>
      <c r="C178" s="3">
        <v>1</v>
      </c>
      <c r="D178" s="3">
        <v>0</v>
      </c>
      <c r="E178" s="3">
        <v>110</v>
      </c>
      <c r="F178" s="3">
        <v>64</v>
      </c>
      <c r="G178" s="3">
        <v>201</v>
      </c>
      <c r="H178" s="3">
        <v>1</v>
      </c>
      <c r="I178" s="3">
        <v>1</v>
      </c>
      <c r="J178" s="3">
        <v>0</v>
      </c>
      <c r="K178" s="10">
        <v>18.100000000000001</v>
      </c>
      <c r="L178" s="19">
        <f t="shared" si="6"/>
        <v>19.032319000000012</v>
      </c>
      <c r="M178" s="10">
        <f t="shared" si="7"/>
        <v>-0.93231900000001033</v>
      </c>
      <c r="N178" s="19">
        <f t="shared" si="8"/>
        <v>0.86921871776101922</v>
      </c>
    </row>
    <row r="179" spans="1:14" x14ac:dyDescent="0.2">
      <c r="A179" s="6">
        <v>252</v>
      </c>
      <c r="B179" s="3">
        <v>58</v>
      </c>
      <c r="C179" s="3">
        <v>1</v>
      </c>
      <c r="D179" s="3">
        <v>1</v>
      </c>
      <c r="E179" s="3">
        <v>146</v>
      </c>
      <c r="F179" s="3">
        <v>74</v>
      </c>
      <c r="G179" s="3">
        <v>218</v>
      </c>
      <c r="H179" s="3">
        <v>0</v>
      </c>
      <c r="I179" s="3">
        <v>0</v>
      </c>
      <c r="J179" s="3">
        <v>1</v>
      </c>
      <c r="K179" s="10">
        <v>10.7</v>
      </c>
      <c r="L179" s="19">
        <f t="shared" si="6"/>
        <v>12.639384500000006</v>
      </c>
      <c r="M179" s="10">
        <f t="shared" si="7"/>
        <v>-1.9393845000000063</v>
      </c>
      <c r="N179" s="19">
        <f t="shared" si="8"/>
        <v>3.7612122388402742</v>
      </c>
    </row>
    <row r="180" spans="1:14" x14ac:dyDescent="0.2">
      <c r="A180" s="6">
        <v>253</v>
      </c>
      <c r="B180" s="3">
        <v>64</v>
      </c>
      <c r="C180" s="3">
        <v>1</v>
      </c>
      <c r="D180" s="3">
        <v>1</v>
      </c>
      <c r="E180" s="3">
        <v>128</v>
      </c>
      <c r="F180" s="3">
        <v>39</v>
      </c>
      <c r="G180" s="3">
        <v>263</v>
      </c>
      <c r="H180" s="3">
        <v>1</v>
      </c>
      <c r="I180" s="3">
        <v>1</v>
      </c>
      <c r="J180" s="3">
        <v>0</v>
      </c>
      <c r="K180" s="10">
        <v>29.5</v>
      </c>
      <c r="L180" s="19">
        <f t="shared" si="6"/>
        <v>28.298869700000015</v>
      </c>
      <c r="M180" s="10">
        <f t="shared" si="7"/>
        <v>1.2011302999999849</v>
      </c>
      <c r="N180" s="19">
        <f t="shared" si="8"/>
        <v>1.4427139975780536</v>
      </c>
    </row>
    <row r="181" spans="1:14" x14ac:dyDescent="0.2">
      <c r="A181" s="6">
        <v>255</v>
      </c>
      <c r="B181" s="3">
        <v>43</v>
      </c>
      <c r="C181" s="3">
        <v>1</v>
      </c>
      <c r="D181" s="3">
        <v>0</v>
      </c>
      <c r="E181" s="3">
        <v>115</v>
      </c>
      <c r="F181" s="3">
        <v>52</v>
      </c>
      <c r="G181" s="3">
        <v>303</v>
      </c>
      <c r="H181" s="3">
        <v>0</v>
      </c>
      <c r="I181" s="3">
        <v>0</v>
      </c>
      <c r="J181" s="3">
        <v>0</v>
      </c>
      <c r="K181" s="10">
        <v>0.6</v>
      </c>
      <c r="L181" s="19">
        <f t="shared" si="6"/>
        <v>1.9746785000000031</v>
      </c>
      <c r="M181" s="10">
        <f t="shared" si="7"/>
        <v>-1.374678500000003</v>
      </c>
      <c r="N181" s="19">
        <f t="shared" si="8"/>
        <v>1.8897409783622583</v>
      </c>
    </row>
    <row r="182" spans="1:14" x14ac:dyDescent="0.2">
      <c r="A182" s="6">
        <v>259</v>
      </c>
      <c r="B182" s="3">
        <v>70</v>
      </c>
      <c r="C182" s="3">
        <v>1</v>
      </c>
      <c r="D182" s="3">
        <v>0</v>
      </c>
      <c r="E182" s="3">
        <v>156</v>
      </c>
      <c r="F182" s="3">
        <v>53</v>
      </c>
      <c r="G182" s="3">
        <v>245</v>
      </c>
      <c r="H182" s="3">
        <v>0</v>
      </c>
      <c r="I182" s="3">
        <v>0</v>
      </c>
      <c r="J182" s="3">
        <v>1</v>
      </c>
      <c r="K182" s="10">
        <v>24.7</v>
      </c>
      <c r="L182" s="19">
        <f t="shared" si="6"/>
        <v>24.10040340000004</v>
      </c>
      <c r="M182" s="10">
        <f t="shared" si="7"/>
        <v>0.59959659999995907</v>
      </c>
      <c r="N182" s="19">
        <f t="shared" si="8"/>
        <v>0.35951608273151092</v>
      </c>
    </row>
    <row r="183" spans="1:14" x14ac:dyDescent="0.2">
      <c r="A183" s="6">
        <v>260</v>
      </c>
      <c r="B183" s="3">
        <v>57</v>
      </c>
      <c r="C183" s="3">
        <v>1</v>
      </c>
      <c r="D183" s="3">
        <v>1</v>
      </c>
      <c r="E183" s="3">
        <v>124</v>
      </c>
      <c r="F183" s="3">
        <v>26</v>
      </c>
      <c r="G183" s="3">
        <v>261</v>
      </c>
      <c r="H183" s="3">
        <v>0</v>
      </c>
      <c r="I183" s="3">
        <v>0</v>
      </c>
      <c r="J183" s="3">
        <v>0</v>
      </c>
      <c r="K183" s="10">
        <v>12.6</v>
      </c>
      <c r="L183" s="19">
        <f t="shared" si="6"/>
        <v>12.801862200000016</v>
      </c>
      <c r="M183" s="10">
        <f t="shared" si="7"/>
        <v>-0.20186220000001676</v>
      </c>
      <c r="N183" s="19">
        <f t="shared" si="8"/>
        <v>4.0748347788846763E-2</v>
      </c>
    </row>
    <row r="184" spans="1:14" x14ac:dyDescent="0.2">
      <c r="A184" s="6">
        <v>264</v>
      </c>
      <c r="B184" s="3">
        <v>44</v>
      </c>
      <c r="C184" s="3">
        <v>1</v>
      </c>
      <c r="D184" s="3">
        <v>1</v>
      </c>
      <c r="E184" s="3">
        <v>120</v>
      </c>
      <c r="F184" s="3">
        <v>45</v>
      </c>
      <c r="G184" s="3">
        <v>226</v>
      </c>
      <c r="H184" s="3">
        <v>0</v>
      </c>
      <c r="I184" s="3">
        <v>0</v>
      </c>
      <c r="J184" s="3">
        <v>0</v>
      </c>
      <c r="K184" s="10">
        <v>2.6</v>
      </c>
      <c r="L184" s="19">
        <f t="shared" si="6"/>
        <v>1.63043720000001</v>
      </c>
      <c r="M184" s="10">
        <f t="shared" si="7"/>
        <v>0.96956279999999007</v>
      </c>
      <c r="N184" s="19">
        <f t="shared" si="8"/>
        <v>0.94005202314382075</v>
      </c>
    </row>
    <row r="185" spans="1:14" x14ac:dyDescent="0.2">
      <c r="A185" s="6">
        <v>265</v>
      </c>
      <c r="B185" s="3">
        <v>61</v>
      </c>
      <c r="C185" s="3">
        <v>1</v>
      </c>
      <c r="D185" s="3">
        <v>0</v>
      </c>
      <c r="E185" s="3">
        <v>138</v>
      </c>
      <c r="F185" s="3">
        <v>57</v>
      </c>
      <c r="G185" s="3">
        <v>166</v>
      </c>
      <c r="H185" s="3">
        <v>1</v>
      </c>
      <c r="I185" s="3">
        <v>1</v>
      </c>
      <c r="J185" s="3">
        <v>0</v>
      </c>
      <c r="K185" s="10">
        <v>19</v>
      </c>
      <c r="L185" s="19">
        <f t="shared" si="6"/>
        <v>21.157403499999997</v>
      </c>
      <c r="M185" s="10">
        <f t="shared" si="7"/>
        <v>-2.1574034999999974</v>
      </c>
      <c r="N185" s="19">
        <f t="shared" si="8"/>
        <v>4.6543898618122386</v>
      </c>
    </row>
    <row r="186" spans="1:14" x14ac:dyDescent="0.2">
      <c r="A186" s="6">
        <v>266</v>
      </c>
      <c r="B186" s="3">
        <v>42</v>
      </c>
      <c r="C186" s="3">
        <v>1</v>
      </c>
      <c r="D186" s="3">
        <v>0</v>
      </c>
      <c r="E186" s="3">
        <v>136</v>
      </c>
      <c r="F186" s="3">
        <v>79</v>
      </c>
      <c r="G186" s="3">
        <v>315</v>
      </c>
      <c r="H186" s="3">
        <v>1</v>
      </c>
      <c r="I186" s="3">
        <v>1</v>
      </c>
      <c r="J186" s="3">
        <v>0</v>
      </c>
      <c r="K186" s="10">
        <v>12.2</v>
      </c>
      <c r="L186" s="19">
        <f t="shared" si="6"/>
        <v>12.666332300000008</v>
      </c>
      <c r="M186" s="10">
        <f t="shared" si="7"/>
        <v>-0.46633230000000836</v>
      </c>
      <c r="N186" s="19">
        <f t="shared" si="8"/>
        <v>0.21746581402329779</v>
      </c>
    </row>
    <row r="187" spans="1:14" x14ac:dyDescent="0.2">
      <c r="A187" s="6">
        <v>267</v>
      </c>
      <c r="B187" s="3">
        <v>52</v>
      </c>
      <c r="C187" s="3">
        <v>1</v>
      </c>
      <c r="D187" s="3">
        <v>0</v>
      </c>
      <c r="E187" s="3">
        <v>128</v>
      </c>
      <c r="F187" s="3">
        <v>79</v>
      </c>
      <c r="G187" s="3">
        <v>204</v>
      </c>
      <c r="H187" s="3">
        <v>1</v>
      </c>
      <c r="I187" s="3">
        <v>1</v>
      </c>
      <c r="J187" s="3">
        <v>0</v>
      </c>
      <c r="K187" s="10">
        <v>13.5</v>
      </c>
      <c r="L187" s="19">
        <f t="shared" si="6"/>
        <v>14.122797400000003</v>
      </c>
      <c r="M187" s="10">
        <f t="shared" si="7"/>
        <v>-0.62279740000000317</v>
      </c>
      <c r="N187" s="19">
        <f t="shared" si="8"/>
        <v>0.38787660144676395</v>
      </c>
    </row>
    <row r="188" spans="1:14" x14ac:dyDescent="0.2">
      <c r="A188" s="6">
        <v>268</v>
      </c>
      <c r="B188" s="3">
        <v>59</v>
      </c>
      <c r="C188" s="3">
        <v>1</v>
      </c>
      <c r="D188" s="3">
        <v>0</v>
      </c>
      <c r="E188" s="3">
        <v>126</v>
      </c>
      <c r="F188" s="3">
        <v>94</v>
      </c>
      <c r="G188" s="3">
        <v>218</v>
      </c>
      <c r="H188" s="3">
        <v>0</v>
      </c>
      <c r="I188" s="3">
        <v>1</v>
      </c>
      <c r="J188" s="3">
        <v>0</v>
      </c>
      <c r="K188" s="10">
        <v>8.6999999999999993</v>
      </c>
      <c r="L188" s="19">
        <f t="shared" si="6"/>
        <v>9.1928192000000095</v>
      </c>
      <c r="M188" s="10">
        <f t="shared" si="7"/>
        <v>-0.49281920000001023</v>
      </c>
      <c r="N188" s="19">
        <f t="shared" si="8"/>
        <v>0.24287076388865009</v>
      </c>
    </row>
    <row r="189" spans="1:14" x14ac:dyDescent="0.2">
      <c r="A189" s="6">
        <v>269</v>
      </c>
      <c r="B189" s="3">
        <v>40</v>
      </c>
      <c r="C189" s="3">
        <v>1</v>
      </c>
      <c r="D189" s="3">
        <v>0</v>
      </c>
      <c r="E189" s="3">
        <v>152</v>
      </c>
      <c r="F189" s="3">
        <v>68</v>
      </c>
      <c r="G189" s="3">
        <v>223</v>
      </c>
      <c r="H189" s="3">
        <v>0</v>
      </c>
      <c r="I189" s="3">
        <v>0</v>
      </c>
      <c r="J189" s="3">
        <v>1</v>
      </c>
      <c r="K189" s="10">
        <v>5.0999999999999996</v>
      </c>
      <c r="L189" s="19">
        <f t="shared" si="6"/>
        <v>4.0767986000000107</v>
      </c>
      <c r="M189" s="10">
        <f t="shared" si="7"/>
        <v>1.0232013999999889</v>
      </c>
      <c r="N189" s="19">
        <f t="shared" si="8"/>
        <v>1.0469411049619373</v>
      </c>
    </row>
    <row r="190" spans="1:14" x14ac:dyDescent="0.2">
      <c r="A190" s="6">
        <v>270</v>
      </c>
      <c r="B190" s="3">
        <v>42</v>
      </c>
      <c r="C190" s="3">
        <v>1</v>
      </c>
      <c r="D190" s="3">
        <v>1</v>
      </c>
      <c r="E190" s="3">
        <v>130</v>
      </c>
      <c r="F190" s="3">
        <v>58</v>
      </c>
      <c r="G190" s="3">
        <v>180</v>
      </c>
      <c r="H190" s="3">
        <v>0</v>
      </c>
      <c r="I190" s="3">
        <v>1</v>
      </c>
      <c r="J190" s="3">
        <v>0</v>
      </c>
      <c r="K190" s="10">
        <v>3.7</v>
      </c>
      <c r="L190" s="19">
        <f t="shared" si="6"/>
        <v>3.2318353000000073</v>
      </c>
      <c r="M190" s="10">
        <f t="shared" si="7"/>
        <v>0.46816469999999288</v>
      </c>
      <c r="N190" s="19">
        <f t="shared" si="8"/>
        <v>0.21917818632608332</v>
      </c>
    </row>
    <row r="191" spans="1:14" x14ac:dyDescent="0.2">
      <c r="A191" s="6">
        <v>271</v>
      </c>
      <c r="B191" s="3">
        <v>61</v>
      </c>
      <c r="C191" s="3">
        <v>1</v>
      </c>
      <c r="D191" s="3">
        <v>0</v>
      </c>
      <c r="E191" s="3">
        <v>140</v>
      </c>
      <c r="F191" s="3">
        <v>61</v>
      </c>
      <c r="G191" s="3">
        <v>207</v>
      </c>
      <c r="H191" s="3">
        <v>1</v>
      </c>
      <c r="I191" s="3">
        <v>1</v>
      </c>
      <c r="J191" s="3">
        <v>0</v>
      </c>
      <c r="K191" s="10">
        <v>21.7</v>
      </c>
      <c r="L191" s="19">
        <f t="shared" si="6"/>
        <v>22.197737200000017</v>
      </c>
      <c r="M191" s="10">
        <f t="shared" si="7"/>
        <v>-0.49773720000001731</v>
      </c>
      <c r="N191" s="19">
        <f t="shared" si="8"/>
        <v>0.24774232026385723</v>
      </c>
    </row>
    <row r="192" spans="1:14" x14ac:dyDescent="0.2">
      <c r="A192" s="6">
        <v>272</v>
      </c>
      <c r="B192" s="3">
        <v>66</v>
      </c>
      <c r="C192" s="3">
        <v>1</v>
      </c>
      <c r="D192" s="3">
        <v>0</v>
      </c>
      <c r="E192" s="3">
        <v>160</v>
      </c>
      <c r="F192" s="3">
        <v>95</v>
      </c>
      <c r="G192" s="3">
        <v>228</v>
      </c>
      <c r="H192" s="3">
        <v>0</v>
      </c>
      <c r="I192" s="3">
        <v>0</v>
      </c>
      <c r="J192" s="3">
        <v>0</v>
      </c>
      <c r="K192" s="10">
        <v>14.1</v>
      </c>
      <c r="L192" s="19">
        <f t="shared" si="6"/>
        <v>13.139219000000015</v>
      </c>
      <c r="M192" s="10">
        <f t="shared" si="7"/>
        <v>0.96078099999998479</v>
      </c>
      <c r="N192" s="19">
        <f t="shared" si="8"/>
        <v>0.92310012996097079</v>
      </c>
    </row>
    <row r="193" spans="1:14" x14ac:dyDescent="0.2">
      <c r="A193" s="6">
        <v>273</v>
      </c>
      <c r="B193" s="3">
        <v>46</v>
      </c>
      <c r="C193" s="3">
        <v>1</v>
      </c>
      <c r="D193" s="3">
        <v>0</v>
      </c>
      <c r="E193" s="3">
        <v>140</v>
      </c>
      <c r="F193" s="3">
        <v>36</v>
      </c>
      <c r="G193" s="3">
        <v>311</v>
      </c>
      <c r="H193" s="3">
        <v>1</v>
      </c>
      <c r="I193" s="3">
        <v>0</v>
      </c>
      <c r="J193" s="3">
        <v>0</v>
      </c>
      <c r="K193" s="10">
        <v>13.6</v>
      </c>
      <c r="L193" s="19">
        <f t="shared" si="6"/>
        <v>14.929926600000034</v>
      </c>
      <c r="M193" s="10">
        <f t="shared" si="7"/>
        <v>-1.329926600000034</v>
      </c>
      <c r="N193" s="19">
        <f t="shared" si="8"/>
        <v>1.7687047613876505</v>
      </c>
    </row>
    <row r="194" spans="1:14" x14ac:dyDescent="0.2">
      <c r="A194" s="6">
        <v>275</v>
      </c>
      <c r="B194" s="3">
        <v>59</v>
      </c>
      <c r="C194" s="3">
        <v>1</v>
      </c>
      <c r="D194" s="3">
        <v>1</v>
      </c>
      <c r="E194" s="3">
        <v>134</v>
      </c>
      <c r="F194" s="3">
        <v>60</v>
      </c>
      <c r="G194" s="3">
        <v>204</v>
      </c>
      <c r="H194" s="3">
        <v>0</v>
      </c>
      <c r="I194" s="3">
        <v>0</v>
      </c>
      <c r="J194" s="3">
        <v>0</v>
      </c>
      <c r="K194" s="10">
        <v>6.1</v>
      </c>
      <c r="L194" s="19">
        <f t="shared" si="6"/>
        <v>7.612438900000015</v>
      </c>
      <c r="M194" s="10">
        <f t="shared" si="7"/>
        <v>-1.5124389000000154</v>
      </c>
      <c r="N194" s="19">
        <f t="shared" si="8"/>
        <v>2.2874714262332563</v>
      </c>
    </row>
    <row r="195" spans="1:14" x14ac:dyDescent="0.2">
      <c r="A195" s="6">
        <v>276</v>
      </c>
      <c r="B195" s="3">
        <v>64</v>
      </c>
      <c r="C195" s="3">
        <v>1</v>
      </c>
      <c r="D195" s="3">
        <v>1</v>
      </c>
      <c r="E195" s="3">
        <v>170</v>
      </c>
      <c r="F195" s="3">
        <v>29</v>
      </c>
      <c r="G195" s="3">
        <v>227</v>
      </c>
      <c r="H195" s="3">
        <v>0</v>
      </c>
      <c r="I195" s="3">
        <v>0</v>
      </c>
      <c r="J195" s="3">
        <v>1</v>
      </c>
      <c r="K195" s="10">
        <v>29.8</v>
      </c>
      <c r="L195" s="19">
        <f t="shared" si="6"/>
        <v>29.264431399999992</v>
      </c>
      <c r="M195" s="10">
        <f t="shared" si="7"/>
        <v>0.53556860000000839</v>
      </c>
      <c r="N195" s="19">
        <f t="shared" si="8"/>
        <v>0.28683372530596901</v>
      </c>
    </row>
    <row r="196" spans="1:14" x14ac:dyDescent="0.2">
      <c r="A196" s="6">
        <v>279</v>
      </c>
      <c r="B196" s="3">
        <v>57</v>
      </c>
      <c r="C196" s="3">
        <v>1</v>
      </c>
      <c r="D196" s="3">
        <v>1</v>
      </c>
      <c r="E196" s="3">
        <v>154</v>
      </c>
      <c r="F196" s="3">
        <v>57</v>
      </c>
      <c r="G196" s="3">
        <v>232</v>
      </c>
      <c r="H196" s="3">
        <v>0</v>
      </c>
      <c r="I196" s="3">
        <v>0</v>
      </c>
      <c r="J196" s="3">
        <v>1</v>
      </c>
      <c r="K196" s="10">
        <v>14.4</v>
      </c>
      <c r="L196" s="19">
        <f t="shared" si="6"/>
        <v>16.277259599999997</v>
      </c>
      <c r="M196" s="10">
        <f t="shared" si="7"/>
        <v>-1.8772595999999968</v>
      </c>
      <c r="N196" s="19">
        <f t="shared" si="8"/>
        <v>3.5241036057921482</v>
      </c>
    </row>
    <row r="197" spans="1:14" x14ac:dyDescent="0.2">
      <c r="A197" s="6">
        <v>281</v>
      </c>
      <c r="B197" s="3">
        <v>57</v>
      </c>
      <c r="C197" s="3">
        <v>1</v>
      </c>
      <c r="D197" s="3">
        <v>1</v>
      </c>
      <c r="E197" s="3">
        <v>110</v>
      </c>
      <c r="F197" s="3">
        <v>27</v>
      </c>
      <c r="G197" s="3">
        <v>315</v>
      </c>
      <c r="H197" s="3">
        <v>1</v>
      </c>
      <c r="I197" s="3">
        <v>0</v>
      </c>
      <c r="J197" s="3">
        <v>0</v>
      </c>
      <c r="K197" s="10">
        <v>21.3</v>
      </c>
      <c r="L197" s="19">
        <f t="shared" si="6"/>
        <v>22.908817500000008</v>
      </c>
      <c r="M197" s="10">
        <f t="shared" si="7"/>
        <v>-1.6088175000000078</v>
      </c>
      <c r="N197" s="19">
        <f t="shared" si="8"/>
        <v>2.5882937483062749</v>
      </c>
    </row>
    <row r="198" spans="1:14" x14ac:dyDescent="0.2">
      <c r="A198" s="6">
        <v>282</v>
      </c>
      <c r="B198" s="3">
        <v>47</v>
      </c>
      <c r="C198" s="3">
        <v>1</v>
      </c>
      <c r="D198" s="3">
        <v>1</v>
      </c>
      <c r="E198" s="3">
        <v>130</v>
      </c>
      <c r="F198" s="3">
        <v>72</v>
      </c>
      <c r="G198" s="3">
        <v>253</v>
      </c>
      <c r="H198" s="3">
        <v>0</v>
      </c>
      <c r="I198" s="3">
        <v>0</v>
      </c>
      <c r="J198" s="3">
        <v>0</v>
      </c>
      <c r="K198" s="10">
        <v>0.5</v>
      </c>
      <c r="L198" s="19">
        <f t="shared" si="6"/>
        <v>0.87896619999999359</v>
      </c>
      <c r="M198" s="10">
        <f t="shared" si="7"/>
        <v>-0.37896619999999359</v>
      </c>
      <c r="N198" s="19">
        <f t="shared" si="8"/>
        <v>0.14361538074243516</v>
      </c>
    </row>
    <row r="199" spans="1:14" x14ac:dyDescent="0.2">
      <c r="A199" s="6">
        <v>284</v>
      </c>
      <c r="B199" s="3">
        <v>45</v>
      </c>
      <c r="C199" s="3">
        <v>1</v>
      </c>
      <c r="D199" s="3">
        <v>0</v>
      </c>
      <c r="E199" s="3">
        <v>122</v>
      </c>
      <c r="F199" s="3">
        <v>65</v>
      </c>
      <c r="G199" s="3">
        <v>192</v>
      </c>
      <c r="H199" s="3">
        <v>0</v>
      </c>
      <c r="I199" s="3">
        <v>1</v>
      </c>
      <c r="J199" s="3">
        <v>0</v>
      </c>
      <c r="K199" s="10">
        <v>2.8</v>
      </c>
      <c r="L199" s="19">
        <f t="shared" si="6"/>
        <v>3.4539782000000017</v>
      </c>
      <c r="M199" s="10">
        <f t="shared" si="7"/>
        <v>-0.65397820000000184</v>
      </c>
      <c r="N199" s="19">
        <f t="shared" si="8"/>
        <v>0.42768748607524243</v>
      </c>
    </row>
    <row r="200" spans="1:14" x14ac:dyDescent="0.2">
      <c r="A200" s="6">
        <v>285</v>
      </c>
      <c r="B200" s="3">
        <v>61</v>
      </c>
      <c r="C200" s="3">
        <v>1</v>
      </c>
      <c r="D200" s="3">
        <v>0</v>
      </c>
      <c r="E200" s="3">
        <v>148</v>
      </c>
      <c r="F200" s="3">
        <v>95</v>
      </c>
      <c r="G200" s="3">
        <v>203</v>
      </c>
      <c r="H200" s="3">
        <v>0</v>
      </c>
      <c r="I200" s="3">
        <v>0</v>
      </c>
      <c r="J200" s="3">
        <v>1</v>
      </c>
      <c r="K200" s="10">
        <v>10.1</v>
      </c>
      <c r="L200" s="19">
        <f t="shared" si="6"/>
        <v>11.578313299999984</v>
      </c>
      <c r="M200" s="10">
        <f t="shared" si="7"/>
        <v>-1.478313299999984</v>
      </c>
      <c r="N200" s="19">
        <f t="shared" si="8"/>
        <v>2.1854102129568425</v>
      </c>
    </row>
    <row r="201" spans="1:14" x14ac:dyDescent="0.2">
      <c r="A201" s="6">
        <v>286</v>
      </c>
      <c r="B201" s="3">
        <v>58</v>
      </c>
      <c r="C201" s="3">
        <v>1</v>
      </c>
      <c r="D201" s="3">
        <v>1</v>
      </c>
      <c r="E201" s="3">
        <v>114</v>
      </c>
      <c r="F201" s="3">
        <v>80</v>
      </c>
      <c r="G201" s="3">
        <v>318</v>
      </c>
      <c r="H201" s="3">
        <v>0</v>
      </c>
      <c r="I201" s="3">
        <v>1</v>
      </c>
      <c r="J201" s="3">
        <v>0</v>
      </c>
      <c r="K201" s="10">
        <v>10.6</v>
      </c>
      <c r="L201" s="19">
        <f t="shared" ref="L201:L213" si="9">$B$4*B201+$C$4*D201+$D$4*E201+$D$5*E201^2+$E$4*F201+$E$5*F201^2+$F$4*G201+$G$4*H201+$H$4*I201+$I$4*J201+$J$4</f>
        <v>14.055582500000014</v>
      </c>
      <c r="M201" s="10">
        <f t="shared" ref="M201:M213" si="10">K201-L201</f>
        <v>-3.4555825000000144</v>
      </c>
      <c r="N201" s="19">
        <f t="shared" ref="N201:N213" si="11">POWER(M201, 2)</f>
        <v>11.94105041430635</v>
      </c>
    </row>
    <row r="202" spans="1:14" x14ac:dyDescent="0.2">
      <c r="A202" s="6">
        <v>288</v>
      </c>
      <c r="B202" s="3">
        <v>58</v>
      </c>
      <c r="C202" s="3">
        <v>1</v>
      </c>
      <c r="D202" s="3">
        <v>1</v>
      </c>
      <c r="E202" s="3">
        <v>125</v>
      </c>
      <c r="F202" s="3">
        <v>83</v>
      </c>
      <c r="G202" s="3">
        <v>220</v>
      </c>
      <c r="H202" s="3">
        <v>0</v>
      </c>
      <c r="I202" s="3">
        <v>0</v>
      </c>
      <c r="J202" s="3">
        <v>0</v>
      </c>
      <c r="K202" s="10">
        <v>3.7</v>
      </c>
      <c r="L202" s="19">
        <f t="shared" si="9"/>
        <v>4.632281500000019</v>
      </c>
      <c r="M202" s="10">
        <f t="shared" si="10"/>
        <v>-0.93228150000001886</v>
      </c>
      <c r="N202" s="19">
        <f t="shared" si="11"/>
        <v>0.86914879524228517</v>
      </c>
    </row>
    <row r="203" spans="1:14" x14ac:dyDescent="0.2">
      <c r="A203" s="6">
        <v>289</v>
      </c>
      <c r="B203" s="3">
        <v>56</v>
      </c>
      <c r="C203" s="3">
        <v>1</v>
      </c>
      <c r="D203" s="3">
        <v>1</v>
      </c>
      <c r="E203" s="3">
        <v>130</v>
      </c>
      <c r="F203" s="3">
        <v>41</v>
      </c>
      <c r="G203" s="3">
        <v>221</v>
      </c>
      <c r="H203" s="3">
        <v>0</v>
      </c>
      <c r="I203" s="3">
        <v>0</v>
      </c>
      <c r="J203" s="3">
        <v>0</v>
      </c>
      <c r="K203" s="10">
        <v>7.9</v>
      </c>
      <c r="L203" s="19">
        <f t="shared" si="9"/>
        <v>8.7930475000000072</v>
      </c>
      <c r="M203" s="10">
        <f t="shared" si="10"/>
        <v>-0.89304750000000688</v>
      </c>
      <c r="N203" s="19">
        <f t="shared" si="11"/>
        <v>0.79753383725626226</v>
      </c>
    </row>
    <row r="204" spans="1:14" x14ac:dyDescent="0.2">
      <c r="A204" s="6">
        <v>290</v>
      </c>
      <c r="B204" s="3">
        <v>56</v>
      </c>
      <c r="C204" s="3">
        <v>1</v>
      </c>
      <c r="D204" s="3">
        <v>1</v>
      </c>
      <c r="E204" s="3">
        <v>120</v>
      </c>
      <c r="F204" s="3">
        <v>52</v>
      </c>
      <c r="G204" s="3">
        <v>240</v>
      </c>
      <c r="H204" s="3">
        <v>0</v>
      </c>
      <c r="I204" s="3">
        <v>0</v>
      </c>
      <c r="J204" s="3">
        <v>0</v>
      </c>
      <c r="K204" s="10">
        <v>6.5</v>
      </c>
      <c r="L204" s="19">
        <f t="shared" si="9"/>
        <v>7.6818490000000139</v>
      </c>
      <c r="M204" s="10">
        <f t="shared" si="10"/>
        <v>-1.1818490000000139</v>
      </c>
      <c r="N204" s="19">
        <f t="shared" si="11"/>
        <v>1.3967670588010328</v>
      </c>
    </row>
    <row r="205" spans="1:14" x14ac:dyDescent="0.2">
      <c r="A205" s="6">
        <v>291</v>
      </c>
      <c r="B205" s="3">
        <v>67</v>
      </c>
      <c r="C205" s="3">
        <v>1</v>
      </c>
      <c r="D205" s="3">
        <v>0</v>
      </c>
      <c r="E205" s="3">
        <v>152</v>
      </c>
      <c r="F205" s="3">
        <v>95</v>
      </c>
      <c r="G205" s="3">
        <v>212</v>
      </c>
      <c r="H205" s="3">
        <v>0</v>
      </c>
      <c r="I205" s="3">
        <v>0</v>
      </c>
      <c r="J205" s="3">
        <v>1</v>
      </c>
      <c r="K205" s="10">
        <v>16.2</v>
      </c>
      <c r="L205" s="19">
        <f t="shared" si="9"/>
        <v>16.047886000000005</v>
      </c>
      <c r="M205" s="10">
        <f t="shared" si="10"/>
        <v>0.15211399999999387</v>
      </c>
      <c r="N205" s="19">
        <f t="shared" si="11"/>
        <v>2.3138668995998132E-2</v>
      </c>
    </row>
    <row r="206" spans="1:14" x14ac:dyDescent="0.2">
      <c r="A206" s="6">
        <v>293</v>
      </c>
      <c r="B206" s="3">
        <v>44</v>
      </c>
      <c r="C206" s="3">
        <v>1</v>
      </c>
      <c r="D206" s="3">
        <v>0</v>
      </c>
      <c r="E206" s="3">
        <v>120</v>
      </c>
      <c r="F206" s="3">
        <v>35</v>
      </c>
      <c r="G206" s="3">
        <v>169</v>
      </c>
      <c r="H206" s="3">
        <v>1</v>
      </c>
      <c r="I206" s="3">
        <v>0</v>
      </c>
      <c r="J206" s="3">
        <v>0</v>
      </c>
      <c r="K206" s="10">
        <v>8.4</v>
      </c>
      <c r="L206" s="19">
        <f t="shared" si="9"/>
        <v>8.4513663999999977</v>
      </c>
      <c r="M206" s="10">
        <f t="shared" si="10"/>
        <v>-5.136639999999737E-2</v>
      </c>
      <c r="N206" s="19">
        <f t="shared" si="11"/>
        <v>2.6385070489597299E-3</v>
      </c>
    </row>
    <row r="207" spans="1:14" x14ac:dyDescent="0.2">
      <c r="A207" s="6">
        <v>294</v>
      </c>
      <c r="B207" s="3">
        <v>63</v>
      </c>
      <c r="C207" s="3">
        <v>1</v>
      </c>
      <c r="D207" s="3">
        <v>1</v>
      </c>
      <c r="E207" s="3">
        <v>140</v>
      </c>
      <c r="F207" s="3">
        <v>46</v>
      </c>
      <c r="G207" s="3">
        <v>187</v>
      </c>
      <c r="H207" s="3">
        <v>1</v>
      </c>
      <c r="I207" s="3">
        <v>0</v>
      </c>
      <c r="J207" s="3">
        <v>0</v>
      </c>
      <c r="K207" s="10">
        <v>19.399999999999999</v>
      </c>
      <c r="L207" s="19">
        <f t="shared" si="9"/>
        <v>19.68417330000003</v>
      </c>
      <c r="M207" s="10">
        <f t="shared" si="10"/>
        <v>-0.28417330000003105</v>
      </c>
      <c r="N207" s="19">
        <f t="shared" si="11"/>
        <v>8.0754464432907652E-2</v>
      </c>
    </row>
    <row r="208" spans="1:14" x14ac:dyDescent="0.2">
      <c r="A208" s="6">
        <v>296</v>
      </c>
      <c r="B208" s="3">
        <v>41</v>
      </c>
      <c r="C208" s="3">
        <v>1</v>
      </c>
      <c r="D208" s="3">
        <v>0</v>
      </c>
      <c r="E208" s="3">
        <v>120</v>
      </c>
      <c r="F208" s="3">
        <v>66</v>
      </c>
      <c r="G208" s="3">
        <v>157</v>
      </c>
      <c r="H208" s="3">
        <v>0</v>
      </c>
      <c r="I208" s="3">
        <v>0</v>
      </c>
      <c r="J208" s="3">
        <v>0</v>
      </c>
      <c r="K208" s="10">
        <v>0.3</v>
      </c>
      <c r="L208" s="19">
        <f t="shared" si="9"/>
        <v>-5.651624599999991</v>
      </c>
      <c r="M208" s="10">
        <f t="shared" si="10"/>
        <v>5.9516245999999908</v>
      </c>
      <c r="N208" s="19">
        <f t="shared" si="11"/>
        <v>35.421835379325053</v>
      </c>
    </row>
    <row r="209" spans="1:14" x14ac:dyDescent="0.2">
      <c r="A209" s="6">
        <v>297</v>
      </c>
      <c r="B209" s="3">
        <v>59</v>
      </c>
      <c r="C209" s="3">
        <v>1</v>
      </c>
      <c r="D209" s="3">
        <v>0</v>
      </c>
      <c r="E209" s="3">
        <v>164</v>
      </c>
      <c r="F209" s="3">
        <v>86</v>
      </c>
      <c r="G209" s="3">
        <v>176</v>
      </c>
      <c r="H209" s="3">
        <v>0</v>
      </c>
      <c r="I209" s="3">
        <v>1</v>
      </c>
      <c r="J209" s="3">
        <v>0</v>
      </c>
      <c r="K209" s="10">
        <v>13.5</v>
      </c>
      <c r="L209" s="19">
        <f t="shared" si="9"/>
        <v>15.443432999999988</v>
      </c>
      <c r="M209" s="10">
        <f t="shared" si="10"/>
        <v>-1.9434329999999882</v>
      </c>
      <c r="N209" s="19">
        <f t="shared" si="11"/>
        <v>3.7769318254889543</v>
      </c>
    </row>
    <row r="210" spans="1:14" x14ac:dyDescent="0.2">
      <c r="A210" s="6">
        <v>299</v>
      </c>
      <c r="B210" s="3">
        <v>45</v>
      </c>
      <c r="C210" s="3">
        <v>1</v>
      </c>
      <c r="D210" s="3">
        <v>1</v>
      </c>
      <c r="E210" s="3">
        <v>110</v>
      </c>
      <c r="F210" s="3">
        <v>31</v>
      </c>
      <c r="G210" s="3">
        <v>264</v>
      </c>
      <c r="H210" s="3">
        <v>0</v>
      </c>
      <c r="I210" s="3">
        <v>0</v>
      </c>
      <c r="J210" s="3">
        <v>0</v>
      </c>
      <c r="K210" s="10">
        <v>7.3</v>
      </c>
      <c r="L210" s="19">
        <f t="shared" si="9"/>
        <v>6.2115365000000224</v>
      </c>
      <c r="M210" s="10">
        <f t="shared" si="10"/>
        <v>1.0884634999999774</v>
      </c>
      <c r="N210" s="19">
        <f t="shared" si="11"/>
        <v>1.1847527908322009</v>
      </c>
    </row>
    <row r="211" spans="1:14" x14ac:dyDescent="0.2">
      <c r="A211" s="6">
        <v>300</v>
      </c>
      <c r="B211" s="3">
        <v>68</v>
      </c>
      <c r="C211" s="3">
        <v>1</v>
      </c>
      <c r="D211" s="3">
        <v>0</v>
      </c>
      <c r="E211" s="3">
        <v>144</v>
      </c>
      <c r="F211" s="3">
        <v>55</v>
      </c>
      <c r="G211" s="3">
        <v>193</v>
      </c>
      <c r="H211" s="3">
        <v>0</v>
      </c>
      <c r="I211" s="3">
        <v>0</v>
      </c>
      <c r="J211" s="3">
        <v>0</v>
      </c>
      <c r="K211" s="10">
        <v>13.1</v>
      </c>
      <c r="L211" s="19">
        <f t="shared" si="9"/>
        <v>13.388573300000019</v>
      </c>
      <c r="M211" s="10">
        <f t="shared" si="10"/>
        <v>-0.28857330000001902</v>
      </c>
      <c r="N211" s="19">
        <f t="shared" si="11"/>
        <v>8.3274549472900972E-2</v>
      </c>
    </row>
    <row r="212" spans="1:14" x14ac:dyDescent="0.2">
      <c r="A212" s="6">
        <v>301</v>
      </c>
      <c r="B212" s="3">
        <v>57</v>
      </c>
      <c r="C212" s="3">
        <v>1</v>
      </c>
      <c r="D212" s="3">
        <v>0</v>
      </c>
      <c r="E212" s="3">
        <v>130</v>
      </c>
      <c r="F212" s="3">
        <v>94</v>
      </c>
      <c r="G212" s="3">
        <v>131</v>
      </c>
      <c r="H212" s="3">
        <v>1</v>
      </c>
      <c r="I212" s="3">
        <v>1</v>
      </c>
      <c r="J212" s="3">
        <v>0</v>
      </c>
      <c r="K212" s="10">
        <v>9.3000000000000007</v>
      </c>
      <c r="L212" s="19">
        <f t="shared" si="9"/>
        <v>13.401135000000004</v>
      </c>
      <c r="M212" s="10">
        <f t="shared" si="10"/>
        <v>-4.1011350000000029</v>
      </c>
      <c r="N212" s="19">
        <f t="shared" si="11"/>
        <v>16.819308288225024</v>
      </c>
    </row>
    <row r="213" spans="1:14" x14ac:dyDescent="0.2">
      <c r="A213" s="6">
        <v>303</v>
      </c>
      <c r="B213" s="3">
        <v>48</v>
      </c>
      <c r="C213" s="3">
        <v>1</v>
      </c>
      <c r="D213" s="3">
        <v>0</v>
      </c>
      <c r="E213" s="3">
        <v>138</v>
      </c>
      <c r="F213" s="3">
        <v>75</v>
      </c>
      <c r="G213" s="3">
        <v>175</v>
      </c>
      <c r="H213" s="3">
        <v>0</v>
      </c>
      <c r="I213" s="3">
        <v>0</v>
      </c>
      <c r="J213" s="3">
        <v>0</v>
      </c>
      <c r="K213" s="10">
        <v>2.5</v>
      </c>
      <c r="L213" s="19">
        <f t="shared" si="9"/>
        <v>-1.3661080999999982</v>
      </c>
      <c r="M213" s="10">
        <f t="shared" si="10"/>
        <v>3.8661080999999982</v>
      </c>
      <c r="N213" s="19">
        <f t="shared" si="11"/>
        <v>14.946791840885595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3"/>
      <c r="M214" s="7" t="s">
        <v>67</v>
      </c>
      <c r="N214" s="19">
        <f>SUM(N8:N213)</f>
        <v>1527.0311311579428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3"/>
      <c r="M215" s="7" t="s">
        <v>65</v>
      </c>
      <c r="N215" s="19">
        <f>N214/206</f>
        <v>7.4127724813492373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3"/>
      <c r="M216" s="7" t="s">
        <v>66</v>
      </c>
      <c r="N216" s="19">
        <f>POWER(N215, 0.5)</f>
        <v>2.7226407183742105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C 5 E 7 6 6 E - A E A 3 - 4 8 5 A - 9 4 1 D - 2 E 0 2 A A 5 B 2 5 4 D } "   T o u r I d = " 9 0 a d b 3 7 9 - 7 6 f 0 - 4 0 5 e - b 4 f 2 - d 5 0 0 a 5 1 e 4 a 9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3 Q A A A N 0 A Q I r Q U U A A E P H S U R B V H h e 5 X 1 J k B x H l t 3 P v X K p r H 1 f A R R W g g Q B k O C + N z k 9 a t n M a O Y y F 9 3 m J t N B Z j r p N B e d Z L r p r o N k N j L J x k Y z m m l x u t l c m 2 y C A A k S O 1 C F p f Z 9 3 3 J P / f c 9 P D M y K i I X I J c C 9 Q C v i P D c I t z 9 + f / + / f t 3 1 9 9 / 8 W 2 W / n + A y 0 X N v Z c o k c h S K p W i T C Z D 2 W y W + q I p O t O X p N / d D d A 7 x 2 P k d a u 3 4 z U 7 z K 2 7 6 c a 8 1 7 g q j v Z Q l l 4 a S R h X R M m 0 i / b 5 M u D L 0 u V H f o q l X M Y r C r 8 4 G a d P 7 g X k / M J Q k p r 4 f T f m f N Q V S d N Y V 1 r y P + H 7 z P C t v X s 8 Q V e n + L X m D P V G 0 x T m 9 y Y z L v p h 2 k v b M e M h L O A i 4 O c y L k z 4 6 H S c v h z 3 0 + m + t P y W G S 5 8 y A b r e 2 7 + L R / f S / 7 1 o I + o r z V D J 7 r T t M X 3 c G W q i d x u N / n 9 H g q F X L T y + L L x z p 8 v 7 E v + Z 4 Z o 1 z C F u i 5 R L J a m Z D J J L w 7 G m V B Z u j Q S p + e Y T G h l H 5 x U Z A K R n M i E / O 7 m P E F K w e f J y B E N / b t J H 1 9 n K R r M U o D 5 + D Y T Y r Q j T R e H E t Q Z y U i j N p O p u S n D 7 y f a S 7 h o u D 1 N a f 6 q + 0 t e I R P e 6 3 Z n 6 V h n i v q a 0 9 Q c U G T 6 5 q G P z v a l a K w 7 J d 9 j h c N j 0 W / u B I T c L s r S + H J h Z + F U H m 2 h D H d E q Y L X 9 7 k o U a 4 L m y 6 K 8 v 2 / N B S n d D p N 8 X i K t r e z 1 N z 3 C r n c / F A / Y 7 j + 4 c v L D s X 8 8 0 D b 0 C X a 3 y e W S t w o u X K 1 Z E I 6 1 Z O i o b Z 8 4 7 N r O B p 4 b W Z m l g Y H B + j 2 g p d m N z z k N n p 8 D x M R K Q 5 u G u + 3 w u / N U n 9 L m n 8 v w z 2 5 e h e + E x J g b d d N 7 e G M N G w N k A a Y W P b Q d t x N y 9 v 5 v k + / 9 g V L F Z B y B I T D f f D 9 j D P p j j O h b r E U X e X v H e t M 0 8 0 y J S r w 4 a k 4 L W 5 7 a G X H T W f 7 + Y E s s E q s u Q 0 3 f z + L J o b 5 N Z y / f j R J f 2 B J j H O P h 8 v L k F b u 1 D z t r E 0 b 7 / x 5 4 W d N q O a + S 9 w 7 Z o V I S G j A b l e G m F v c q D P 0 5 j E l b U o R C V h e W q G u 7 k 4 5 T 8 T j 5 P U H R B 0 b a U t T k 5 + l D k s f t C e o Z C 4 X / y Z L D D M 6 W A p F W Z L 0 s X o W a b L / P T O h Q F Z I o z B / 5 h V W G 0 G Y L 8 b V 6 + c G U t T K E i L A J J 1 h F X S Q S e q E / a S L v y t L j 1 e 9 I v F A 0 H K A Z z n e l R L C 2 k G T B 2 X 5 6 f 3 8 f Q P 6 N f M R C Y R C 8 v m 8 N N p L d P f m d / L 6 z w k / W 0 K F e 0 C m P J F c l K F 3 x 2 J c o X m S l E M k I M 4 E C g Q K G 4 0 T Q I I M k 8 n L B P v t b S 9 l X R 7 q C M b p w k h W p K O L b y C d 4 U b F r 1 u x u e + i y 4 / 9 o k 5 h j A L 0 s V R 7 v l 9 J 0 d 8 y W X F b I S Y w O g P 8 F o i n g d d A m G Y m b G + 0 k G R 4 b X L N w 5 I i S 3 c M i V I K g 9 x Z x J m Q U C G h V t o B H c e 1 G V / u f j U 0 m Q B N K J 0 g r b x e D 7 0 + R v T Z 5 S v G u 3 4 e Y E J 9 Z 1 9 S z z B C 3 S 9 T I l G o 4 n 1 4 K l Z A E i c y m f N j s R g 1 N T U Z V y B W j I m V v y 6 G d C p F H q 9 X x j 2 P V z 0 i H d 4 7 o V Q 1 J 2 A c s 7 7 n o h u z + Q Y / 2 p G S Q T 6 g D R I a o n L y E Z I q j j E Q X / P j 5 v D e i c Q B 4 k I N h A o I o p Q C 3 t H K Y 7 5 u l q p Q K 5 0 A y W o m k B k 6 3 3 z U k g r E u n T M T V 9 f / f m Q y v V / v v r 5 E K q 5 c 4 S S 1 E 3 J Z J 5 M I X + G L g w m u N H l W 1 o 5 Z J q b m 6 f + / j 7 j q j i W e b z R w W M g L S 1 g R f R 4 v N L A N a A e Q o X C e y A l M d 5 6 s O I V q Q S J d J a l E H 4 e U g g Y b M W g P y m 9 P 8 Z P J 3 i 8 l 2 T S 4 L d g q D A T S 4 + p M B a D 5 U / j J H / m 4 Y q H C Z m i A f 4 + M 0 B y q I F J z n Y o j h w u D i f l + Z w A k s L i p y h 4 E K V I 1 d 7 s p t X Z 7 1 n a O f / G s 4 K f D a E i H Z p M y i S u J d N o e 4 r G u t T g 2 o l I a F H m V 2 Z n Z 2 l g Y M C 4 y m N v b 4 9 C o Z B x p b A b d 9 E q q z v D r B 5 p 4 H d 0 4 w G u T P p F 8 p i B s R H G c S P t G Z p m V W y J i W L F 8 w N J H i N 5 5 b M v c 6 N u 4 0 Y N S b Q Z c 1 E X n 4 N 8 W v 0 D v n 7 o l / v R w C 2 8 z 1 J x d t M j R p T X j h y 0 U O K 5 H z D p N v k Z 8 N 0 7 p s + b 0 c N S K u T L 0 n F D W l q B z 8 J I Y n 5 u M 8 z 5 O N c J p P K y J B 9 s i d H U 9 B 2 p t 2 c Z T K g r z z y h o j 3 H K Z F u Y T U v l R s z I R 3 t T N J R V p k A J z J Z 8 8 f H J + j 4 c V b u L V B S x 3 O g w W z s u + n e o p f 4 p y m e d v H 3 E Z 3 p T V F v c 0 L e b w f d + L R k w b W f V b N v e f y E z 8 f 5 u 9 4 Y S 5 L P l R U 1 D y Z 2 q H V m Q L J 8 d i 9 A 5 w a T 1 N O c b 4 R 6 n K W B 3 / i U 3 5 f i t + D W Y c W z A n N G M H P D g P H 7 C b 4 H I 9 8 O Q 6 1 p k a i 9 L Q c b / s N l L 0 0 w O Q F r O W n o f E 0 o J C 2 p I p 5 d 2 t 6 Y e K Z J 5 c b z P c u p u e s Y N 8 B C M m n p Z E e m 7 7 j R b h j S w k q m 2 b k 5 W z I B d m Q C W o M Z e m U 0 w Y R m N Y z b A b 4 S J u t 4 2 k u 7 u 7 v G u w o B c o R Z s m j g G l 8 N C f L 6 0 Y S M f f x u l d c a w r z V w S b u Y 4 E G 4 p r J B F h N 3 R j f g E w A i A A g T 1 s U v 2 J i X 5 3 0 0 c S S p 0 C N d M I 0 S z o Y N + x w l F V a D W v Z a u h 8 H H V C f a H u d t J h e u n 5 8 1 z W 7 l z 9 P n P p H 3 / / 7 E q o c P t w T s 0 z k 0 k h S x e G W E r w 2 T a P O W D 9 e n s s I S o R v 5 1 a u K H C n K y x t L R E 3 d 3 d x t V B x P b 3 q S k Y N K 7 y e M R j E c z 9 v M p k u D 7 r o 5 d H m A z 8 o y h c w M l C u M F j J w z 4 N a B 2 H e t 0 H v g 7 Y Y N V N U g X T M j C A D F h m Z g 1 4 x c s n b Q 5 X o / 3 M C a 7 M e e l F H c I n Z E 0 q 5 c e m U Q u h Q i r r P A C w b N a 8 R V L O U g 7 w K 4 T A n S + l l J I W l K d 6 H P T / f F r z 6 S k e m Y J 1 d I 9 Q v u p L p Z M S S l 4 L Z U A H N H b o + F g 8 A 0 V C q 4 7 8 A T A 4 B n m Y B g I N F Z W V q m z s 8 O 4 e n I k m A / 7 T N 4 W M 1 G Y y H 2 R f U o n Y + T y t z j O Q W n A / K w l i R M w 9 + M 1 N W S t 5 q G N G k V g i z a W p i d 7 k h T l f g E d w R H T H N P 9 R Z Y 8 P F 4 r 9 n k 7 P M 8 S s c + i / s F o 8 v s H f u N K w Y 5 Y x U h 1 r J c 7 q v t X 5 f V n C a 5 / / P p q h U V 4 O B B s v 0 j x Z F r G N i A Q 3 H x a u K f u C q f F t + 3 q l J e 2 W R q h 5 8 0 D K g a J C R g W M G B 9 f Y P C 0 T Y Z w z j B S T o B C 1 v u g j k f 9 O 7 w m j A D U h H G g 2 S S e 3 R / Y U N 7 U s D N 6 F R P m n 5 i q f j W W F z G c T A 8 W I G n / 9 A Y q 8 G r A b 5 / M O H f n l c + g r g 2 4 x p 3 O J B a l Q D S 7 m h n i l N a D C z 9 r R m R w N + b L I 5 A J a S C o a K p y U 2 7 S 9 / L 6 8 8 K X P / 0 j B E K E 6 P + t v M y z z T U G u e B s J v H G G n q Y C K F / R m 6 u + A T V e 6 D k / E C z w M t v T S g / t y / e 5 d O n j r J V 6 h I l f + k w L c 7 f Q X z n m L c a 4 d Z O u E 2 s p k U 7 f H 4 q j k a z T U o K 6 7 P e u k 0 E 2 Z 2 0 + 3 o r Q D 8 7 l 6 A 3 m F C a Y k F 6 Q B r n / l x Y e l 7 t O o V q a T x 0 n C C J a E a p 0 E F X m c C d E X U 9 Z X H P r 6 u j F R W Y C I 4 k X L x W N L I M G D 3 v D o P R 5 0 g p Z B C I T f t L D w 7 p H r m C B X s Y s k U z x R 4 j O s E W I k D 2 O V h X u V k 1 z 4 3 c n t j Q 6 W A J / n i l k v G D m b T 8 i Y 3 T B g V 4 D m O O a e V X Y + Y 8 s 1 S D P e n 7 2 F 1 1 0 V N P A y C W X 0 r 5 q I Y f x + c Z / W Y B 9 D G A 0 j H m 3 M + O j + Y z E k a z F u d 7 E 7 R n Q X l y 1 c M m K O D v 5 0 e V 2 H s A 4 t j E 9 + v t l j W A n b l r f N w R I K U 0 p I q E n H R 5 u y z Q S o m 1 P c 1 K r b q I 9 J 7 g f b 2 n p 5 M A O q v P / U j P X f 2 N O 3 u 7 F A o H L a t a G C f p U m Q X y 8 H 9 1 n 1 w i S s H X A r s L h B 5 T I D 9 5 h M s e R l 0 s 2 s 8 5 i r F Q Y W H i e Z + A D 1 d Z s J h j t E Y 8 f v A L j l L i b c c 3 0 p m m Q J 9 J A T C A J n W z i 4 A r B E w r x v B 4 8 b 6 j L R K S Z h t 6 G 6 f v 3 A R 7 u J 4 m R 8 W p R D K i R I K Z / P R 3 7 X C u 2 t T 8 n r h x l u q a F n I L U N X a D 9 f e X o + r R k A v D S 1 O S U m M p v 3 L h F U + s + e f / + / p 7 x j j x 8 Z f r x A Y 9 5 D I F x C I D x F N R O z C V 9 z 2 M 6 t B e z 2 q V x Y z J G d 5 Z U / l 5 S e Y 2 b y Q R A h e r n w T 8 M A J p M A J 5 j a d t N v 2 c S g E w + J k h X c z p H J k C T C U Y Z j d H m V T n C F w 9 S 8 E c e i 2 l z + h 6 T C b 9 f b F z 5 t C h W X z j q h L p G B 5 q k z g N t 4 j A m 1 6 + / O f w S y u 3 x k 7 v 5 b M 4 8 b i Y U o I 9 m 2 O W Z g Q Z z h A f S 0 P M D 8 c c 0 O j x o v K K Q T C S U x Y l V D g B S L B y J y D m + 2 u h M B X w 7 o v J 9 w S q T G U c 6 U q L + 3 Z 7 n 8 V B v S j 6 D z 0 I t h J E C Q I P + 7 p G b X j u W F u m F + 7 o 5 5 x V X J C t A E u X i 4 w y Y 7 7 E 8 5 D P D A 3 y o L U 3 T L P X O 9 6 x R V 3 u h l E U Z 3 Z j O 0 M J u o f d H P e E k q X S + V v 0 g q Q I B D 8 V X f 5 D 8 w w o m 1 A / F W 9 4 h Q K D j f M 5 z X M 8 3 A T g + C Z m A A V a r Q A K Y f T c 2 1 q i j v d 1 4 5 S B A r r 2 9 X Y q 2 t E p F 4 3 N W p 9 P f c s + u c 9 4 / m W B i 5 F / H R D I m a J 2 Q Z l G G y U y Y 3 I O m C V 8 s 2 Z h j M g y 1 M y l 5 T A R 1 s F L g P n G / w F v H 4 v z 9 c l q A l f V t m t k K k 5 9 i N L P X Z u Q q d I T S t L p X + e 9 W A i u p 9 L U m F p I e T w W D b t p b u i a v H 0 a 4 f v 2 H w 0 2 o U N d 5 b s x 5 Z 1 c k w E w q M 8 o h E 4 D l 5 r v c g H 2 u G A X 8 z j 5 o d s B 6 K E z Y w k q n g Z + t 4 C v K B u a H T v S k C y y W T 4 p L g 1 v U 2 u z 8 P X g G z G n B I K J 9 A o O + N H V H s j J H V S v Y l b 3 O 0 4 R C y o 2 n P N u 0 v z 4 h r x 8 2 i P H o s K b 2 o X M U i y k 9 W q t 5 w N O S C d 8 N J 9 A f Z n x 0 4 / r N X O W V C 6 i B k W Y z m R C n I i k k 0 4 Q v h c u T P j F x o 6 P 4 9 p H z 3 B T I 9 B P f Z z V w Z a Z Z J p 8 B 7 c l g B o r h 1 e H t A g f b / a R H 1 k O 9 c V R 5 W d Q C d v V m r m O d U L Y Y T 6 W y z Q f a y m F J r L H b Z R + O t M 2 D b e u Y C Q n Q x y e B j z t b 1 i B k t W 1 n h 7 O q Z 4 d 0 W j v J G h k M E B I 9 J 1 y M o J p o 4 B 5 X d 4 n W V l d p Y 2 0 t 1 z H M r C v v c Y y j f n i c k X E P 8 K V l D K a x a F r + / j T I c p n e e r g t 5 y A H S t B a i t G w n 0 L p R e O K y O / G k h M 1 5 h t p T 4 q b U y 1 g V 5 / m P J w j K V J l y N 9 + n n M L 2 8 t h S I f W y h f s e l E K z k w m D f O 5 h l 2 e E + C 6 M 7 / p p v Y g j 3 W Y C J U A 6 5 z K A e Z 1 4 H 7 z w 3 S A l l L d 1 M J j N D 3 A H m y D H 6 F 6 3 7 k h d d 8 T S 1 4 J 2 I J F j F t b u 7 S / v 0 + p Z J L W N + w d b J 8 U v R 1 K 5 R O H X D 4 i W X 3 3 Q s x r L M j 0 Z z a p J 7 h F u z t b 0 m m M t O y L u 9 I g j z 9 r A a c 6 1 P k 4 I q G T T S W z F G g 9 d a D d N D p V p + u r M q I 9 Y 6 L q m a U T o A v U C r u 8 Y s C C u f 2 k m 9 Z j f r p 3 b 9 z I L Y 2 1 1 R X j z B l Y K n G F 1 b m r U 3 5 6 c y w p H h l w E Q L 4 U Q 5 I G + 2 K B L U q z G 0 9 S U F K e S I 8 + A 4 K 2 Z O Z a l Z R l n r b D n Y g V l e p C y e U 8 e V E v 5 9 O D Y V y 6 q 2 f J X C r f 0 + i H c F 6 W A t Y 6 9 J a 9 1 r K p 0 C q T H m r p + u J Q z m G 2 o 9 H H F U 9 K 5 z y i w E W O H w K r k q j R 4 + p T A v s v r W 9 Q w V p K Y b 3 T 8 b p 5 Z E k X R z c z z 0 P g C O 0 Q b 3 c 4 p G x b s g K e H G 3 h / O / v r F T f t i y 0 n D R N z d Z / d w r r 8 z 6 2 7 C M Q j + B A k g F B L 2 Z 3 L M 5 w f L R J 4 a u Y 3 N b 0 K T y R l / M l f O h S B 9 / + 2 N 5 p V s n R H r P 8 d h J D T 5 1 b 2 Q u U C v s 8 o p h b 3 e L U h u P q S n a T d m t B / T B O y / L S l Q z M N E J c 7 O 5 5 9 7 f 2 6 O g Z b V u M c A S q B u f F T C I Q I q 9 x J I S B C q n 4 c G E j m C c 1 c L r o 7 s U C S r 1 d W s f I W x U / I h y g L q B C R t G F c Q b h F m + w m o o C S u R 9 T W O O m E s i 2 A v r r 3 7 l M 0 U j 9 d R L 7 g + v n x 4 C I U J X A q d l i U Z k F C 6 N 3 I i V K V k g h d B i N s k f O r 6 m 2 N 0 d t C + J W u P c f O 6 o a c B J m T n e M z 2 w o C a r H 2 8 6 q a g z 0 V 3 p n b p J K t U 1 u U P T q i G 6 d w M j J O + 5 z E e g m U O V K j C I W A o D D E A J q S / 5 v E i j v A D r J b b U i l S 6 Q l f 6 f j 2 b s l r j U Z 1 n r x K 8 L e e Z i I V G i K q R S Y A y z q 0 S f j M g N k R p x B a M m k y w T h Q C d D Y N H C b c G 7 V Z A J C f p d E H m q l h Q I y w V / P K a Y D M N p e 2 X 2 U w t z i h n i d g 0 x Y s j G 7 X n 5 z Q E P W d Q D v D k S s x Q L O N 4 4 l 5 b o W s G s D S N x c y N 0 0 Y u Q 2 F t x m D s c / t 9 v D k g l m 6 b w n h I b 1 + k m x t u e R X h Q L A M e X W F U w 8 k v B a g n U 3 t 5 O y P A z A H c X C i M f a W A d E h 6 p v f + I k a O 8 x O E 5 D h X Q C f s b 8 / T e 8 V 2 J E 4 E w 0 l 6 q f H x l l r j 3 N z p Z v V V z U v j t g S I B M w G Y / 3 V d b M c 9 u e c E E M g T T r Z f T / j p 3 R N x a g 5 k x N 3 q a e B U 7 8 j X S T p f / p e i U K 4 t N f L f o T G b + 1 r P i n Q y F x a S H Z z y S w E 6 P w C V T z d c L I G Y K t I z r 6 4 s G 2 d 5 o F F i W Y Y T A k 1 N 9 N 1 j H 7 U 7 r L z F k n M s l R 9 u z 4 r 5 H g a K F w e S t l G J z D h 3 s o d 8 h m 9 h K w / n X u x e o V + w 2 h b 2 l S + 5 I C 0 1 P C 5 s S A B v i G x B z E A 4 2 1 p N 6 Q A 8 Q z B X h j E U g t J c m 2 2 S j s k M U A z l 8 9 r R p F g C e 1 m d f B p Y 6 1 p f 6 / a B h H j q S N n A s G 3 b q m e q k X C u D I F w R 0 4 6 m Y 0 Q g P k c s F 5 X A v M n s b g O w G r b 4 S I 9 c 0 d n l 3 F W i J a g / W e 0 u n d p N J l b D m E F 1 D + 9 T B 6 W v y O d a V t J V g x b m x v U 3 t H B j d d F b 4 x l a C C 0 Q q 5 s a Y k A s m i c H y q 8 P x T t 5 + M B I Y t W e 8 e X 8 8 F b s C j y n e N J i q d 9 L F H 9 4 o 1 u X Y q C O B 5 m v D C Y 4 r J + O l I V g y Y V 7 j 2 Z q e 4 Y 8 0 l w K F S + r H / g A J m e h j j l A A v + S g G W v U r h x A s Y J u y W q B c L I O k E T P r C U d e M 5 0 a a 6 c M z a b H e u U R O K C j 7 3 U G 8 P M x q W a h w k h q k f v d 4 v C B W O r b k + d z w X G 9 p b Z V I T v D 1 Q 9 y L W O r g a u K I p U 2 j X v u i T 1 e X 1 r Z g b i O F i f M C x 6 R N N e z f b 6 5 c f 7 q n f U o 0 N b M e n + m z t e w h m W G 9 f l J g u T i W h Z c D j B P c P A B / E m C g j 8 V / Z i B o y z F j r y c r J A z z n J 9 e G Y 0 T t r y x w 8 b 6 G r W 2 V e Y u d f n 2 E m 2 6 h u Q c B H v / R E y M C h p W a + Y c E 7 + / i D c E 6 k l / H l W y z d I y y m Q z w x z t 6 f t J D 0 s 1 T 1 G D S y m U s v i p 6 y y r X B k K Z B 7 K a 4 1 A w 1 W + r K + P K 6 h Q M l W L O E 5 A L 1 w u E C 2 2 X C S g t 5 p g J R O A Q C Y A p I w V 0 a Y s 9 f C Y w 0 w m W L A Q G g y B L d G Q K y U T 0 N G W b + x o c l c m 8 s 8 E Z 1 m o e f A y x / h o b g N R m w 7 e t x n Z b I Y e T a / J O d p x g s d U w M 7 O N t + j O g e Z M D 9 1 m c e S O 1 u b N G a K M v U k K N a 5 m s 9 l L O V u M a 7 q D y Y U m N 2 Y 5 P H 6 u S e r / d j J j L e Z T J g z g T F A j w 2 K A Y 2 k X G y u r x t n z j A 6 1 p x E Q A h m v X M F N h b Q 0 Z g 0 l r H H E z d G V y Y l 8 y 5 P g m O 9 h V b K r U w n J Z L c 8 P h 8 e d s j W / E 8 3 5 d k N T B B P a y e Q a U r B q / X R 4 M 9 E Z q d X 5 Y x Y 9 D Y U C E S a W b J l e 8 N M D k O 4 0 2 W n 7 W 7 O U 9 S 7 E x S L e h 2 I U f + j z q N p d G B 5 N t Z P Z P U a 6 N S o O 1 k T j q Z U y 2 x v e + i S y M J 2 k s W B t x 3 Q m 9 f P 2 1 t b h p X x d F Z J F C m F W 5 u e F g t n E y p 8 Q g m b b G y 1 n x L i C e I 5 e 5 Y p Y v 3 m 9 U e L D a 0 h u l y g v l z G p O r y j k W C y 3 x + x h T Y v G h 2 T v E i i U m H 6 x / q C K f 3 0 8 D f V 0 y u a t X M j u D O y / + H I K L q i s s d q z c 5 G 9 t G + Z r a T v G e Y b P d R u r d 2 q o 2 R z S y S q Z g F L X T w c X B b g d b n D P n 7 B Z E 2 S H c o 0 T d g 3 X E f x M C P o / v e 6 V + S q N 2 3 P 5 c 6 h + F / s 3 6 c V B F Z n I D A T r h J N v u e h p 2 q J 3 T O P G R + t B G e c A m C / C h g K l 0 M 3 q 6 O V H P t u N D a x A Z 6 U 9 O 1 L u E K 2 x F D 7 X n 5 Q Y g V j e j y 1 N n 1 D g H s D B 9 s K q e n a w o K 3 V K 1 X p k S q H L 9 R G U L 2 l Z z G l W g O B T A C s i c L O g + W g p 6 + v 5 L 3 B p F w J s E g R w V h C T G 6 o e Z q L 1 o Y d C g U P k O l J c O 5 I g P 5 g c a z / f k K N 4 / D b 5 U 7 C w u R v D J k K g O L B 1 j m f 3 / c L k R C Y J g + 3 h K u G F M S j Y C 4 M n c W r o 4 m K 1 1 d Z 6 8 F 8 L W 0 I R 0 4 p O D 8 2 A E w o P G L 9 k y t w 0 F R u h 1 I N u V L o C V n E p J t y C H p v h 5 3 t 4 m M p q E C V A N I M o b 7 I p Z x j z V Z H x O Y D t A S p F t 4 5 m a V m U t G O g L 7 W f N l a S b u 8 r R x 4 N f Q 9 4 V 6 x 8 b Y Z n z K J Y N T Y Z n 5 i 2 x v t U a + R 5 Q + l L f o 1 4 m f A 6 9 / P x N I B a 5 4 G Q i Y L u R I Z G C d w 3 / V L D d t 9 A 2 3 F j i z V J p A d l r Y w 0 E / T t Y l t 2 o 8 d t L b Z w c l z X E M 7 i p Y L P C f a G C a Y c T 8 Y u 0 S Y 5 I h 6 q 6 1 8 C A 5 T T Y D E r 5 2 O U C C 1 S l H f H u 0 W 6 S Q S K b d s L a r R Y S w p g c E C Y z s N B K f R 4 a 4 X d 7 y i w s I Y Y f b n g 1 z a S x Y q Q z + x a o t A n P g + 8 8 b h 5 a C c N o J 3 x J L B A + 2 u 1 q n w K e s E f / O g m D e 1 d N K p X r h 8 f Y L W N 3 c p M f k J z U 7 P 0 t / 9 7 d / T 5 O S k r S l b o 9 g e u 2 Z n 2 H K B x g 2 p A P c c G E i A 1 4 8 l K e j N 0 g P D n Q d L Q G q B d 5 6 P 0 M V R N 5 0 9 N W z k H A T U Y e w F Z Q b 8 I G G U w I p e h J c G U G u 4 + x E m B S y F w M y G 8 p n U w O s I q I k O B C H S o B J u s a Y A o w y C c 0 4 s V 9 Y Z W W F t O 3 L J C c Y J T B P U E 6 5 P v r 9 V e D d 1 g L f l j E Q y 0 m u e z I Q y F 0 6 t S P b + 8 T 3 6 + J O v y N / 3 K n 1 0 T p l 8 t 7 m 3 X l x Y p F u 3 7 t D o 6 A g N j w x R c 3 O z r P s B z J O Z V q C n D / N 7 n x R Y f 7 X L w g h S A A H 9 b 8 7 7 l M F h b 5 E 6 u u x d n 6 o C l C + 6 1 T K h n H c z B d 4 R m I K 4 w P c K f 0 A A H v N / e F i o / r q z M c q 4 q r u 6 1 m o A y l 8 z c b m u s h m V g v 4 4 d 1 J b x m u 1 h + t 3 P 9 S f U J n g G V b 5 8 p 4 R I B V g J V C t C K V 3 D v x y I k B v j x 2 U A p i g X V t f o 9 m p W d k 3 C h s K R J o j 1 N r a a r t 7 B u 6 / k j k i v a G 1 G R i D Y H d B L P a 7 z g 3 3 3 E C S d t d m q b e / X 1 6 v s O 2 X B f O a p m o g l X H R t 7 f X a d + j p g + U C Q I n r N K 5 P O R P b z C 5 4 p R m c q V c Y c q 6 n + 6 3 7 U m l C J U x C A X P k I 5 w f t x Y a 9 S d U J 5 A K 8 W y f V K Z a I h a Q g H 1 J p R 1 K x o z N j c 2 x H c N w D h r a 2 u L 1 l b W 6 O 6 d + 9 T f 3 0 u D w 4 M U D A U p 2 h z N S b F y E Y / F x C P d D G u Q S w C R k l p N A T j v L X h l U t T q u g Q V C q b o / p b C / F J A + V o b p R M W u a x 6 H M o K m F 3 Z p a 1 k C w 2 z 9 E J s 9 E j i M e 3 4 9 f K U D J 0 f 5 D F r l c K h a d g S i p 8 J Z N K J M i n q a i 4 9 4 V 4 t M K F u 1 5 V Q 3 p b T t L t 7 U N 2 r F 5 n a Q 2 l 6 a a T 0 I D j G J E r E E x R t O e j G k k q n a H 9 v n 9 a 4 w a 8 s I 6 2 w v p 6 h g Y F + a u 9 o o 3 A 4 T E 1 M G J / f x 2 O H g 7 t 7 l C v R 5 u e X a M / b 5 + j 7 p w F C 9 U f T d N a 0 i L E c F L s P j I P g e 3 f K 8 N z Q R j q r N T D G n Q O e 1 Y x P b r t Z x Q N 5 1 I c Q P e n N 0 0 F R G c 3 e 7 k 8 L O 0 L B L S o r H T U T S l S / F L W H d 7 k j q n y c + y S o O 6 G y o d N c C f V z h L X i x Y 4 Z 6 u r q P F A Z d s A G a T 5 f e e Z w 3 G 8 y l Z Q G B r J t b m 7 R + t q 6 H F H B 4 U i Y A o E m 6 u h s J 7 / P K / E p I N k 8 X s R F 8 E r D d r v c 5 O I W K 0 e + v 7 / 5 X / + X o m M f 0 M m B I I 0 5 7 L 4 O z P C 4 q y O S F Y N G J Y B Z H A F l 7 D C 5 5 m Z C u W V X D y d 8 f / U H 2 t 7 Z o a 7 O T n r u 7 B k j V 8 1 H + V x J y j K p + l h q f n U n Q Z f G m s j v z Y j f Y D V h r U c h F N q T Q a h M G p P i W e q K 1 m c c 5 f r 0 W v 0 I 5 Y K 7 j e e 4 j F E a o e 6 h Y H 9 x K k E L c x i b D B i 5 B 7 G 9 u U n N L J l w D + U Q z w p r 7 H N 4 W k D F w / P G E 3 F K J p K i 8 i L F W Q r C m o c O Z g 9 E Z F U T 7 l i x W J y 8 v R f F o v b O + V 6 a 2 8 Q c D + Z u j C + 1 4 J O 7 f t k I G z 5 z M G 6 0 l t h W V O N J n x F z Z L d u 3 q Y T J 0 / Q y s o K 9 f b 2 F E i q l V 0 3 3 X u 8 Q f v u N u p p U Z J O b 2 B Q T R w k F D p n b l u G d M r A W Z e v e 9 v K 9 8 l 8 G j C h 7 t S N U O H u U 7 S + j q 0 x C y U U o I + A + b y a u D C U l F n 6 x w 8 f S O X 3 9 K k B v 7 V S Z M 2 P s R + U d R z j B M S q w B g I m 2 P v x N z 0 P K t f m l T 7 C R 7 / L P n o h Y G D L k R W m F U o F M P C w j x 9 9 + 1 V W R 6 R d j f R h R f G q J X J j k 4 J 7 8 N 7 / v d 3 e 5 T m H j n S 3 C o + f 4 A e J 5 a C n c r G v C / p F o R 9 i f 2 s 0 k a j U b m X h w 8 e 0 q n T p 4 x X 8 1 Z R L K + H B f D e g t r D t 9 o o R q i M J h S X T V 9 7 d Q O G O q G u h P J E T z V 0 / F S s k e E 3 E Y w F W 4 5 W a m Q A E N U I W 9 P A c 5 s 1 N t u l G 1 e m W M U q 4 X + n G 6 I d p q e n a X Z 2 n r a 3 0 N s i j J a b 5 l b j 5 G 4 7 S f 5 Q G y 3 f / 5 I 6 j 7 9 J 4 Z Y O i o a 8 I s 0 u D r P a W s Q h Z J a / c 2 B I r Z X S g C d + q U h M 6 H S g 7 v X 2 9 M j 1 P 3 / 8 W 3 r / g 3 f F a o j a u z W + Q r F A n 4 R K s 9 v E u l q w J Z R o P y A T V D 7 s w Z y m c C B N L e G Y 8 a 7 a w f X p j / U j V D Z 4 i n t E + I K p j a b N y Q z r d T V w g R t W p y m A Z D G Y z c k L c 3 M 5 0 3 W 5 c O r h 1 1 k N 2 m c + o b E 6 a V n b 2 1 v U b N q I w A q U D U i 3 G f P I X r h u 4 h 7 Y o 1 Q p d F I 7 W 8 u 0 + v A q t Q 6 9 Q N H 2 P j r W T X S i y P i r G I G L A W T a 2 9 2 j n h 5 l I t 9 i k n / x + V f 0 7 o e / p G 8 n g + L a 9 c Z R V m l Z Q n 3 h E L O 9 W i g g F Z d P z s r H z 4 b 1 W V D 9 P K z u 9 3 a U 5 x X z N B A N p F 4 J D U 2 T x Y 5 I t U S 5 Z I I K Z J 6 b 6 e 7 t N c 7 K h 5 l M I K d G W z g j O 6 Q 7 k Q n A W q N i Q O O Z 2 Q z Q D 1 N e 8 r u 4 x z X I B C d T G D a i r T 0 0 e v 6 P y e s L 0 u O r f 0 + 3 H 6 4 a t j Z 7 g E w g I o h V C c b v T T D x 8 8 s 2 o t F m e v 8 X 7 9 H f / O 0 n 5 E 7 H h E x A r c l k B Z 5 V E v 9 R z 4 1 2 x h 0 H P 6 O 1 P d Y i c d X b Z V c / I Y g l C N U I l I o m p I G G Z R 1 P V D J h a w e 7 R Y d r L K l W d 1 A u B 2 E 3 c W z G d 4 + 9 9 G g h x m q l l 3 y Z L W o P p y V + O o T M c L s i h Y t 1 z o 6 O T n r h z T + l 5 U c / 0 O 2 b d 5 j Y y l o X N / g N M z g c s r F j / M a + s j I C W K G 8 Y b p n d H r a B Q r n u / w 6 v E n 2 d n c O l N V G P E z D 5 3 9 F H p 8 h M V W L r j P 4 R 3 M d N c 7 V U X X e B 9 t l t Z P r s 5 / u 6 l + v K X z R I 6 w m e E X d Q 2 9 o l l D 6 C J j P q w G 0 E 2 y u V g 6 w V D s S P T j v Z N 4 O t F J M P 3 5 M Q 6 O j x p X C 8 r Z b o h 7 5 b c z c C Z a Q f k t D t Q O K a W p 6 g U a G C y U o 8 u 8 s e u h M b 1 r m k Z o 8 S f q H K 9 u s B n 5 P P a f e o q Z Q X p 1 s Y a k G 6 5 t e + K e B O g B h p I F w A T 5 6 8 I j W N z Z p a W G R h k a G 6 N j x Y 9 T M 5 W G W 5 H f m v T R t C k K D p R p w q a o H z C p f b g 7 K o v L B j D 7 c W 3 z 8 W g 2 4 P q 8 T o V y R k w 0 x S M A 4 c H 6 o v I K E U c J u e 5 v 5 m R n q 4 X E U e n F 4 O e A I 8 z Y 2 u O 7 u 6 T 3 g 9 W C G O V g J 1 D 9 U M u I C b i b 8 N N w S F 7 K i 0 u H N H g y G p E M t 5 o h r B c o L D c p 8 7 9 / y 2 A r O p 4 I s V E w 3 r S 1 N 0 c 7 S O L U N n q O W 9 k 5 x c g U Q d c l p o S L q 6 f / + 0 z / T a 2 + 8 Q h E m E F y m d H x 3 / C 4 C x r S 1 d 8 h O k P D p O w z A f Y F M W Z B J S K X K X C Z 4 o x m K P k G U q U r A h L p X F 0 J l g i e 4 A R 7 c d B r J D O v 1 0 2 I k u k V D r S k K G W b w p 8 X K 0 p L t U n d 9 3 1 h y s c M k w d h E u y 5 Z g Z 4 b V k E d s M W M 1 e V l R 4 d Y / I b V q m U G p M r C f g t N L u x T 0 t M s e c 0 s h V 4 7 k p R 9 f r 8 e z 9 L 6 w j i F 2 4 d p q D s i q 2 i B / p Y U n e 0 v v B f E 5 r t 1 4 0 f x / u g 2 n h c N E x G g U H / o V O A U 7 G e J 9 9 n 9 w 0 E m Q E z m k F L c S Y m U g k Y E C c X 3 D m v n o L G 1 U K 3 w d A O E C s D P m E O 1 S V M M X a 1 B I R N + c 4 4 l D Q r 7 a d D e a b + l D R o 6 E i Q N A l A 6 k Q m A W d p p g t Y a j s u M / b 3 i c y m + p g j N L G w x m c L k w W 4 U 2 T S 9 M q q k D z b N j k Y C 1 N w 5 S r u r 0 0 I m H e z T a l b f 5 o / e e L R D j 1 b 9 O T I B O p x a 3 F j m A g / 7 n 6 b r 1 o R K g J 8 F 7 Q q P p N u X X B p 5 / A f b 3 9 Q a d Y s p g X a M R q 3 J V A 9 S Y Z c + W R X L Q G P v H x z M q W 3 W E M v l L m H X g / e n A Q b r X c 3 2 x C 5 m w i 4 V 0 u z e o o / c w V Z y Z 5 K U 9 Q T o o z P Y z t N 4 k d H b D N W y i f a W H 3 C V Z G S j A M z N n T R 6 7 a 0 9 V v G u p + j T n 7 b p 9 v g 0 N X U c l X w z U G 6 s X x h X R O l k 5 c F A a w O 1 + Q M I J P / Q 1 v g f / k s u T v H H 0 i 6 r n b i 8 6 / O v D v w 5 g D c d I u t A i u g Q y 8 u L C z Q 7 M 3 1 g O Y U d K u 0 E 4 G V h B z i 7 6 v V D V l h j + 5 n R 0 t p W d C e Q s / 1 M p K y L m t K r F L W J r f d o 1 U v d U R f 5 I p 3 k p R h 3 M s Y L j N / f S 9 P / + L t P a W X 6 v k j C c P s g v X n y 4 H i y D V u b 8 p g M H R A M A E 3 B 6 q j S 1 Y A 8 D o p V F y 0 f F b m M I / d k 5 j Z Z i 3 9 1 k d e + c J c 0 x l I N s t I G W w r l W J m 6 e n p p Y H B I D A F o z I 8 m x h 3 V w v m 5 W e O s P D y J i l F k i C R W N R A f h h 0 n w N U H W 4 p i I t O M W M p F R z p S d H E 4 J Z v N b e / m v 2 N j 3 0 X L m w n q 7 Q z T v / 7 V G f r L d 3 v p z 1 9 t p m j o o L T E S m s Y J q B G w w J 4 b l A F m C n l U l V r 6 L E l i K O Y J B S S 0 9 x 1 l d u X H e q i 8 k H F q c f D W O H U O J 0 G 9 p g D O j J 2 X N S 6 x f l 5 M R B g T k Y T D I E c K w F 2 q y j W + O 2 A Y s L k M i x o 6 6 u r F G M 1 D 4 Y c z A X t b G + J d R E q a z G 4 e f w E N y g z s B H a c c N j w u t K C h E 0 Z A N r / s z a D t e V k e c E D 1 R m 3 M v O N s 1 O T U n M w u E 2 H v z X v 3 o L I B 1 2 j j h 8 U J m S J 9 e S x 3 + M N l m r x B L K J r f K C Y s K N e p J L D u 1 q l h g E j O g 2 u x 4 e s k f V r u 3 4 7 4 j F S 5 z 9 7 N E 0 X 6 B + D y I C V M 7 y A p r Y Y w H 9 2 Z P C g A l h g l T h F x u 6 + i g J p Y G G F d B T c X m 0 a 1 t b Y 5 z Y g u b + D S T w o X J W n v l A / c Q i U 3 Q Q I e f f p r x 0 a 9 / S t P f f n K P 9 m e v 0 V / + y 4 s F K g u I s 7 2 1 J Z Z L 3 a l A K k G a + 5 u i t B P L 0 r d z 3 T S 9 W o q G t Y e 0 K / U f V 8 h Q 5 5 K P M x A r y 8 + E z M L 2 W c 1 U F 9 e j D H e M e B h 5 a B O s 1 9 W G n S A q F o h F A / c l 8 0 L c c 8 O p E 7 c J q V a p Q Q K N T 0 N / H n N N i P M H 0 3 t T M K i c S f k H I J X W e c y V K D J G M g O N 3 Y r e F l W e C C w J W K U U f u f q l R 9 o d H S I x p e 9 N P 5 4 i W Z v f U E h H i / 9 8 q P X J U 4 g w q V h n I b 3 g j i Q s g i R h m u s W g Y Q 4 O b K r X m K h c b k W i 0 m b B x w b / w H l F F H I 6 k 8 P h h k Q h a u d L u s R a q L y q c n E e s N L N u 2 o p y g J 1 I Z j P a I 8 v + C x w H U L H g 9 F D M K P C l A N k g l S M W 9 H X g o l A Y a + 9 L C g n F V i K b U M n 8 n V 6 5 b P Y c Z d x 8 u 0 M 2 1 H v r m 9 9 + w O h q j s 5 f e p z 8 6 k 6 G 2 5 o A Q B 1 I Y E 8 R W t R i d A Z Z q Y C X z V j p K y e A I L V Z x 9 e 3 T I k c a / q e Y o 6 7 l 3 K h P 9 T r D a J e 1 S I e n R G q A + a 2 D g 2 r M 9 p e C D r 2 M W H k I H Y z 4 d P C G g A s R G p s e F 6 H x Y 2 4 L a p H 1 e 5 0 M G 6 X Q Z S y H K A e Q c i u L i 8 a V w q n e l G y 8 F n Z t y v 3 h P r a 2 N m l m a p L v c 5 N e f f t D m U / q O X a B L p 4 e o N d Y y J Q j F V U P D 5 e k f b q 3 6 J V d O w 4 d F I / U Q X E o R y I h l 7 x o v F A j u L 6 6 O V H b X 2 B k g 8 d o e 6 f + X h K I B f f + i Y T 0 1 h p 2 E Y e s s F t 0 Z 8 b a 2 i q 1 t 3 c Y V w e B z 6 8 s L Y p b D i K J u r 0 e l i i l / f M 0 Y A j B W K k Y Y K T A + + y 8 4 e P c 2 g N + 5 / k s K 8 z L V Y o B H i C h c M Q S Z r n x U G 2 J 2 x W 3 L d X G j I T z t F r M K u u i M i k a H Q h Q 2 L L R X D V R F w n V K A t Q v 8 2 6 o 3 L m m 4 q R C Q j 4 i z c o f H 5 w e E S M B 8 G w i i W B S i 0 X 5 b h J 4 T m c l p b 4 f Z V V a 6 k w 0 w C s e f D n O 5 z g B o b / 0 i H L S S 6 p L H 3 O Y 9 V 4 b c c f 9 f G U a B B k e x g U q A X F d t M o R 1 U r R T g 7 V L K I T 4 d g t p I Q P T A s g + h 9 4 V T r h M r H e Y W F B J V 2 Y X a G p i c n 5 R 6 w f 5 X L 2 0 R r O 8 l D J 5 3 k 3 u W / I o w k f W 6 T t 7 I W t 2 + j V U r c l d n k V j n B V 8 x p 7 q e W Q E w H u 5 / F x C Q K 1 w 7 l j L E q 3 S I U J J 3 j B p p I x O U c D d b p 9 w F Y / w C Q U D c I A T 8 M X l t d W b E N b 6 Z h N c U D x T w w Y n v 7 4 t W B z 8 E K C g N E c 2 u r L I 3 H P W B T h e T + N s 1 s V t 6 R 1 B o o G p B F T v T R S K r c h E r q n F N b C 1 T b w v Z Z z V Q X s 7 n T f r G 1 B q I P O Q E x E e x Q y q y O i q m 0 c 0 B D 7 R 8 Y J D + r i m i s m J t S 3 6 E q G l I A k m d v b 1 f I h j V R U L F w j v f p 3 9 P H U s s 7 7 H Y C c T L 5 Y 6 K 4 b 3 B Q A t F g H B U M N l E 8 H q M w j 5 X w e 8 s L C 7 S T c M m c 2 J k e m O r R S A 8 R u P x Q h n a J / 4 i 7 k R y N h P E T S r F W q S 4 q H + J 2 N w p w x b E D x g N 2 v T b m X Y p B K q p C O A / 4 F V k g B S B 5 Q q G w k A 3 j L k g g p 2 A x 2 A F + Z X n J u D o I O 3 X Q T v J C t b R 6 x S N O h D a g 4 N 4 i / F v H O + L 0 Y M V r q K D 2 5 d k o M E 3 s S W V 0 V v r I f + T c 3 C 5 r k e q i 8 h k d a 0 O A 3 R 6 c s G 8 j p c o Z Q 1 U K t f q 1 c s z P O v s O d n Z 1 0 / T j R 8 Z V I R C H 3 Q x 4 q c N L H I T A p g i w Q I I 4 V t U V 1 k k Y R M z S D B K r K 5 r l 8 V O W v p + t z F O k 1 r A S S P 0 3 5 V k S / + F X D 7 b P a q b K z E F P i E Y S C g H s n d D S 1 i b + e h q 7 3 P A h L a B q Y X 4 J Z m m p C B P g X 1 c p t j e f L G p p q R 0 9 h k a P 0 O L c n H G l A N J Y A 7 3 A R 7 F / U I 2 H s K N I Z 3 c P S y G / X J t h v d b A i l 9 y e R 2 l f f 2 R J 4 g m k S K L k a e v j f d o Q i H V + g n q s u E a 6 g n q g x 4 D a F i v a w E I H L 0 h m B 2 0 5 w T G E l i W A E D V w t o p z A X h H l E R s A w u W y Z R y 4 V e N l 4 p Q o Z x o h j a O g v n w 6 Q R G Y A 5 f G F + z l Z 1 h N l 9 f S 3 f O W C c 5 6 R i A m P d W P l q X D Q Q i h j G u f E P G S r f M s e Z y 8 s n r 7 T F 2 q W 6 q H y Z R H 6 e o x 4 k M g N L w L F l p d 4 g z A 7 o 1 T F m c W r 4 u G e 8 B i 8 G T U A Q D L E m M M F a S k 2 E J H w S F D O N a 0 B 6 m M 3 k O k L R 0 u K C u B F h F / t i U B 7 1 a 6 L m O d U N G m d 6 h 7 + P 6 r e L h T 3 y n Y X Q K U c a p 6 Q I x n 9 y 7 / N j D 1 K b N l q t V B e V D y p 5 O U S q B d k W D P e j L 8 Y D s m W M H U A o z P F U A h A M 1 j E 4 0 e o x B 4 g F o s F x d W 1 1 R R o r v r v Y v F c x Y I l E K Y h z r X E O V V W b 3 B E 8 p h h g U Y R H O z o I H K H u S e N j Q N W F 3 2 L O a M P 1 s p T u p 4 z f e X l + f a D r T 5 F D k S Q v l d S 1 K R n v 0 4 n / 8 H P W t s m 7 v r n 7 S N d H z e D 2 B W k z 1 i N q B R o Y G p 4 8 I E M f N a z X 1 Q S C Q b 5 6 5 O A c D X 6 z H D L j 3 p 3 G G X Z A 1 F l 4 l u v v R n Q j 7 M y B i o U l b 5 0 l Q z I W Y 7 W t C 2 1 W u T w F m o S k K C O s i i 1 l d d S A 1 Q 9 j J y e X J d y 7 v g 9 Z k p F M i F U R H v F w 0 Q E R S z 0 b V L 7 f 3 W v s x K 4 m B r Y P y o c M w 7 k 6 o o z F 5 c h w P U p L 1 C P k K d e j S x e d N 4 m o B u o i o T L J f W k w j c Z W z G 2 7 8 z s a 2 v J S 6 f F R p V L M 6 9 P z T d w Y W X q g L c C K B k d b N N 5 O J l L f 4 J B 4 X s B U 3 d L S K q / h M 3 j d b o m G G W h c S P h u N d G b F Q 9 0 3 W G Z T e V a i u I I U 3 l 7 R 6 e c 4 7 1 w k S p F J u y e / 2 W d o 8 D a Q + S O k E o / / 4 F z / J O 8 v P T S r 9 U a U M b 4 U P u k C a U b m D 7 W G 3 c X D w 6 8 s e i v q 7 u 0 l z c m W y s B C K I B I w A G / W j E u n G X Q k s R b w g A Z Y h V s 5 i M x q Q x V D f 4 9 + H 7 h Z Q m I w O u r b 8 L q a R 3 G S m F l i D 3 / k U s p n W B E A O H P E k K k 6 H 5 2 O b r z l C 1 x 1 q l u k g o A H X Z a D I B q d g O L S 0 t 0 / Z 2 f s C P / Z r K g Z 1 L j x N Q k X Y e C 0 A 5 D r p A O S 5 O 8 G C A C l c u 4 J E B t U i T C 4 T c 3 F i X P A D 3 D a l l x p V J v + y S 2 M h l 7 k I M R 8 l U K I m U d 4 S R Z 0 h r p G C w f H X 9 S V E X s z k S 2 p A d k e p N r k R K b W x 2 7 Y d r 9 N v f / I 6 u X 7 8 p k 5 3 l A I 2 3 X G D M U g / g d 8 r d H Q R E g T S O x + I y 5 s J n B 4 a H J Z q S x + O V R o f 6 w P h q 1 + h w M G 5 a 3 6 t v H R X C R B R J Z v I o y V O Y r / I y 5 t d B K k 6 t U a j T h e 2 y 2 g l y g 2 + 6 9 s n j K v R L c 0 K t C R a K t F C 4 8 w i 9 / c 5 b 9 P o b r 3 I r S 1 O K W w 0 q o x R K B f I 3 A 1 Y + O 1 R C t H J U Q 0 j B p Y V 5 W T 4 P o 8 a D 8 f v K n J 9 I i E S F 5 Q 9 E Q s L 3 Y Y 2 W R C x y H V Q 9 d d l j P B d u j t D 1 + w t V 3 8 K z U q B a p G 6 E I C o p 6 W P U m S n f L I 0 U i f K v 8 R 9 q b 4 c H S b 5 N 1 i K V r r E q A b u X 1 5 o s 5 W L P s A Z j / N D Z 0 0 c 7 3 B v f v H m b G 2 B x T 3 O p m D L h N X Y S t A K D / + n J x 2 V 5 t a N R F A N I E u R x E H Z i x P J 5 G D e O H B t T 5 n w m G k z q e t x m j Z T U 0 d l J a y v 2 p A e w 7 H 8 h P X I o J n M B p k U h e Z y S k E o T S 5 + r F A 7 X 3 q h S n / V Q n L L x e a 5 Y J a E a T a y J Z W 8 u K t D E z i C N n T o j e 8 T + / q u v C 8 Z W Z p j N z u U g U s T c P T Q y K m W C v X w h S a x j F o 1 S 0 s x u Y a D T Y k G 7 T R A w B 7 X I 0 s 0 O P 0 y X X s F b e + g O T B 2 Z I 5 w s B J K k C W S T B y k l 5 c s d O t Z W o A p r m N D E 6 / Y P G o Z u l I 0 k F s q 3 1 Y i s i g C Q m P R N B 7 r p p Z c v 0 t U r 3 9 P S 0 t K B R l 6 O R D G j l E U Q Y x Z s j A 1 J A g k C t W 1 u e p p V x V U h B c Y x W E b h B J D N b o 4 K j c g O 8 F O 0 Q 0 9 v 3 w E n 3 O u z 3 r p t R V M M 6 l H A I v V c e e L k p Y 5 S 7 Y x k 5 K H u z N d I X O u m l l i 7 f 3 V T + Q A Y r R p J J A 3 U 0 / J 2 o c X n + q x P 4 i W 8 + d b r P G B f F Y P F 6 q p a d A d o y x z G K U 6 N 1 o x K H 7 G b G 3 b / 0 J B s N A C X I Z 8 P E Y i i z u u 2 9 v Z s y 9 H J f a r Y K u O + g Q H a X F d h o 7 H j o P Y u a S x U G a O o h R B C J F y A I O r c L u W N E X z M E S t L r d H S f p H V g O e v / u 2 / + 2 v j v O b I e l o I w x T p Q f g h N a w N o x 6 E O 9 K Z k o W P W O e j M d a l P C G 6 u r u o i 9 W h y c e T s g P 7 x s a 6 S A 6 f P y B E u 3 H 9 p o y 7 k C + u R 3 y / q E h I G n 3 v G N h b B / 1 P A p T T 2 v K y e J 4 v z s 9 J J C M 5 Z 4 l m t 8 M H l o r o 9 U x m w I t i a 3 P D c S 8 r z E l N L K Z p Z f c w T N 4 K f x Q p c g Q y H X O L B n F u z l e e E + o c 7 m T K Y w K b V r 9 0 Y b Q u 7 c p 1 e X w q 3 7 J r j C x 5 a D P R n x s 3 m I m l j x r W 6 1 r g w 1 N x + m 7 S L x u g A S P t a T r Z U 6 j a Q b X a 2 d l V z r B z C 9 y b 9 1 F b W y t L j j 1 a W l w S a T I 4 m D d b 4 5 n g 4 R C A K l f G P F I p 4 P v s i A k V 1 G 4 + C 6 H C m m 1 2 Y Q Q w 1 w R V 0 w m / v R v g c j c u G g h F E B O J p J 3 k V T l 1 Z L I g j + t H u R 9 p V y P D 9 Y i P 6 j z J 7 0 3 R u 2 + f M r 6 9 t s C o h g / 1 S d h C B Z 2 E 7 i l w r E e v 4 Y S r U 3 5 6 Z T S / a n d q / S A B I L F a W q L U 2 9 d L 5 y + + K L u e Y w l 6 e 3 s b H R s 7 S h M T D 2 h t L e + F j c Y P y 1 s 1 y A S g c d i C i 8 2 u 0 4 H a 6 g R Z 1 + S A 7 X h j d k i x h Z l M O V L h 3 P D h A 5 E k T 5 3 L 0 X K u 3 4 d z P u E v V W 2 w 1 q m u Y y g A z r 5 2 R G o E s T B h i e 0 s X z + q S C X l X g R Y J m G + T 5 i l L 1 2 6 S N / + 4 T t a W a l 8 4 W E 5 g B S y 8 1 Z f 4 / G d X Z k V K 0 e 7 J f 8 a 4 4 u H Y 9 y k S M Q V Y U q K V C q p a 5 0 H r w 4 9 b u J k J p 2 J Z F 7 E m K 4 T 6 m Y 2 1 w k a B 8 Y c q P h i l V / s t W o C e 8 N G A t n c j o L o 0 J x g p 3 q F Q i F 6 9 7 2 3 6 M q V H 4 y c 6 g L l A O 8 G K 7 p M O w u a o a 2 L q r F l x F l 2 a 2 N D 8 h A 9 F t Z D q E J w V 4 r x 9 + J 9 W G j Y 3 N C A R p o k 6 r 7 l n 1 z b J I M k 6 l q f K z V Q V M D c 6 / n 0 6 m s n C t p g L V N d z e b 4 F 6 Q l m Q / Q h K k X c e y A E M u j T d P i h g M j B f D V Q / t B + c L c r K M a B x U P O j 1 c m s y o x C u i G O A a Z A U W E q J R 7 e 5 s 8 1 g u 7 y m f T C g P d e z u g Q 4 A z r J 6 m 9 G x E y f F e o h x F M Z + T c G Q l D + 8 J 4 5 1 V T Y t U B 1 o o u h L L Z E 4 2 Z F K y I K j O o d 0 E t I Y k i l H N h z l d U i 0 D P l Y y u d b Y G 3 / 1 V 3 l c 1 G S W a y s Y V Z S W c l l v a 4 2 E G D 1 x J F u C X g y E F U N K p 5 0 0 e z G w W J J c c / u B N z n c 8 + d l r E U S I T K n Z q c p l / / 0 8 f 0 + N G k h D B + G m g J Y w a s i / j d U L i Z M k 0 9 Y l 7 / c t x P t z Y H 6 f G q h 1 b j Y d l M G k 6 t n 9 4 L 5 A L 7 Y 5 y I Y J X b s c J n x J w n d s y v F x R J j A s m D y 5 U n i a F c W 6 Q Q + X n x 1 D 5 9 + G o L X r q W q S V n K c p 2 F T f C e q 6 q 3 x I 2 B U C j U G n R m G N x 1 C 6 o f l 9 L l m i A N y a 9 9 G P M 3 l r G E j S 0 t p u X N l j Y H C A l p e W 6 f a t O 7 S 8 v E L X r v 1 E 7 7 z 7 F v n 9 P v r N x 7 + j z Q q X f p g B 8 j h h d d f N E s d N v k B E J q k T a Q / d X / L S 1 G 5 H L i 5 h i h / r + o x P 5 p j u L n i 5 U R J 9 + x j z T Y W k O j 9 U v j f 9 0 y J f 6 y A T / m t C c d J k k m S c C 3 H U U Z E F 7 1 O v C 4 G M 9 4 u Z X F 5 H x 5 a h 5 8 4 O H 2 h / t U y u 7 x 7 M 5 v q J e m J 1 r 0 c a a t p w T D U n M 6 z X t c C Z v i Q N t m a 4 M b r o c + 7 V A e z 4 9 / Z x J Z U Q v w 7 G g V L z S q h Y m N J v M a l e v n R R t n 8 B M E H 8 I x P s z b f e I E Q b K h f Y 4 e L + o o / m N i H R e b z m z 8 p 9 n e l L F W w m t 7 n n p s u T T 9 Y T Y + P q 9 n D + u 3 6 a 9 d J i P S Z 2 U d f q R N V 7 j k S K I G Y S C W G E J I o w 6 l y Z y t G G t M l c m c o L V + h + + O F 5 + Z V 6 A Z L e j m h 1 S H k p Z U a p 6 1 r g N k u k i W U P + T 1 Z 6 j b U H v T 2 V 6 d U I 4 V H t 5 P 3 u B k y w Z t K 0 A e / e C 9 H J g A m 9 o H + f t q w U d 3 s g I b 2 P f / 2 5 / c D Q i b J 4 8 z d u E s k 0 l c s a a D G z b O E g d v U F X 5 v g O / 9 S W D 9 1 P G u 6 o z 7 y o O V T H k S m c m U O 8 / l K 1 J p Y m l y a b L p I z Z N y L e 3 + q S G q H x I 8 D 4 H 7 E j V C D x c 8 c q 4 4 t x g X u 1 Z 4 8 a r o y W V 2 t c W w L o q L G m 3 A s 8 3 N D J I l 7 + 9 I k E n n c C d L I / f P P Q Z k w X E K Q a o c T d m f R S H 5 w k X Z b x I q L R i a A 0 W U g p S 0 G 4 H + W p C S F S Q Q B L n a 7 M Z X J 3 r 9 + D a k G h I 8 l p e 5 X v 5 5 Z M F b a 4 e i W v N J r c O q a W J e 3 w u D E 2 m Y s S q F + F u z i M G h H F h 4 D O W E g u L y 7 J b / K M H E 0 a u P e C s 6 n S v W C r y 4 o s v 0 N y c i v l g B h c D x Z n H v + P f u s X 3 A L L U C + a x I g C v k Q 6 T C g g g l h 0 Q 9 j / l j R k E k a O W T r k E Q h h H g z B C l F y + f o 8 i V Y 5 E O h l 5 O n E m h S P w 3 0 N 9 1 C 8 1 U O X j 5 F K F Z G 2 E 9 S K Q F Y j h B 5 z l M Y p G G / f W v T 1 d 4 h W O O S f z 5 O j q 8 p J E J g J U 5 f P z o D J t s L y 4 w G p g h O 7 e v s O q X 6 G B Q l S 3 i c Y s 5 F v d 9 e S W s v D t 0 7 U Z H 6 t 9 h S b 0 l C G l M 9 k n q 5 c 8 I W y S l F u + 7 A q c W y X P + p 7 8 t S I V q 3 e 5 c y O x S t j V x Z 0 b / 3 a 9 U 3 G 9 o s b o C H P D 4 s I A Q C K d 7 F A P k i n 9 l 6 i r O T + O W O f G d n V S G R K w k G 9 / V 2 2 z i b j i H V 3 d 4 m w 6 M / m Y Z q c m x T F 1 y i H e O M z a C P H V 3 9 d D y 0 u F 4 z G M 4 R q J a z w G w 3 I N F P G 7 h i H G D j o U c 2 V V o a R d j i A 5 Y u j G j 6 O 6 z o + R T A S R 9 6 v r w n F S P h W O o b j u O O + l l 1 j d a w C U + a h B y e P B G h V V y F b C 1 I N A V m D + a X n H L f t Z m Q H z u i Z V S 1 s 7 r a + u 0 M D Q s F z D 1 2 9 w Z F T i j I c j z W r x o A X w V t D 5 Q 8 N D 9 O O P P 8 l C R j S s v Y S L A t 5 C F a v e S H K f h t 3 u 9 e r c V S 6 D Y q i k a v g R 9 R / 5 h 3 N F k s K j 8 s 0 z z o 2 j O t e k M R L y T e d W U u H o Z s 1 H t 7 F 6 p 4 Z K K C A a 4 s G + U U h a Q j m R q d Y k Q 7 V f m / b R 3 U V P g d o H g F Q w A A A h J o 6 T 1 8 T 2 9 s E I R K G I 2 m s J Q D j n s a P D 9 M l v P q U 7 d + 7 R 7 u Y y t Q Z K G z x q D W 7 D u S C W 1 r D V u H M s b d H g q i o L I I s i k h w E k m M m E w i R u z b y j P Y g E s t I 6 l y 9 X 7 + u k p Z M 6 p x Y 3 f v g w 5 f U j z U A j R 1 D c Q o H W M U w F b A Z t S a Q E 6 b W v G L p 6 m 8 p b F k w U d 9 Z 8 F C i y E r a z f W D 8 b + x F x U C p 2 h c v H S J f v k v P q J o M + f P L d D d y x / T z l a j 4 4 Y r w L P i + t x B F X S n B O c x P 1 Y A X Z d y Q P 0 a Z N C E y J H D q H t 9 L u + x v F + r h L n E B B L T O Y 7 6 P c q 6 h 9 / y I 8 A o n z U i N c x s b k 4 B P x e I 4 T 7 C J 0 K k R k k p j W 8 e + u l s f 6 G U A m Y 2 v N Q U a Z c t N O 1 8 9 a D 6 T T 5 6 S A / H 7 8 v c F W K I A 2 g 0 5 v f v b G 1 K H I t j p 5 6 n 4 Q u / E h e i w w p w Y t G y w t k K T I q b g c 8 o s h j E 0 C Q S A h g E 4 W v z u E n l 4 V y R R V + b J V C O V A U T u k b K p O i 9 9 y 8 c a F / 1 T A 0 z m 5 t T V 4 u K 9 4 1 C R Q H i X K N R U g q A R L I C t z a + 5 J E t N F c W F 4 x c B R A G W 9 7 A 8 R Q B a R D u u K k p S O N 3 b 9 P A 8 I i M t z C f h W h D U P 0 Q O A X h o T f j W I z o v P D v M C B f I / Y w V R m f Z 8 n r M k g i y S C S 6 T y n 5 o E o f H T x t S a X G k P Z k A 3 n k k A e d a 3 I p h L W 2 4 X D 9 T e V m 1 P D x 1 A a L K X z B c d H o N F S S o + Z r J j b 9 C h j A p P F D O y c D u / u j s 4 u G j 1 2 X P J w r + 1 8 j Y 0 D A A R j a e / s l H P g R p E d F p 8 l 5 C W S I k A i r U i R S y K V k F C / y F N 1 3 R 1 J C v l S f C 5 k M T 4 f 9 B o S S i f R Y N T R T K x c 4 v y P / u g V d T M N R M P H U D r 1 d 8 S k l 9 I F j a R h R 6 B G S i 4 A V j F P q F 1 U O y x H x + J D q 5 f E z t Y W z U 5 P C 8 F w t 2 g I m M s 6 b I B f Y G 8 0 Q 6 d 7 k / T m 0 Y S o u m O d C E x q v K E o U G d C J z r T m + B 6 y x N H E Q A a h z o q s q g 6 H m x J 0 q X R G C 1 s u r n j M t 6 P 9 x m f 2 4 n l 8 / L f p U l m S C W t 9 n F y 8 + 8 3 B f w H 2 l X d 0 w + T i 6 W k e d 2 w v e u m 5 Q 0 Y 0 m H N 5 + R W R w 1 V c X l Y r + u N n n B c G t / E v b u y L D 4 c j T p u O j A 7 P S V B J z G X Z Q a M A I 1 C N J C l c 0 N J 8 Y 6 A Q + x z / S w t L D q L L u H J V Q 8 l U i 7 a j H F i D R 0 b B 6 A 3 h r Q B F F H 4 3 D j G N y b p / R f b Z C 0 S S L H G Q 8 n m Q J q + G v d R k q V X E 0 u g 3 b h 6 L 0 g C d U 0 i + O Y I Y z 7 P k 0 e c Y e H 8 y u M l 5 K V T K m b E n / 7 Z W y W d l + u B Q 0 U o 4 N G s m y u J a 0 r W T O W J B d g R y C 6 v n v j o t F r Q N / n w o Y y d M O d 0 8 r n n J P z Y / t 6 u b B A 9 d v K 0 v A d q n z U O e S M I B S K 8 N Z Y Q Z + A v J w K i 2 u K 8 r y V D 8 6 z O Y l 5 q r C s l j s J Y P + V 1 Z + V a Q 5 f 5 H J O w 2 Z + h b S 6 C G 7 N e a g + l W b I l W V 1 L 0 e U / f E f P n z s r m 1 7 j / V 8 y k e L 8 x Z p A S m K p 8 9 y 1 c Q R R t L R y U 4 o S / L m c N B K P 8 n w g F g R h 8 b g z 9 C d / 9 q 7 c U 6 P h u n b I C L X L v e W c O B I o U r n d H j 7 C 6 g d y I Z D I 4 S J V T 3 M m 5 1 C L c F / Y X t P r 9 9 P w 6 B H x m g i H I x K h V Q P 3 O s 9 j L Y y j P P x s n z + I s B S A s l A / H O l I S z h q W O 4 g k U r 5 D o J Q b U y W l R 0 3 n e p J 0 k C r I g N c k n 5 k I q 1 x v q h m / M / D 6 Y 0 j u / T x r / + Z / v h X v + Q x o o c W N 1 F v e Q I V k M k g T g G p c h J K H Z V E A o F 0 V C O Q S h G K M k n 6 8 7 9 4 z 7 j T x s P d E u A S h b J 8 S F K Y h x j Q h 6 W w p U C V 3 q w G n w c 9 K h q N r t C + W O 6 Q + C 6 p p b 1 d L D 0 I 0 j 8 8 M i q + f 1 D 3 V l d W p B H h / r E j e 3 w / J m u s B q L F N 1 W r B R 6 x + q b N 4 E 2 m d V X 2 y M p E 7 9 K 2 m 0 K + D E s y o q 8 n f C x Z / b J 3 8 e q O m S x Z V g U z t L k T p 6 z L Q x N L b h 4 j Q S 1 U p B F S G K T J k U X n o 3 5 z U q g w g T w 6 6 W u Q K c v S 6 d y L i B d x s B 0 1 K r m z q Q T d + O Y z C h h 7 j 7 a H e L D N L / j 4 9 R Z j + X B L k 5 o o q x e O D e P X V M H r w p Z K M S r G i k a R r C 2 Y p c 4 W n / j z L c 7 P y 1 J 6 m M o H W T p h v D T 5 6 I F s C Q o 3 J Q T n 3 9 3 e F r + / i f t 3 u X f n g T S r s m c G X B I J q l r o j a Z p q C 1 N E X + K 6 7 K E 6 G F g U 4 B i Y J 7 k s B 1 3 0 7 U Z L + 3 A 3 Y / z h U R c J 7 D I v X Y k x p I v y e 0 o Q 1 d n I u Q e + o A e r T D Z h D w g H I 6 G h D K S y s u / n i O e k a / J p j t W R T Y Y g O I 0 G F z i e s / S s b F B d X O H B F K V v d 3 d 9 B / + z V 9 J B h 7 6 v / + X / 0 w B S t I W K 9 f u v X U u S E R Z L T 6 x V 2 3 4 W R c p K H C d k M f J i k a Q a p 3 V U 7 1 h x / C R I 3 L E f S B c M 4 K 6 9 P Y P 5 g b K 8 D Z H z 4 r 5 q 9 G j Y 0 K w 1 V U V e s z c a J 8 E 3 U y i i 0 N J C d z 5 w k C K T v e m 6 L m O V X p p h B v 4 U / g J g j A 5 y C k I J E y S O l B 1 k m V S E v 1 + w k s P l l x i a A D U f l O o K 9 N 7 + S h k M a 5 z x L K c y 7 U x u Z v L h 1 T i 6 y Y v S 6 X B F D U 3 h + l f / c X 7 8 l u H C Z 6 p h w / / G s H x / / 1 / / E 9 S Z g / v 3 q C P / v T P 5 T z F f 3 z B M F 3 5 7 G M a O n a c 0 l w 4 a L f 1 S G 0 t L l r d Q O / E F S K 3 q s C j K T n q P D O R G k E q L A g c 5 T E J 7 k j / / u z U Y x o c H h U p h Q A r U O 3 w y j 4 T D c t A E P Y Y s c T n p m c k P P J Q f 2 c u t k W l G H L d p r F e P 0 X D + b V c i I i E S e T r C 6 E D w V j K R o 5 M I A Q u I Y k y N N L O 4 0 X O w B h M k S W f k J 8 n E S c Q w c h T U s d 4 X Q i T v 9 a S S R G L y 5 L J h I T w C D n J x C n E Z A r F J 0 W N d v u j 1 M e d G J 7 5 U K V 7 C 6 v Z f Z h 1 H A A j d s j v p V 0 E O G g A b o / H 0 F T 5 R p S 1 T y I m 8 V E b K f R R n s a A V G 6 d c a R l h 8 b 6 Q K B 1 W Z X b N 1 C o i k A 6 r a 0 s S z x y 7 H Y B r / V N J l s 0 2 k z b W 6 w K Z k + W V L / s c L y b 1 b v U r D T M z u 4 e m p u d p o G B I U p k P P T F e P n x K x T Q w H H g o 1 z i C K J g c W F a y D S + h J 0 5 8 J I i i 7 y n I K n 8 3 N F M K n 2 e I 5 R K i j B 4 L c O k S Y k 1 M M 4 D N 1 h K 8 X 7 M 8 z U H E j T U E u e x 6 C p 5 / C G 6 9 E d / g j u s K 3 A v D 1 h d H x o 9 K h 0 i 4 s U j z i G s u 4 h z i H B v r h + n l 6 X s D i s W l 1 O 0 v A 4 r G p N H i O Q p J J S c g 1 i K X A A e v B E I u v f o 9 T G 1 p M O K 1 e X l n L U P 5 n O M p w Z H R 5 Q E Y / U I V r 9 7 3 F g x 3 1 M J 3 j 8 R l x W 1 y u j B p O J x H L D F 6 i g i G x W H I k u u t N D Y c 3 n 4 I 3 / V 0 U j 6 P f p a 5 W n S I O V J Y 8 7 T h I F U A o G Q b 5 Z K O F 4 a 2 W c V G n l p L g c e i k T i M j f 1 6 O F D 7 i T 6 p a O S c e d b v 2 y I q x Y M T / / z v / 1 X O n f h J d p Y X 5 e 9 i f E M r 7 z 5 t q y F u 3 / n N h N q 5 n A T C r g z v q d W j Q q J O O U I p b a 1 1 B I q R z J O q L B G 4 c X B J H V G u F E 8 e C A q X i z G D Y X V l M H h E V p c n K c j r D 6 j Q r B 1 D Q A r I A w X u G M E X 9 H r k o o B X c e r R 7 l 3 D O S f E / t K Y T u b + f U 0 L e 6 F j b g U a P D q d e c S Q a P H g Y / y f v m r y l C 9 I O c 6 I c 9 8 r V I h g T R 5 c t c g j n E 0 n 8 u R p f e l k Z h Y C L U V b 2 F h k d r a 2 s R a i s W Z W C 6 D k N T D p 1 + k z u G j u O l D C d d P M y s o s U O P G 3 e 3 u f A 1 a T h p U u X I l Z d S s l O d M d Z q F F w Y B 7 g 9 Y i i w Y m 5 m h v o H l U q I B g O y y f 5 M / C z w p N j Y c 9 N P M 9 6 c B z f + o p K i g R R 1 h 2 P 0 e C N C g 6 1 p O m H Z K Q S W x j v 3 x m k t e I E i U U V W N O g 8 T O f G q T q o h o 8 L P u M / x r W R r 0 7 x i r 5 m E i B T z g v z J I E 0 l u u c h O K U l 0 w Z 8 l C a L g w x m Y z x E o 4 o E y S 8 / v j x F P X 2 d s u 1 2 9 9 E Z 1 7 / h d z x 4 Q T R / w M z X 8 l d 3 W M A d g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d 7 b 6 3 - 0 5 d 1 - 4 7 2 a - 9 6 d 5 - 5 a 6 d 6 9 c 5 2 b c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3 Q A A A N 0 A Q I r Q U U A A E P H S U R B V H h e 5 X 1 J k B x H l t 3 P v X K p r H 1 f A R R W g g Q B k O C + N z k 9 a t n M a O Y y F 9 3 m J t N B Z j r p N B e d Z L r p r o N k N j L J x k Y z m m l x u t l c m 2 y C A A k S O 1 C F p f Z 9 3 3 J P / f c 9 P D M y K i I X I J c C 9 Q C v i P D c I t z 9 + f / + / f t 3 1 9 9 / 8 W 2 W / n + A y 0 X N v Z c o k c h S K p W i T C Z D 2 W y W + q I p O t O X p N / d D d A 7 x 2 P k d a u 3 4 z U 7 z K 2 7 6 c a 8 1 7 g q j v Z Q l l 4 a S R h X R M m 0 i / b 5 M u D L 0 u V H f o q l X M Y r C r 8 4 G a d P 7 g X k / M J Q k p r 4 f T f m f N Q V S d N Y V 1 r y P + H 7 z P C t v X s 8 Q V e n + L X m D P V G 0 x T m 9 y Y z L v p h 2 k v b M e M h L O A i 4 O c y L k z 4 6 H S c v h z 3 0 + m + t P y W G S 5 8 y A b r e 2 7 + L R / f S / 7 1 o I + o r z V D J 7 r T t M X 3 c G W q i d x u N / n 9 H g q F X L T y + L L x z p 8 v 7 E v + Z 4 Z o 1 z C F u i 5 R L J a m Z D J J L w 7 G m V B Z u j Q S p + e Y T G h l H 5 x U Z A K R n M i E / O 7 m P E F K w e f J y B E N / b t J H 1 9 n K R r M U o D 5 + D Y T Y r Q j T R e H E t Q Z y U i j N p O p u S n D 7 y f a S 7 h o u D 1 N a f 6 q + 0 t e I R P e 6 3 Z n 6 V h n i v q a 0 9 Q c U G T 6 5 q G P z v a l a K w 7 J d 9 j h c N j 0 W / u B I T c L s r S + H J h Z + F U H m 2 h D H d E q Y L X 9 7 k o U a 4 L m y 6 K 8 v 2 / N B S n d D p N 8 X i K t r e z 1 N z 3 C r n c / F A / Y 7 j + 4 c v L D s X 8 8 0 D b 0 C X a 3 y e W S t w o u X K 1 Z E I 6 1 Z O i o b Z 8 4 7 N r O B p 4 b W Z m l g Y H B + j 2 g p d m N z z k N n p 8 D x M R K Q 5 u G u + 3 w u / N U n 9 L m n 8 v w z 2 5 e h e + E x J g b d d N 7 e G M N G w N k A a Y W P b Q d t x N y 9 v 5 v k + / 9 g V L F Z B y B I T D f f D 9 j D P p j j O h b r E U X e X v H e t M 0 8 0 y J S r w 4 a k 4 L W 5 7 a G X H T W f 7 + Y E s s E q s u Q 0 3 f z + L J o b 5 N Z y / f j R J f 2 B J j H O P h 8 v L k F b u 1 D z t r E 0 b 7 / x 5 4 W d N q O a + S 9 w 7 Z o V I S G j A b l e G m F v c q D P 0 5 j E l b U o R C V h e W q G u 7 k 4 5 T 8 T j 5 P U H R B 0 b a U t T k 5 + l D k s f t C e o Z C 4 X / y Z L D D M 6 W A p F W Z L 0 s X o W a b L / P T O h Q F Z I o z B / 5 h V W G 0 G Y L 8 b V 6 + c G U t T K E i L A J J 1 h F X S Q S e q E / a S L v y t L j 1 e 9 I v F A 0 H K A Z z n e l R L C 2 k G T B 2 X 5 6 f 3 8 f Q P 6 N f M R C Y R C 8 v m 8 N N p L d P f m d / L 6 z w k / W 0 K F e 0 C m P J F c l K F 3 x 2 J c o X m S l E M k I M 4 E C g Q K G 4 0 T Q I I M k 8 n L B P v t b S 9 l X R 7 q C M b p w k h W p K O L b y C d 4 U b F r 1 u x u e + i y 4 / 9 o k 5 h j A L 0 s V R 7 v l 9 J 0 d 8 y W X F b I S Y w O g P 8 F o i n g d d A m G Y m b G + 0 k G R 4 b X L N w 5 I i S 3 c M i V I K g 9 x Z x J m Q U C G h V t o B H c e 1 G V / u f j U 0 m Q B N K J 0 g r b x e D 7 0 + R v T Z 5 S v G u 3 4 e Y E J 9 Z 1 9 S z z B C 3 S 9 T I l G o 4 n 1 4 K l Z A E i c y m f N j s R g 1 N T U Z V y B W j I m V v y 6 G d C p F H q 9 X x j 2 P V z 0 i H d 4 7 o V Q 1 J 2 A c s 7 7 n o h u z + Q Y / 2 p G S Q T 6 g D R I a o n L y E Z I q j j E Q X / P j 5 v D e i c Q B 4 k I N h A o I o p Q C 3 t H K Y 7 5 u l q p Q K 5 0 A y W o m k B k 6 3 3 z U k g r E u n T M T V 9 f / f m Q y v V / v v r 5 E K q 5 c 4 S S 1 E 3 J Z J 5 M I X + G L g w m u N H l W 1 o 5 Z J q b m 6 f + / j 7 j q j i W e b z R w W M g L S 1 g R f R 4 v N L A N a A e Q o X C e y A l M d 5 6 s O I V q Q S J d J a l E H 4 e U g g Y b M W g P y m 9 P 8 Z P J 3 i 8 l 2 T S 4 L d g q D A T S 4 + p M B a D 5 U / j J H / m 4 Y q H C Z m i A f 4 + M 0 B y q I F J z n Y o j h w u D i f l + Z w A k s L i p y h 4 E K V I 1 d 7 s p t X Z 7 1 n a O f / G s 4 K f D a E i H Z p M y i S u J d N o e 4 r G u t T g 2 o l I a F H m V 2 Z n Z 2 l g Y M C 4 y m N v b 4 9 C o Z B x p b A b d 9 E q q z v D r B 5 p 4 H d 0 4 w G u T P p F 8 p i B s R H G c S P t G Z p m V W y J i W L F 8 w N J H i N 5 5 b M v c 6 N u 4 0 Y N S b Q Z c 1 E X n 4 N 8 W v 0 D v n 7 o l / v R w C 2 8 z 1 J x d t M j R p T X j h y 0 U O K 5 H z D p N v k Z 8 N 0 7 p s + b 0 c N S K u T L 0 n F D W l q B z 8 J I Y n 5 u M 8 z 5 O N c J p P K y J B 9 s i d H U 9 B 2 p t 2 c Z T K g r z z y h o j 3 H K Z F u Y T U v l R s z I R 3 t T N J R V p k A J z J Z 8 8 f H J + j 4 c V b u L V B S x 3 O g w W z s u + n e o p f 4 p y m e d v H 3 E Z 3 p T V F v c 0 L e b w f d + L R k w b W f V b N v e f y E z 8 f 5 u 9 4 Y S 5 L P l R U 1 D y Z 2 q H V m Q L J 8 d i 9 A 5 w a T 1 N O c b 4 R 6 n K W B 3 / i U 3 5 f i t + D W Y c W z A n N G M H P D g P H 7 C b 4 H I 9 8 O Q 6 1 p k a i 9 L Q c b / s N l L 0 0 w O Q F r O W n o f E 0 o J C 2 p I p 5 d 2 t 6 Y e K Z J 5 c b z P c u p u e s Y N 8 B C M m n p Z E e m 7 7 j R b h j S w k q m 2 b k 5 W z I B d m Q C W o M Z e m U 0 w Y R m N Y z b A b 4 S J u t 4 2 k u 7 u 7 v G u w o B c o R Z s m j g G l 8 N C f L 6 0 Y S M f f x u l d c a w r z V w S b u Y 4 E G 4 p r J B F h N 3 R j f g E w A i A A g T 1 s U v 2 J i X 5 3 0 0 c S S p 0 C N d M I 0 S z o Y N + x w l F V a D W v Z a u h 8 H H V C f a H u d t J h e u n 5 8 1 z W 7 l z 9 P n P p H 3 / / 7 E q o c P t w T s 0 z k 0 k h S x e G W E r w 2 T a P O W D 9 e n s s I S o R v 5 1 a u K H C n K y x t L R E 3 d 3 d x t V B x P b 3 q S k Y N K 7 y e M R j E c z 9 v M p k u D 7 r o 5 d H m A z 8 o y h c w M l C u M F j J w z 4 N a B 2 H e t 0 H v g 7 Y Y N V N U g X T M j C A D F h m Z g 1 4 x c s n b Q 5 X o / 3 M C a 7 M e e l F H c I n Z E 0 q 5 c e m U Q u h Q i r r P A C w b N a 8 R V L O U g 7 w K 4 T A n S + l l J I W l K d 6 H P T / f F r z 6 S k e m Y J 1 d I 9 Q v u p L p Z M S S l 4 L Z U A H N H b o + F g 8 A 0 V C q 4 7 8 A T A 4 B n m Y B g I N F Z W V q m z s 8 O 4 e n I k m A / 7 T N 4 W M 1 G Y y H 2 R f U o n Y + T y t z j O Q W n A / K w l i R M w 9 + M 1 N W S t 5 q G N G k V g i z a W p i d 7 k h T l f g E d w R H T H N P 9 R Z Y 8 P F 4 r 9 n k 7 P M 8 S s c + i / s F o 8 v s H f u N K w Y 5 Y x U h 1 r J c 7 q v t X 5 f V n C a 5 / / P p q h U V 4 O B B s v 0 j x Z F r G N i A Q 3 H x a u K f u C q f F t + 3 q l J e 2 W R q h 5 8 0 D K g a J C R g W M G B 9 f Y P C 0 T Y Z w z j B S T o B C 1 v u g j k f 9 O 7 w m j A D U h H G g 2 S S e 3 R / Y U N 7 U s D N 6 F R P m n 5 i q f j W W F z G c T A 8 W I G n / 9 A Y q 8 G r A b 5 / M O H f n l c + g r g 2 4 x p 3 O J B a l Q D S 7 m h n i l N a D C z 9 r R m R w N + b L I 5 A J a S C o a K p y U 2 7 S 9 / L 6 8 8 K X P / 0 j B E K E 6 P + t v M y z z T U G u e B s J v H G G n q Y C K F / R m 6 u + A T V e 6 D k / E C z w M t v T S g / t y / e 5 d O n j r J V 6 h I l f + k w L c 7 f Q X z n m L c a 4 d Z O u E 2 s p k U 7 f H 4 q j k a z T U o K 6 7 P e u k 0 E 2 Z 2 0 + 3 o r Q D 8 7 l 6 A 3 m F C a Y k F 6 Q B r n / l x Y e l 7 t O o V q a T x 0 n C C J a E a p 0 E F X m c C d E X U 9 Z X H P r 6 u j F R W Y C I 4 k X L x W N L I M G D 3 v D o P R 5 0 g p Z B C I T f t L D w 7 p H r m C B X s Y s k U z x R 4 j O s E W I k D 2 O V h X u V k 1 z 4 3 c n t j Q 6 W A J / n i l k v G D m b T 8 i Y 3 T B g V 4 D m O O a e V X Y + Y 8 s 1 S D P e n 7 2 F 1 1 0 V N P A y C W X 0 r 5 q I Y f x + c Z / W Y B 9 D G A 0 j H m 3 M + O j + Y z E k a z F u d 7 E 7 R n Q X l y 1 c M m K O D v 5 0 e V 2 H s A 4 t j E 9 + v t l j W A n b l r f N w R I K U 0 p I q E n H R 5 u y z Q S o m 1 P c 1 K r b q I 9 J 7 g f b 2 n p 5 M A O q v P / U j P X f 2 N O 3 u 7 F A o H L a t a G C f p U m Q X y 8 H 9 1 n 1 w i S s H X A r s L h B 5 T I D 9 5 h M s e R l 0 s 2 s 8 5 i r F Q Y W H i e Z + A D 1 d Z s J h j t E Y 8 f v A L j l L i b c c 3 0 p m m Q J 9 J A T C A J n W z i 4 A r B E w r x v B 4 8 b 6 j L R K S Z h t 6 G 6 f v 3 A R 7 u J 4 m R 8 W p R D K i R I K Z / P R 3 7 X C u 2 t T 8 n r h x l u q a F n I L U N X a D 9 f e X o + r R k A v D S 1 O S U m M p v 3 L h F U + s + e f / + / p 7 x j j x 8 Z f r x A Y 9 5 D I F x C I D x F N R O z C V 9 z 2 M 6 t B e z 2 q V x Y z J G d 5 Z U / l 5 S e Y 2 b y Q R A h e r n w T 8 M A J p M A J 5 j a d t N v 2 c S g E w + J k h X c z p H J k C T C U Y Z j d H m V T n C F w 9 S 8 E c e i 2 l z + h 6 T C b 9 f b F z 5 t C h W X z j q h L p G B 5 q k z g N t 4 j A m 1 6 + / O f w S y u 3 x k 7 v 5 b M 4 8 b i Y U o I 9 m 2 O W Z g Q Z z h A f S 0 P M D 8 c c 0 O j x o v K K Q T C S U x Y l V D g B S L B y J y D m + 2 u h M B X w 7 o v J 9 w S q T G U c 6 U q L + 3 Z 7 n 8 V B v S j 6 D z 0 I t h J E C Q I P + 7 p G b X j u W F u m F + 7 o 5 5 x V X J C t A E u X i 4 w y Y 7 7 E 8 5 D P D A 3 y o L U 3 T L P X O 9 6 x R V 3 u h l E U Z 3 Z j O 0 M J u o f d H P e E k q X S + V v 0 g q Q I B D 8 V X f 5 D 8 w w o m 1 A / F W 9 4 h Q K D j f M 5 z X M 8 3 A T g + C Z m A A V a r Q A K Y f T c 2 1 q i j v d 1 4 5 S B A r r 2 9 X Y q 2 t E p F 4 3 N W p 9 P f c s + u c 9 4 / m W B i 5 F / H R D I m a J 2 Q Z l G G y U y Y 3 I O m C V 8 s 2 Z h j M g y 1 M y l 5 T A R 1 s F L g P n G / w F v H 4 v z 9 c l q A l f V t m t k K k 5 9 i N L P X Z u Q q d I T S t L p X + e 9 W A i u p 9 L U m F p I e T w W D b t p b u i a v H 0 a 4 f v 2 H w 0 2 o U N d 5 b s x 5 Z 1 c k w E w q M 8 o h E 4 D l 5 r v c g H 2 u G A X 8 z j 5 o d s B 6 K E z Y w k q n g Z + t 4 C v K B u a H T v S k C y y W T 4 p L g 1 v U 2 u z 8 P X g G z G n B I K J 9 A o O + N H V H s j J H V S v Y l b 3 O 0 4 R C y o 2 n P N u 0 v z 4 h r x 8 2 i P H o s K b 2 o X M U i y k 9 W q t 5 w N O S C d 8 N J 9 A f Z n x 0 4 / r N X O W V C 6 i B k W Y z m R C n I i k k 0 4 Q v h c u T P j F x o 6 P 4 9 p H z 3 B T I 9 B P f Z z V w Z a Z Z J p 8 B 7 c l g B o r h 1 e H t A g f b / a R H 1 k O 9 c V R 5 W d Q C d v V m r m O d U L Y Y T 6 W y z Q f a y m F J r L H b Z R + O t M 2 D b e u Y C Q n Q x y e B j z t b 1 i B k t W 1 n h 7 O q Z 4 d 0 W j v J G h k M E B I 9 J 1 y M o J p o 4 B 5 X d 4 n W V l d p Y 2 0 t 1 z H M r C v v c Y y j f n i c k X E P 8 K V l D K a x a F r + / j T I c p n e e r g t 5 y A H S t B a i t G w n 0 L p R e O K y O / G k h M 1 5 h t p T 4 q b U y 1 g V 5 / m P J w j K V J l y N 9 + n n M L 2 8 t h S I f W y h f s e l E K z k w m D f O 5 h l 2 e E + C 6 M 7 / p p v Y g j 3 W Y C J U A 6 5 z K A e Z 1 4 H 7 z w 3 S A l l L d 1 M J j N D 3 A H m y D H 6 F 6 3 7 k h d d 8 T S 1 4 J 2 I J F j F t b u 7 S / v 0 + p Z J L W N + w d b J 8 U v R 1 K 5 R O H X D 4 i W X 3 3 Q s x r L M j 0 Z z a p J 7 h F u z t b 0 m m M t O y L u 9 I g j z 9 r A a c 6 1 P k 4 I q G T T S W z F G g 9 d a D d N D p V p + u r M q I 9 Y 6 L q m a U T o A v U C r u 8 Y s C C u f 2 k m 9 Z j f r p 3 b 9 z I L Y 2 1 1 R X j z B l Y K n G F 1 b m r U 3 5 6 c y w p H h l w E Q L 4 U Q 5 I G + 2 K B L U q z G 0 9 S U F K e S I 8 + A 4 K 2 Z O Z a l Z R l n r b D n Y g V l e p C y e U 8 e V E v 5 9 O D Y V y 6 q 2 f J X C r f 0 + i H c F 6 W A t Y 6 9 J a 9 1 r K p 0 C q T H m r p + u J Q z m G 2 o 9 H H F U 9 K 5 z y i w E W O H w K r k q j R 4 + p T A v s v r W 9 Q w V p K Y b 3 T 8 b p 5 Z E k X R z c z z 0 P g C O 0 Q b 3 c 4 p G x b s g K e H G 3 h / O / v r F T f t i y 0 n D R N z d Z / d w r r 8 z 6 2 7 C M Q j + B A k g F B L 2 Z 3 L M 5 w f L R J 4 a u Y 3 N b 0 K T y R l / M l f O h S B 9 / + 2 N 5 p V s n R H r P 8 d h J D T 5 1 b 2 Q u U C v s 8 o p h b 3 e L U h u P q S n a T d m t B / T B O y / L S l Q z M N E J c 7 O 5 5 9 7 f 2 6 O g Z b V u M c A S q B u f F T C I Q I q 9 x J I S B C q n 4 c G E j m C c 1 c L r o 7 s U C S r 1 d W s f I W x U / I h y g L q B C R t G F c Q b h F m + w m o o C S u R 9 T W O O m E s i 2 A v r r 3 7 l M 0 U j 9 d R L 7 g + v n x 4 C I U J X A q d l i U Z k F C 6 N 3 I i V K V k g h d B i N s k f O r 6 m 2 N 0 d t C + J W u P c f O 6 o a c B J m T n e M z 2 w o C a r H 2 8 6 q a g z 0 V 3 p n b p J K t U 1 u U P T q i G 6 d w M j J O + 5 z E e g m U O V K j C I W A o D D E A J q S / 5 v E i j v A D r J b b U i l S 6 Q l f 6 f j 2 b s l r j U Z 1 n r x K 8 L e e Z i I V G i K q R S Y A y z q 0 S f j M g N k R p x B a M m k y w T h Q C d D Y N H C b c G 7 V Z A J C f p d E H m q l h Q I y w V / P K a Y D M N p e 2 X 2 U w t z i h n i d g 0 x Y s j G 7 X n 5 z Q E P W d Q D v D k S s x Q L O N 4 4 l 5 b o W s G s D S N x c y N 0 0 Y u Q 2 F t x m D s c / t 9 v D k g l m 6 b w n h I b 1 + k m x t u e R X h Q L A M e X W F U w 8 k v B a g n U 3 t 5 O y P A z A H c X C i M f a W A d E h 6 p v f + I k a O 8 x O E 5 D h X Q C f s b 8 / T e 8 V 2 J E 4 E w 0 l 6 q f H x l l r j 3 N z p Z v V V z U v j t g S I B M w G Y / 3 V d b M c 9 u e c E E M g T T r Z f T / j p 3 R N x a g 5 k x N 3 q a e B U 7 8 j X S T p f / p e i U K 4 t N f L f o T G b + 1 r P i n Q y F x a S H Z z y S w E 6 P w C V T z d c L I G Y K t I z r 6 4 s G 2 d 5 o F F i W Y Y T A k 1 N 9 N 1 j H 7 U 7 r L z F k n M s l R 9 u z 4 r 5 H g a K F w e S t l G J z D h 3 s o d 8 h m 9 h K w / n X u x e o V + w 2 h b 2 l S + 5 I C 0 1 P C 5 s S A B v i G x B z E A 4 2 1 p N 6 Q A 8 Q z B X h j E U g t J c m 2 2 S j s k M U A z l 8 9 r R p F g C e 1 m d f B p Y 6 1 p f 6 / a B h H j q S N n A s G 3 b q m e q k X C u D I F w R 0 4 6 m Y 0 Q g P k c s F 5 X A v M n s b g O w G r b 4 S I 9 c 0 d n l 3 F W i J a g / W e 0 u n d p N J l b D m E F 1 D + 9 T B 6 W v y O d a V t J V g x b m x v U 3 t H B j d d F b 4 x l a C C 0 Q q 5 s a Y k A s m i c H y q 8 P x T t 5 + M B I Y t W e 8 e X 8 8 F b s C j y n e N J i q d 9 L F H 9 4 o 1 u X Y q C O B 5 m v D C Y 4 r J + O l I V g y Y V 7 j 2 Z q e 4 Y 8 0 l w K F S + r H / g A J m e h j j l A A v + S g G W v U r h x A s Y J u y W q B c L I O k E T P r C U d e M 5 0 a a 6 c M z a b H e u U R O K C j 7 3 U G 8 P M x q W a h w k h q k f v d 4 v C B W O r b k + d z w X G 9 p b Z V I T v D 1 Q 9 y L W O r g a u K I p U 2 j X v u i T 1 e X 1 r Z g b i O F i f M C x 6 R N N e z f b 6 5 c f 7 q n f U o 0 N b M e n + m z t e w h m W G 9 f l J g u T i W h Z c D j B P c P A B / E m C g j 8 V / Z i B o y z F j r y c r J A z z n J 9 e G Y 0 T t r y x w 8 b 6 G r W 2 V e Y u d f n 2 E m 2 6 h u Q c B H v / R E y M C h p W a + Y c E 7 + / i D c E 6 k l / H l W y z d I y y m Q z w x z t 6 f t J D 0 s 1 T 1 G D S y m U s v i p 6 y y r X B k K Z B 7 K a 4 1 A w 1 W + r K + P K 6 h Q M l W L O E 5 A L 1 w u E C 2 2 X C S g t 5 p g J R O A Q C Y A p I w V 0 a Y s 9 f C Y w 0 w m W L A Q G g y B L d G Q K y U T 0 N G W b + x o c l c m 8 s 8 E Z 1 m o e f A y x / h o b g N R m w 7 e t x n Z b I Y e T a / J O d p x g s d U w M 7 O N t + j O g e Z M D 9 1 m c e S O 1 u b N G a K M v U k K N a 5 m s 9 l L O V u M a 7 q D y Y U m N 2 Y 5 P H 6 u S e r / d j J j L e Z T J g z g T F A j w 2 K A Y 2 k X G y u r x t n z j A 6 1 p x E Q A h m v X M F N h b Q 0 Z g 0 l r H H E z d G V y Y l 8 y 5 P g m O 9 h V b K r U w n J Z L c 8 P h 8 e d s j W / E 8 3 5 d k N T B B P a y e Q a U r B q / X R 4 M 9 E Z q d X 5 Y x Y 9 D Y U C E S a W b J l e 8 N M D k O 4 0 2 W n 7 W 7 O U 9 S 7 E x S L e h 2 I U f + j z q N p d G B 5 N t Z P Z P U a 6 N S o O 1 k T j q Z U y 2 x v e + i S y M J 2 k s W B t x 3 Q m 9 f P 2 1 t b h p X x d F Z J F C m F W 5 u e F g t n E y p 8 Q g m b b G y 1 n x L i C e I 5 e 5 Y p Y v 3 m 9 U e L D a 0 h u l y g v l z G p O r y j k W C y 3 x + x h T Y v G h 2 T v E i i U m H 6 x / q C K f 3 0 8 D f V 0 y u a t X M j u D O y / + H I K L q i s s d q z c 5 G 9 t G + Z r a T v G e Y b P d R u r d 2 q o 2 R z S y S q Z g F L X T w c X B b g d b n D P n 7 B Z E 2 S H c o 0 T d g 3 X E f x M C P o / v e 6 V + S q N 2 3 P 5 c 6 h + F / s 3 6 c V B F Z n I D A T r h J N v u e h p 2 q J 3 T O P G R + t B G e c A m C / C h g K l 0 M 3 q 6 O V H P t u N D a x A Z 6 U 9 O 1 L u E K 2 x F D 7 X n 5 Q Y g V j e j y 1 N n 1 D g H s D B 9 s K q e n a w o K 3 V K 1 X p k S q H L 9 R G U L 2 l Z z G l W g O B T A C s i c L O g + W g p 6 + v 5 L 3 B p F w J s E g R w V h C T G 6 o e Z q L 1 o Y d C g U P k O l J c O 5 I g P 5 g c a z / f k K N 4 / D b 5 U 7 C w u R v D J k K g O L B 1 j m f 3 / c L k R C Y J g + 3 h K u G F M S j Y C 4 M n c W r o 4 m K 1 1 d Z 6 8 F 8 L W 0 I R 0 4 p O D 8 2 A E w o P G L 9 k y t w 0 F R u h 1 I N u V L o C V n E p J t y C H p v h 5 3 t 4 m M p q E C V A N I M o b 7 I p Z x j z V Z H x O Y D t A S p F t 4 5 m a V m U t G O g L 7 W f N l a S b u 8 r R x 4 N f Q 9 4 V 6 x 8 b Y Z n z K J Y N T Y Z n 5 i 2 x v t U a + R 5 Q + l L f o 1 4 m f A 6 9 / P x N I B a 5 4 G Q i Y L u R I Z G C d w 3 / V L D d t 9 A 2 3 F j i z V J p A d l r Y w 0 E / T t Y l t 2 o 8 d t L b Z w c l z X E M 7 i p Y L P C f a G C a Y c T 8 Y u 0 S Y 5 I h 6 q 6 1 8 C A 5 T T Y D E r 5 2 O U C C 1 S l H f H u 0 W 6 S Q S K b d s L a r R Y S w p g c E C Y z s N B K f R 4 a 4 X d 7 y i w s I Y Y f b n g 1 z a S x Y q Q z + x a o t A n P g + 8 8 b h 5 a C c N o J 3 x J L B A + 2 u 1 q n w K e s E f / O g m D e 1 d N K p X r h 8 f Y L W N 3 c p M f k J z U 7 P 0 t / 9 7 d / T 5 O S k r S l b o 9 g e u 2 Z n 2 H K B x g 2 p A P c c G E i A 1 4 8 l K e j N 0 g P D n Q d L Q G q B d 5 6 P 0 M V R N 5 0 9 N W z k H A T U Y e w F Z Q b 8 I G G U w I p e h J c G U G u 4 + x E m B S y F w M y G 8 p n U w O s I q I k O B C H S o B J u s a Y A o w y C c 0 4 s V 9 Y Z W W F t O 3 L J C c Y J T B P U E 6 5 P v r 9 V e D d 1 g L f l j E Q y 0 m u e z I Q y F 0 6 t S P b + 8 T 3 6 + J O v y N / 3 K n 1 0 T p l 8 t 7 m 3 X l x Y p F u 3 7 t D o 6 A g N j w x R c 3 O z r P s B z J O Z V q C n D / N 7 n x R Y f 7 X L w g h S A A H 9 b 8 7 7 l M F h b 5 E 6 u u x d n 6 o C l C + 6 1 T K h n H c z B d 4 R m I K 4 w P c K f 0 A A H v N / e F i o / r q z M c q 4 q r u 6 1 m o A y l 8 z c b m u s h m V g v 4 4 d 1 J b x m u 1 h + t 3 P 9 S f U J n g G V b 5 8 p 4 R I B V g J V C t C K V 3 D v x y I k B v j x 2 U A p i g X V t f o 9 m p W d k 3 C h s K R J o j 1 N r a a r t 7 B u 6 / k j k i v a G 1 G R i D Y H d B L P a 7 z g 3 3 3 E C S d t d m q b e / X 1 6 v s O 2 X B f O a p m o g l X H R t 7 f X a d + j p g + U C Q I n r N K 5 P O R P b z C 5 4 p R m c q V c Y c q 6 n + 6 3 7 U m l C J U x C A X P k I 5 w f t x Y a 9 S d U J 5 A K 8 W y f V K Z a I h a Q g H 1 J p R 1 K x o z N j c 2 x H c N w D h r a 2 u L 1 l b W 6 O 6 d + 9 T f 3 0 u D w 4 M U D A U p 2 h z N S b F y E Y / F x C P d D G u Q S w C R k l p N A T j v L X h l U t T q u g Q V C q b o / p b C / F J A + V o b p R M W u a x 6 H M o K m F 3 Z p a 1 k C w 2 z 9 E J s 9 E j i M e 3 4 9 f K U D J 0 f 5 D F r l c K h a d g S i p 8 J Z N K J M i n q a i 4 9 4 V 4 t M K F u 1 5 V Q 3 p b T t L t 7 U N 2 r F 5 n a Q 2 l 6 a a T 0 I D j G J E r E E x R t O e j G k k q n a H 9 v n 9 a 4 w a 8 s I 6 2 w v p 6 h g Y F + a u 9 o o 3 A 4 T E 1 M G J / f x 2 O H g 7 t 7 l C v R 5 u e X a M / b 5 + j 7 p w F C 9 U f T d N a 0 i L E c F L s P j I P g e 3 f K 8 N z Q R j q r N T D G n Q O e 1 Y x P b r t Z x Q N 5 1 I c Q P e n N 0 0 F R G c 3 e 7 k 8 L O 0 L B L S o r H T U T S l S / F L W H d 7 k j q n y c + y S o O 6 G y o d N c C f V z h L X i x Y 4 Z 6 u r q P F A Z d s A G a T 5 f e e Z w 3 G 8 y l Z Q G B r J t b m 7 R + t q 6 H F H B 4 U i Y A o E m 6 u h s J 7 / P K / E p I N k 8 X s R F 8 E r D d r v c 5 O I W K 0 e + v 7 / 5 X / + X o m M f 0 M m B I I 0 5 7 L 4 O z P C 4 q y O S F Y N G J Y B Z H A F l 7 D C 5 5 m Z C u W V X D y d 8 f / U H 2 t 7 Z o a 7 O T n r u 7 B k j V 8 1 H + V x J y j K p + l h q f n U n Q Z f G m s j v z Y j f Y D V h r U c h F N q T Q a h M G p P i W e q K 1 m c c 5 f r 0 W v 0 I 5 Y K 7 j e e 4 j F E a o e 6 h Y H 9 x K k E L c x i b D B i 5 B 7 G 9 u U n N L J l w D + U Q z w p r 7 H N 4 W k D F w / P G E 3 F K J p K i 8 i L F W Q r C m o c O Z g 9 E Z F U T 7 l i x W J y 8 v R f F o v b O + V 6 a 2 8 Q c D + Z u j C + 1 4 J O 7 f t k I G z 5 z M G 6 0 l t h W V O N J n x F z Z L d u 3 q Y T J 0 / Q y s o K 9 f b 2 F E i q l V 0 3 3 X u 8 Q f v u N u p p U Z J O b 2 B Q T R w k F D p n b l u G d M r A W Z e v e 9 v K 9 8 l 8 G j C h 7 t S N U O H u U 7 S + j q 0 x C y U U o I + A + b y a u D C U l F n 6 x w 8 f S O X 3 9 K k B v 7 V S Z M 2 P s R + U d R z j B M S q w B g I m 2 P v x N z 0 P K t f m l T 7 C R 7 / L P n o h Y G D L k R W m F U o F M P C w j x 9 9 + 1 V W R 6 R d j f R h R f G q J X J j k 4 J 7 8 N 7 / v d 3 e 5 T m H j n S 3 C o + f 4 A e J 5 a C n c r G v C / p F o R 9 i f 2 s 0 k a j U b m X h w 8 e 0 q n T p 4 x X 8 1 Z R L K + H B f D e g t r D t 9 o o R q i M J h S X T V 9 7 d Q O G O q G u h P J E T z V 0 / F S s k e E 3 E Y w F W 4 5 W a m Q A E N U I W 9 P A c 5 s 1 N t u l G 1 e m W M U q 4 X + n G 6 I d p q e n a X Z 2 n r a 3 0 N s i j J a b 5 l b j 5 G 4 7 S f 5 Q G y 3 f / 5 I 6 j 7 9 J 4 Z Y O i o a 8 I s 0 u D r P a W s Q h Z J a / c 2 B I r Z X S g C d + q U h M 6 H S g 7 v X 2 9 M j 1 P 3 / 8 W 3 r / g 3 f F a o j a u z W + Q r F A n 4 R K s 9 v E u l q w J Z R o P y A T V D 7 s w Z y m c C B N L e G Y 8 a 7 a w f X p j / U j V D Z 4 i n t E + I K p j a b N y Q z r d T V w g R t W p y m A Z D G Y z c k L c 3 M 5 0 3 W 5 c O r h 1 1 k N 2 m c + o b E 6 a V n b 2 1 v U b N q I w A q U D U i 3 G f P I X r h u 4 h 7 Y o 1 Q p d F I 7 W 8 u 0 + v A q t Q 6 9 Q N H 2 P j r W T X S i y P i r G I G L A W T a 2 9 2 j n h 5 l I t 9 i k n / x + V f 0 7 o e / p G 8 n g + L a 9 c Z R V m l Z Q n 3 h E L O 9 W i g g F Z d P z s r H z 4 b 1 W V D 9 P K z u 9 3 a U 5 x X z N B A N p F 4 J D U 2 T x Y 5 I t U S 5 Z I I K Z J 6 b 6 e 7 t N c 7 K h 5 l M I K d G W z g j O 6 Q 7 k Q n A W q N i Q O O Z 2 Q z Q D 1 N e 8 r u 4 x z X I B C d T G D a i r T 0 0 e v 6 P y e s L 0 u O r f 0 + 3 H 6 4 a t j Z 7 g E w g I o h V C c b v T T D x 8 8 s 2 o t F m e v 8 X 7 9 H f / O 0 n 5 E 7 H h E x A r c l k B Z 5 V E v 9 R z 4 1 2 x h 0 H P 6 O 1 P d Y i c d X b Z V c / I Y g l C N U I l I o m p I G G Z R 1 P V D J h a w e 7 R Y d r L K l W d 1 A u B 2 E 3 c W z G d 4 + 9 9 G g h x m q l l 3 y Z L W o P p y V + O o T M c L s i h Y t 1 z o 6 O T n r h z T + l 5 U c / 0 O 2 b d 5 j Y y l o X N / g N M z g c s r F j / M a + s j I C W K G 8 Y b p n d H r a B Q r n u / w 6 v E n 2 d n c O l N V G P E z D 5 3 9 F H p 8 h M V W L r j P 4 R 3 M d N c 7 V U X X e B 9 t l t Z P r s 5 / u 6 l + v K X z R I 6 w m e E X d Q 2 9 o l l D 6 C J j P q w G 0 E 2 y u V g 6 w V D s S P T j v Z N 4 O t F J M P 3 5 M Q 6 O j x p X C 8 r Z b o h 7 5 b c z c C Z a Q f k t D t Q O K a W p 6 g U a G C y U o 8 u 8 s e u h M b 1 r m k Z o 8 S f q H K 9 u s B n 5 P P a f e o q Z Q X p 1 s Y a k G 6 5 t e + K e B O g B h p I F w A T 5 6 8 I j W N z Z p a W G R h k a G 6 N j x Y 9 T M 5 W G W 5 H f m v T R t C k K D p R p w q a o H z C p f b g 7 K o v L B j D 7 c W 3 z 8 W g 2 4 P q 8 T o V y R k w 0 x S M A 4 c H 6 o v I K E U c J u e 5 v 5 m R n q 4 X E U e n F 4 O e A I 8 z Y 2 u O 7 u 6 T 3 g 9 W C G O V g J 1 D 9 U M u I C b i b 8 N N w S F 7 K i 0 u H N H g y G p E M t 5 o h r B c o L D c p 8 7 9 / y 2 A r O p 4 I s V E w 3 r S 1 N 0 c 7 S O L U N n q O W 9 k 5 x c g U Q d c l p o S L q 6 f / + 0 z / T a 2 + 8 Q h E m E F y m d H x 3 / C 4 C x r S 1 d 8 h O k P D p O w z A f Y F M W Z B J S K X K X C Z 4 o x m K P k G U q U r A h L p X F 0 J l g i e 4 A R 7 c d B r J D O v 1 0 2 I k u k V D r S k K G W b w p 8 X K 0 p L t U n d 9 3 1 h y s c M k w d h E u y 5 Z g Z 4 b V k E d s M W M 1 e V l R 4 d Y / I b V q m U G p M r C f g t N L u x T 0 t M s e c 0 s h V 4 7 k p R 9 f r 8 e z 9 L 6 w j i F 2 4 d p q D s i q 2 i B / p Y U n e 0 v v B f E 5 r t 1 4 0 f x / u g 2 n h c N E x G g U H / o V O A U 7 G e J 9 9 n 9 w 0 E m Q E z m k F L c S Y m U g k Y E C c X 3 D m v n o L G 1 U K 3 w d A O E C s D P m E O 1 S V M M X a 1 B I R N + c 4 4 l D Q r 7 a d D e a b + l D R o 6 E i Q N A l A 6 k Q m A W d p p g t Y a j s u M / b 3 i c y m + p g j N L G w x m c L k w W 4 U 2 T S 9 M q q k D z b N j k Y C 1 N w 5 S r u r 0 0 I m H e z T a l b f 5 o / e e L R D j 1 b 9 O T I B O p x a 3 F j m A g / 7 n 6 b r 1 o R K g J 8 F 7 Q q P p N u X X B p 5 / A f b 3 9 Q a d Y s p g X a M R q 3 J V A 9 S Y Z c + W R X L Q G P v H x z M q W 3 W E M v l L m H X g / e n A Q b r X c 3 2 x C 5 m w i 4 V 0 u z e o o / c w V Z y Z 5 K U 9 Q T o o z P Y z t N 4 k d H b D N W y i f a W H 3 C V Z G S j A M z N n T R 6 7 a 0 9 V v G u p + j T n 7 b p 9 v g 0 N X U c l X w z U G 6 s X x h X R O l k 5 c F A a w O 1 + Q M I J P / Q 1 v g f / k s u T v H H 0 i 6 r n b i 8 6 / O v D v w 5 g D c d I u t A i u g Q y 8 u L C z Q 7 M 3 1 g O Y U d K u 0 E 4 G V h B z i 7 6 v V D V l h j + 5 n R 0 t p W d C e Q s / 1 M p K y L m t K r F L W J r f d o 1 U v d U R f 5 I p 3 k p R h 3 M s Y L j N / f S 9 P / + L t P a W X 6 v k j C c P s g v X n y 4 H i y D V u b 8 p g M H R A M A E 3 B 6 q j S 1 Y A 8 D o p V F y 0 f F b m M I / d k 5 j Z Z i 3 9 1 k d e + c J c 0 x l I N s t I G W w r l W J m 6 e n p p Y H B I D A F o z I 8 m x h 3 V w v m 5 W e O s P D y J i l F k i C R W N R A f h h 0 n w N U H W 4 p i I t O M W M p F R z p S d H E 4 J Z v N b e / m v 2 N j 3 0 X L m w n q 7 Q z T v / 7 V G f r L d 3 v p z 1 9 t p m j o o L T E S m s Y J q B G w w J 4 b l A F m C n l U l V r 6 L E l i K O Y J B S S 0 9 x 1 l d u X H e q i 8 k H F q c f D W O H U O J 0 G 9 p g D O j J 2 X N S 6 x f l 5 M R B g T k Y T D I E c K w F 2 q y j W + O 2 A Y s L k M i x o 6 6 u r F G M 1 D 4 Y c z A X t b G + J d R E q a z G 4 e f w E N y g z s B H a c c N j w u t K C h E 0 Z A N r / s z a D t e V k e c E D 1 R m 3 M v O N s 1 O T U n M w u E 2 H v z X v 3 o L I B 1 2 j j h 8 U J m S J 9 e S x 3 + M N l m r x B L K J r f K C Y s K N e p J L D u 1 q l h g E j O g 2 u x 4 e s k f V r u 3 4 7 4 j F S 5 z 9 7 N E 0 X 6 B + D y I C V M 7 y A p r Y Y w H 9 2 Z P C g A l h g l T h F x u 6 + i g J p Y G G F d B T c X m 0 a 1 t b Y 5 z Y g u b + D S T w o X J W n v l A / c Q i U 3 Q Q I e f f p r x 0 a 9 / S t P f f n K P 9 m e v 0 V / + y 4 s F K g u I s 7 2 1 J Z Z L 3 a l A K k G a + 5 u i t B P L 0 r d z 3 T S 9 W o q G t Y e 0 K / U f V 8 h Q 5 5 K P M x A r y 8 + E z M L 2 W c 1 U F 9 e j D H e M e B h 5 a B O s 1 9 W G n S A q F o h F A / c l 8 0 L c c 8 O p E 7 c J q V a p Q Q K N T 0 N / H n N N i P M H 0 3 t T M K i c S f k H I J X W e c y V K D J G M g O N 3 Y r e F l W e C C w J W K U U f u f q l R 9 o d H S I x p e 9 N P 5 4 i W Z v f U E h H i / 9 8 q P X J U 4 g w q V h n I b 3 g j i Q s g i R h m u s W g Y Q 4 O b K r X m K h c b k W i 0 m b B x w b / w H l F F H I 6 k 8 P h h k Q h a u d L u s R a q L y q c n E e s N L N u 2 o p y g J 1 I Z j P a I 8 v + C x w H U L H g 9 F D M K P C l A N k g l S M W 9 H X g o l A Y a + 9 L C g n F V i K b U M n 8 n V 6 5 b P Y c Z d x 8 u 0 M 2 1 H v r m 9 9 + w O h q j s 5 f e p z 8 6 k 6 G 2 5 o A Q B 1 I Y E 8 R W t R i d A Z Z q Y C X z V j p K y e A I L V Z x 9 e 3 T I k c a / q e Y o 6 7 l 3 K h P 9 T r D a J e 1 S I e n R G q A + a 2 D g 2 r M 9 p e C D r 2 M W H k I H Y z 4 d P C G g A s R G p s e F 6 H x Y 2 4 L a p H 1 e 5 0 M G 6 X Q Z S y H K A e Q c i u L i 8 a V w q n e l G y 8 F n Z t y v 3 h P r a 2 N m l m a p L v c 5 N e f f t D m U / q O X a B L p 4 e o N d Y y J Q j F V U P D 5 e k f b q 3 6 J V d O w 4 d F I / U Q X E o R y I h l 7 x o v F A j u L 6 6 O V H b X 2 B k g 8 d o e 6 f + X h K I B f f + i Y T 0 1 h p 2 E Y e s s F t 0 Z 8 b a 2 i q 1 t 3 c Y V w e B z 6 8 s L Y p b D i K J u r 0 e l i i l / f M 0 Y A j B W K k Y Y K T A + + y 8 4 e P c 2 g N + 5 / k s K 8 z L V Y o B H i C h c M Q S Z r n x U G 2 J 2 x W 3 L d X G j I T z t F r M K u u i M i k a H Q h Q 2 L L R X D V R F w n V K A t Q v 8 2 6 o 3 L m m 4 q R C Q j 4 i z c o f H 5 w e E S M B 8 G w i i W B S i 0 X 5 b h J 4 T m c l p b 4 f Z V V a 6 k w 0 w C s e f D n O 5 z g B o b / 0 i H L S S 6 p L H 3 O Y 9 V 4 b c c f 9 f G U a B B k e x g U q A X F d t M o R 1 U r R T g 7 V L K I T 4 d g t p I Q P T A s g + h 9 4 V T r h M r H e Y W F B J V 2 Y X a G p i c n 5 R 6 w f 5 X L 2 0 R r O 8 l D J 5 3 k 3 u W / I o w k f W 6 T t 7 I W t 2 + j V U r c l d n k V j n B V 8 x p 7 q e W Q E w H u 5 / F x C Q K 1 w 7 l j L E q 3 S I U J J 3 j B p p I x O U c D d b p 9 w F Y / w C Q U D c I A T 8 M X l t d W b E N b 6 Z h N c U D x T w w Y n v 7 4 t W B z 8 E K C g N E c 2 u r L I 3 H P W B T h e T + N s 1 s V t 6 R 1 B o o G p B F T v T R S K r c h E r q n F N b C 1 T b w v Z Z z V Q X s 7 n T f r G 1 B q I P O Q E x E e x Q y q y O i q m 0 c 0 B D 7 R 8 Y J D + r i m i s m J t S 3 6 E q G l I A k m d v b 1 f I h j V R U L F w j v f p 3 9 P H U s s 7 7 H Y C c T L 5 Y 6 K 4 b 3 B Q A t F g H B U M N l E 8 H q M w j 5 X w e 8 s L C 7 S T c M m c 2 J k e m O r R S A 8 R u P x Q h n a J / 4 i 7 k R y N h P E T S r F W q S 4 q H + J 2 N w p w x b E D x g N 2 v T b m X Y p B K q p C O A / 4 F V k g B S B 5 Q q G w k A 3 j L k g g p 2 A x 2 A F + Z X n J u D o I O 3 X Q T v J C t b R 6 x S N O h D a g 4 N 4 i / F v H O + L 0 Y M V r q K D 2 5 d k o M E 3 s S W V 0 V v r I f + T c 3 C 5 r k e q i 8 h k d a 0 O A 3 R 6 c s G 8 j p c o Z Q 1 U K t f q 1 c s z P O v s O d n Z 1 0 / T j R 8 Z V I R C H 3 Q x 4 q c N L H I T A p g i w Q I I 4 V t U V 1 k k Y R M z S D B K r K 5 r l 8 V O W v p + t z F O k 1 r A S S P 0 3 5 V k S / + F X D 7 b P a q b K z E F P i E Y S C g H s n d D S 1 i b + e h q 7 3 P A h L a B q Y X 4 J Z m m p C B P g X 1 c p t j e f L G p p q R 0 9 h k a P 0 O L c n H G l A N J Y A 7 3 A R 7 F / U I 2 H s K N I Z 3 c P S y G / X J t h v d b A i l 9 y e R 2 l f f 2 R J 4 g m k S K L k a e v j f d o Q i H V + g n q s u E a 6 g n q g x 4 D a F i v a w E I H L 0 h m B 2 0 5 w T G E l i W A E D V w t o p z A X h H l E R s A w u W y Z R y 4 V e N l 4 p Q o Z x o h j a O g v n w 6 Q R G Y A 5 f G F + z l Z 1 h N l 9 f S 3 f O W C c 5 6 R i A m P d W P l q X D Q Q i h j G u f E P G S r f M s e Z y 8 s n r 7 T F 2 q W 6 q H y Z R H 6 e o x 4 k M g N L w L F l p d 4 g z A 7 o 1 T F m c W r 4 u G e 8 B i 8 G T U A Q D L E m M M F a S k 2 E J H w S F D O N a 0 B 6 m M 3 k O k L R 0 u K C u B F h F / t i U B 7 1 a 6 L m O d U N G m d 6 h 7 + P 6 r e L h T 3 y n Y X Q K U c a p 6 Q I x n 9 y 7 / N j D 1 K b N l q t V B e V D y p 5 O U S q B d k W D P e j L 8 Y D s m W M H U A o z P F U A h A M 1 j E 4 0 e o x B 4 g F o s F x d W 1 1 R R o r v r v Y v F c x Y I l E K Y h z r X E O V V W b 3 B E 8 p h h g U Y R H O z o I H K H u S e N j Q N W F 3 2 L O a M P 1 s p T u p 4 z f e X l + f a D r T 5 F D k S Q v l d S 1 K R n v 0 4 n / 8 H P W t s m 7 v r n 7 S N d H z e D 2 B W k z 1 i N q B R o Y G p 4 8 I E M f N a z X 1 Q S C Q b 5 6 5 O A c D X 6 z H D L j 3 p 3 G G X Z A 1 F l 4 l u v v R n Q j 7 M y B i o U l b 5 0 l Q z I W Y 7 W t C 2 1 W u T w F m o S k K C O s i i 1 l d d S A 1 Q 9 j J y e X J d y 7 v g 9 Z k p F M i F U R H v F w 0 Q E R S z 0 b V L 7 f 3 W v s x K 4 m B r Y P y o c M w 7 k 6 o o z F 5 c h w P U p L 1 C P k K d e j S x e d N 4 m o B u o i o T L J f W k w j c Z W z G 2 7 8 z s a 2 v J S 6 f F R p V L M 6 9 P z T d w Y W X q g L c C K B k d b N N 5 O J l L f 4 J B 4 X s B U 3 d L S K q / h M 3 j d b o m G G W h c S P h u N d G b F Q 9 0 3 W G Z T e V a i u I I U 3 l 7 R 6 e c 4 7 1 w k S p F J u y e / 2 W d o 8 D a Q + S O k E o / / 4 F z / J O 8 v P T S r 9 U a U M b 4 U P u k C a U b m D 7 W G 3 c X D w 6 8 s e i v q 7 u 0 l z c m W y s B C K I B I w A G / W j E u n G X Q k s R b w g A Z Y h V s 5 i M x q Q x V D f 4 9 + H 7 h Z Q m I w O u r b 8 L q a R 3 G S m F l i D 3 / k U s p n W B E A O H P E k K k 6 H 5 2 O b r z l C 1 x 1 q l u k g o A H X Z a D I B q d g O L S 0 t 0 / Z 2 f s C P / Z r K g Z 1 L j x N Q k X Y e C 0 A 5 D r p A O S 5 O 8 G C A C l c u 4 J E B t U i T C 4 T c 3 F i X P A D 3 D a l l x p V J v + y S 2 M h l 7 k I M R 8 l U K I m U d 4 S R Z 0 h r p G C w f H X 9 S V E X s z k S 2 p A d k e p N r k R K b W x 2 7 Y d r 9 N v f / I 6 u X 7 8 p k 5 3 l A I 2 3 X G D M U g / g d 8 r d H Q R E g T S O x + I y 5 s J n B 4 a H J Z q S x + O V R o f 6 w P h q 1 + h w M G 5 a 3 6 t v H R X C R B R J Z v I o y V O Y r / I y 5 t d B K k 6 t U a j T h e 2 y 2 g l y g 2 + 6 9 s n j K v R L c 0 K t C R a K t F C 4 8 w i 9 / c 5 b 9 P o b r 3 I r S 1 O K W w 0 q o x R K B f I 3 A 1 Y + O 1 R C t H J U Q 0 j B p Y V 5 W T 4 P o 8 a D 8 f v K n J 9 I i E S F 5 Q 9 E Q s L 3 Y Y 2 W R C x y H V Q 9 d d l j P B d u j t D 1 + w t V 3 8 K z U q B a p G 6 E I C o p 6 W P U m S n f L I 0 U i f K v 8 R 9 q b 4 c H S b 5 N 1 i K V r r E q A b u X 1 5 o s 5 W L P s A Z j / N D Z 0 0 c 7 3 B v f v H m b G 2 B x T 3 O p m D L h N X Y S t A K D / + n J x 2 V 5 t a N R F A N I E u R x E H Z i x P J 5 G D e O H B t T 5 n w m G k z q e t x m j Z T U 0 d l J a y v 2 p A e w 7 H 8 h P X I o J n M B p k U h e Z y S k E o T S 5 + r F A 7 X 3 q h S n / V Q n L L x e a 5 Y J a E a T a y J Z W 8 u K t D E z i C N n T o j e 8 T + / q u v C 8 Z W Z p j N z u U g U s T c P T Q y K m W C v X w h S a x j F o 1 S 0 s x u Y a D T Y k G 7 T R A w B 7 X I 0 s 0 O P 0 y X X s F b e + g O T B 2 Z I 5 w s B J K k C W S T B y k l 5 c s d O t Z W o A p r m N D E 6 / Y P G o Z u l I 0 k F s q 3 1 Y i s i g C Q m P R N B 7 r p p Z c v 0 t U r 3 9 P S 0 t K B R l 6 O R D G j l E U Q Y x Z s j A 1 J A g k C t W 1 u e p p V x V U h B c Y x W E b h B J D N b o 4 K j c g O 8 F O 0 Q 0 9 v 3 w E n 3 O u z 3 r p t R V M M 6 l H A I v V c e e L k p Y 5 S 7 Y x k 5 K H u z N d I X O u m l l i 7 f 3 V T + Q A Y r R p J J A 3 U 0 / J 2 o c X n + q x P 4 i W 8 + d b r P G B f F Y P F 6 q p a d A d o y x z G K U 6 N 1 o x K H 7 G b G 3 b / 0 J B s N A C X I Z 8 P E Y i i z u u 2 9 v Z s y 9 H J f a r Y K u O + g Q H a X F d h o 7 H j o P Y u a S x U G a O o h R B C J F y A I O r c L u W N E X z M E S t L r d H S f p H V g O e v / u 2 / + 2 v j v O b I e l o I w x T p Q f g h N a w N o x 6 E O 9 K Z k o W P W O e j M d a l P C G 6 u r u o i 9 W h y c e T s g P 7 x s a 6 S A 6 f P y B E u 3 H 9 p o y 7 k C + u R 3 y / q E h I G n 3 v G N h b B / 1 P A p T T 2 v K y e J 4 v z s 9 J J C M 5 Z 4 l m t 8 M H l o r o 9 U x m w I t i a 3 P D c S 8 r z E l N L K Z p Z f c w T N 4 K f x Q p c g Q y H X O L B n F u z l e e E + o c 7 m T K Y w K b V r 9 0 Y b Q u 7 c p 1 e X w q 3 7 J r j C x 5 a D P R n x s 3 m I m l j x r W 6 1 r g w 1 N x + m 7 S L x u g A S P t a T r Z U 6 j a Q b X a 2 d l V z r B z C 9 y b 9 1 F b W y t L j j 1 a W l w S a T I 4 m D d b 4 5 n g 4 R C A K l f G P F I p 4 P v s i A k V 1 G 4 + C 6 H C m m 1 2 Y Q Q w 1 w R V 0 w m / v R v g c j c u G g h F E B O J p J 3 k V T l 1 Z L I g j + t H u R 9 p V y P D 9 Y i P 6 j z J 7 0 3 R u 2 + f M r 6 9 t s C o h g / 1 S d h C B Z 2 E 7 i l w r E e v 4 Y S r U 3 5 6 Z T S / a n d q / S A B I L F a W q L U 2 9 d L 5 y + + K L u e Y w l 6 e 3 s b H R s 7 S h M T D 2 h t L e + F j c Y P y 1 s 1 y A S g c d i C i 8 2 u 0 4 H a 6 g R Z 1 + S A 7 X h j d k i x h Z l M O V L h 3 P D h A 5 E k T 5 3 L 0 X K u 3 4 d z P u E v V W 2 w 1 q m u Y y g A z r 5 2 R G o E s T B h i e 0 s X z + q S C X l X g R Y J m G + T 5 i l L 1 2 6 S N / + 4 T t a W a l 8 4 W E 5 g B S y 8 1 Z f 4 / G d X Z k V K 0 e 7 J f 8 a 4 4 u H Y 9 y k S M Q V Y U q K V C q p a 5 0 H r w 4 9 b u J k J p 2 J Z F 7 E m K 4 T 6 m Y 2 1 w k a B 8 Y c q P h i l V / s t W o C e 8 N G A t n c j o L o 0 J x g p 3 q F Q i F 6 9 7 2 3 6 M q V H 4 y c 6 g L l A O 8 G K 7 p M O w u a o a 2 L q r F l x F l 2 a 2 N D 8 h A 9 F t Z D q E J w V 4 r x 9 + J 9 W G j Y 3 N C A R p o k 6 r 7 l n 1 z b J I M k 6 l q f K z V Q V M D c 6 / n 0 6 m s n C t p g L V N d z e b 4 F 6 Q l m Q / Q h K k X c e y A E M u j T d P i h g M j B f D V Q / t B + c L c r K M a B x U P O j 1 c m s y o x C u i G O A a Z A U W E q J R 7 e 5 s 8 1 g u 7 y m f T C g P d e z u g Q 4 A z r J 6 m 9 G x E y f F e o h x F M Z + T c G Q l D + 8 J 4 5 1 V T Y t U B 1 o o u h L L Z E 4 2 Z F K y I K j O o d 0 E t I Y k i l H N h z l d U i 0 D P l Y y u d b Y G 3 / 1 V 3 l c 1 G S W a y s Y V Z S W c l l v a 4 2 E G D 1 x J F u C X g y E F U N K p 5 0 0 e z G w W J J c c / u B N z n c 8 + d l r E U S I T K n Z q c p l / / 0 8 f 0 + N G k h D B + G m g J Y w a s i / j d U L i Z M k 0 9 Y l 7 / c t x P t z Y H 6 f G q h 1 b j Y d l M G k 6 t n 9 4 L 5 A L 7 Y 5 y I Y J X b s c J n x J w n d s y v F x R J j A s m D y 5 U n i a F c W 6 Q Q + X n x 1 D 5 9 + G o L X r q W q S V n K c p 2 F T f C e q 6 q 3 x I 2 B U C j U G n R m G N x 1 C 6 o f l 9 L l m i A N y a 9 9 G P M 3 l r G E j S 0 t p u X N l j Y H C A l p e W 6 f a t O 7 S 8 v E L X r v 1 E 7 7 z 7 F v n 9 P v r N x 7 + j z Q q X f p g B 8 j h h d d f N E s d N v k B E J q k T a Q / d X / L S 1 G 5 H L i 5 h i h / r + o x P 5 p j u L n i 5 U R J 9 + x j z T Y W k O j 9 U v j f 9 0 y J f 6 y A T / m t C c d J k k m S c C 3 H U U Z E F 7 1 O v C 4 G M 9 4 u Z X F 5 H x 5 a h 5 8 4 O H 2 h / t U y u 7 x 7 M 5 v q J e m J 1 r 0 c a a t p w T D U n M 6 z X t c C Z v i Q N t m a 4 M b r o c + 7 V A e z 4 9 / Z x J Z U Q v w 7 G g V L z S q h Y m N J v M a l e v n R R t n 8 B M E H 8 I x P s z b f e I E Q b K h f Y 4 e L + o o / m N i H R e b z m z 8 p 9 n e l L F W w m t 7 n n p s u T T 9 Y T Y + P q 9 n D + u 3 6 a 9 d J i P S Z 2 U d f q R N V 7 j k S K I G Y S C W G E J I o w 6 l y Z y t G G t M l c m c o L V + h + + O F 5 + Z V 6 A Z L e j m h 1 S H k p Z U a p 6 1 r g N k u k i W U P + T 1 Z 6 j b U H v T 2 V 6 d U I 4 V H t 5 P 3 u B k y w Z t K 0 A e / e C 9 H J g A m 9 o H + f t q w U d 3 s g I b 2 P f / 2 5 / c D Q i b J 4 8 z d u E s k 0 l c s a a D G z b O E g d v U F X 5 v g O / 9 S W D 9 1 P G u 6 o z 7 y o O V T H k S m c m U O 8 / l K 1 J p Y m l y a b L p I z Z N y L e 3 + q S G q H x I 8 D 4 H 7 E j V C D x c 8 c q 4 4 t x g X u 1 Z 4 8 a r o y W V 2 t c W w L o q L G m 3 A s 8 3 N D J I l 7 + 9 I k E n n c C d L I / f P P Q Z k w X E K Q a o c T d m f R S H 5 w k X Z b x I q L R i a A 0 W U g p S 0 G 4 H + W p C S F S Q Q B L n a 7 M Z X J 3 r 9 + D a k G h I 8 l p e 5 X v 5 5 Z M F b a 4 e i W v N J r c O q a W J e 3 w u D E 2 m Y s S q F + F u z i M G h H F h 4 D O W E g u L y 7 J b / K M H E 0 a u P e C s 6 n S v W C r y 4 o s v 0 N y c i v l g B h c D x Z n H v + P f u s X 3 A L L U C + a x I g C v k Q 6 T C g g g l h 0 Q 9 j / l j R k E k a O W T r k E Q h h H g z B C l F y + f o 8 i V Y 5 E O h l 5 O n E m h S P w 3 0 N 9 1 C 8 1 U O X j 5 F K F Z G 2 E 9 S K Q F Y j h B 5 z l M Y p G G / f W v T 1 d 4 h W O O S f z 5 O j q 8 p J E J g J U 5 f P z o D J t s L y 4 w G p g h O 7 e v s O q X 6 G B Q l S 3 i c Y s 5 F v d 9 e S W s v D t 0 7 U Z H 6 t 9 h S b 0 l C G l M 9 k n q 5 c 8 I W y S l F u + 7 A q c W y X P + p 7 8 t S I V q 3 e 5 c y O x S t j V x Z 0 b / 3 a 9 U 3 G 9 o s b o C H P D 4 s I A Q C K d 7 F A P k i n 9 l 6 i r O T + O W O f G d n V S G R K w k G 9 / V 2 2 z i b j i H V 3 d 4 m w 6 M / m Y Z q c m x T F 1 y i H e O M z a C P H V 3 9 d D y 0 u F 4 z G M 4 R q J a z w G w 3 I N F P G 7 h i H G D j o U c 2 V V o a R d j i A 5 Y u j G j 6 O 6 z o + R T A S R 9 6 v r w n F S P h W O o b j u O O + l l 1 j d a w C U + a h B y e P B G h V V y F b C 1 I N A V m D + a X n H L f t Z m Q H z u i Z V S 1 s 7 r a + u 0 M D Q s F z D 1 2 9 w Z F T i j I c j z W r x o A X w V t D 5 Q 8 N D 9 O O P P 8 l C R j S s v Y S L A t 5 C F a v e S H K f h t 3 u 9 e r c V S 6 D Y q i k a v g R 9 R / 5 h 3 N F k s K j 8 s 0 z z o 2 j O t e k M R L y T e d W U u H o Z s 1 H t 7 F 6 p 4 Z K K C A a 4 s G + U U h a Q j m R q d Y k Q 7 V f m / b R 3 U V P g d o H g F Q w A A A h J o 6 T 1 8 T 2 9 s E I R K G I 2 m s J Q D j n s a P D 9 M l v P q U 7 d + 7 R 7 u Y y t Q Z K G z x q D W 7 D u S C W 1 r D V u H M s b d H g q i o L I I s i k h w E k m M m E w i R u z b y j P Y g E s t I 6 l y 9 X 7 + u k p Z M 6 p x Y 3 f v g w 5 f U j z U A j R 1 D c Q o H W M U w F b A Z t S a Q E 6 b W v G L p 6 m 8 p b F k w U d 9 Z 8 F C i y E r a z f W D 8 b + x F x U C p 2 h c v H S J f v k v P q J o M + f P L d D d y x / T z l a j 4 4 Y r w L P i + t x B F X S n B O c x P 1 Y A X Z d y Q P 0 a Z N C E y J H D q H t 9 L u + x v F + r h L n E B B L T O Y 7 6 P c q 6 h 9 / y I 8 A o n z U i N c x s b k 4 B P x e I 4 T 7 C J 0 K k R k k p j W 8 e + u l s f 6 G U A m Y 2 v N Q U a Z c t N O 1 8 9 a D 6 T T 5 6 S A / H 7 8 v c F W K I A 2 g 0 5 v f v b G 1 K H I t j p 5 6 n 4 Q u / E h e i w w p w Y t G y w t k K T I q b g c 8 o s h j E 0 C Q S A h g E 4 W v z u E n l 4 V y R R V + b J V C O V A U T u k b K p O i 9 9 y 8 c a F / 1 T A 0 z m 5 t T V 4 u K 9 4 1 C R Q H i X K N R U g q A R L I C t z a + 5 J E t N F c W F 4 x c B R A G W 9 7 A 8 R Q B a R D u u K k p S O N 3 b 9 P A 8 I i M t z C f h W h D U P 0 Q O A X h o T f j W I z o v P D v M C B f I / Y w V R m f Z 8 n r M k g i y S C S 6 T y n 5 o E o f H T x t S a X G k P Z k A 3 n k k A e d a 3 I p h L W 2 4 X D 9 T e V m 1 P D x 1 A a L K X z B c d H o N F S S o + Z r J j b 9 C h j A p P F D O y c D u / u j s 4 u G j 1 2 X P J w r + 1 8 j Y 0 D A A R j a e / s l H P g R p E d F p 8 l 5 C W S I k A i r U i R S y K V k F C / y F N 1 3 R 1 J C v l S f C 5 k M T 4 f 9 B o S S i f R Y N T R T K x c 4 v y P / u g V d T M N R M P H U D r 1 d 8 S k l 9 I F j a R h R 6 B G S i 4 A V j F P q F 1 U O y x H x + J D q 5 f E z t Y W z U 5 P C 8 F w t 2 g I m M s 6 b I B f Y G 8 0 Q 6 d 7 k / T m 0 Y S o u m O d C E x q v K E o U G d C J z r T m + B 6 y x N H E Q A a h z o q s q g 6 H m x J 0 q X R G C 1 s u r n j M t 6 P 9 x m f 2 4 n l 8 / L f p U l m S C W t 9 n F y 8 + 8 3 B f w H 2 l X d 0 w + T i 6 W k e d 2 w v e u m 5 Q 0 Y 0 m H N 5 + R W R w 1 V c X l Y r + u N n n B c G t / E v b u y L D 4 c j T p u O j A 7 P S V B J z G X Z Q a M A I 1 C N J C l c 0 N J 8 Y 6 A Q + x z / S w t L D q L L u H J V Q 8 l U i 7 a j H F i D R 0 b B 6 A 3 h r Q B F F H 4 3 D j G N y b p / R f b Z C 0 S S L H G Q 8 n m Q J q + G v d R k q V X E 0 u g 3 b h 6 L 0 g C d U 0 i + O Y I Y z 7 P k 0 e c Y e H 8 y u M l 5 K V T K m b E n / 7 Z W y W d l + u B Q 0 U o 4 N G s m y u J a 0 r W T O W J B d g R y C 6 v n v j o t F r Q N / n w o Y y d M O d 0 8 r n n J P z Y / t 6 u b B A 9 d v K 0 v A d q n z U O e S M I B S K 8 N Z Y Q Z + A v J w K i 2 u K 8 r y V D 8 6 z O Y l 5 q r C s l j s J Y P + V 1 Z + V a Q 5 f 5 H J O w 2 Z + h b S 6 C G 7 N e a g + l W b I l W V 1 L 0 e U / f E f P n z s r m 1 7 j / V 8 y k e L 8 x Z p A S m K p 8 9 y 1 c Q R R t L R y U 4 o S / L m c N B K P 8 n w g F g R h 8 b g z 9 C d / 9 q 7 c U 6 P h u n b I C L X L v e W c O B I o U r n d H j 7 C 6 g d y I Z D I 4 S J V T 3 M m 5 1 C L c F / Y X t P r 9 9 P w 6 B H x m g i H I x K h V Q P 3 O s 9 j L Y y j P P x s n z + I s B S A s l A / H O l I S z h q W O 4 g k U r 5 D o J Q b U y W l R 0 3 n e p J 0 k C r I g N c k n 5 k I q 1 x v q h m / M / D 6 Y 0 j u / T x r / + Z / v h X v + Q x o o c W N 1 F v e Q I V k M k g T g G p c h J K H Z V E A o F 0 V C O Q S h G K M k n 6 8 7 9 4 z 7 j T x s P d E u A S h b J 8 S F K Y h x j Q h 6 W w p U C V 3 q w G n w c 9 K h q N r t C + W O 6 Q + C 6 p p b 1 d L D 0 I 0 j 8 8 M i q + f 1 D 3 V l d W p B H h / r E j e 3 w / J m u s B q L F N 1 W r B R 6 x + q b N 4 E 2 m d V X 2 y M p E 7 9 K 2 m 0 K + D E s y o q 8 n f C x Z / b J 3 8 e q O m S x Z V g U z t L k T p 6 z L Q x N L b h 4 j Q S 1 U p B F S G K T J k U X n o 3 5 z U q g w g T w 6 6 W u Q K c v S 6 d y L i B d x s B 0 1 K r m z q Q T d + O Y z C h h 7 j 7 a H e L D N L / j 4 9 R Z j + X B L k 5 o o q x e O D e P X V M H r w p Z K M S r G i k a R r C 2 Y p c 4 W n / j z L c 7 P y 1 J 6 m M o H W T p h v D T 5 6 I F s C Q o 3 J Q T n 3 9 3 e F r + / i f t 3 u X f n g T S r s m c G X B I J q l r o j a Z p q C 1 N E X + K 6 7 K E 6 G F g U 4 B i Y J 7 k s B 1 3 0 7 U Z L + 3 A 3 Y / z h U R c J 7 D I v X Y k x p I v y e 0 o Q 1 d n I u Q e + o A e r T D Z h D w g H I 6 G h D K S y s u / n i O e k a / J p j t W R T Y Y g O I 0 G F z i e s / S s b F B d X O H B F K V v d 3 d 9 B / + z V 9 J B h 7 6 v / + X / 0 w B S t I W K 9 f u v X U u S E R Z L T 6 x V 2 3 4 W R c p K H C d k M f J i k a Q a p 3 V U 7 1 h x / C R I 3 L E f S B c M 4 K 6 9 P Y P 5 g b K 8 D Z H z 4 r 5 q 9 G j Y 0 K w 1 V U V e s z c a J 8 E 3 U y i i 0 N J C d z 5 w k C K T v e m 6 L m O V X p p h B v 4 U / g J g j A 5 y C k I J E y S O l B 1 k m V S E v 1 + w k s P l l x i a A D U f l O o K 9 N 7 + S h k M a 5 z x L K c y 7 U x u Z v L h 1 T i 6 y Y v S 6 X B F D U 3 h + l f / c X 7 8 l u H C Z 6 p h w / / G s H x / / 1 / / E 9 S Z g / v 3 q C P / v T P 5 T z F f 3 z B M F 3 5 7 G M a O n a c 0 l w 4 a L f 1 S G 0 t L l r d Q O / E F S K 3 q s C j K T n q P D O R G k E q L A g c 5 T E J 7 k j / / u z U Y x o c H h U p h Q A r U O 3 w y j 4 T D c t A E P Y Y s c T n p m c k P P J Q f 2 c u t k W l G H L d p r F e P 0 X D + b V c i I i E S e T r C 6 E D w V j K R o 5 M I A Q u I Y k y N N L O 4 0 X O w B h M k S W f k J 8 n E S c Q w c h T U s d 4 X Q i T v 9 a S S R G L y 5 L J h I T w C D n J x C n E Z A r F J 0 W N d v u j 1 M e d G J 7 5 U K V 7 C 6 v Z f Z h 1 H A A j d s j v p V 0 E O G g A b o / H 0 F T 5 R p S 1 T y I m 8 V E b K f R R n s a A V G 6 d c a R l h 8 b 6 Q K B 1 W Z X b N 1 C o i k A 6 r a 0 s S z x y 7 H Y B r / V N J l s 0 2 k z b W 6 w K Z k + W V L / s c L y b 1 b v U r D T M z u 4 e m p u d p o G B I U p k P P T F e P n x K x T Q w H H g o 1 z i C K J g c W F a y D S + h J 0 5 8 J I i i 7 y n I K n 8 3 N F M K n 2 e I 5 R K i j B 4 L c O k S Y k 1 M M 4 D N 1 h K 8 X 7 M 8 z U H E j T U E u e x 6 C p 5 / C G 6 9 E d / g j u s K 3 A v D 1 h d H x o 9 K h 0 i 4 s U j z i G s u 4 h z i H B v r h + n l 6 X s D i s W l 1 O 0 v A 4 r G p N H i O Q p J J S c g 1 i K X A A e v B E I u v f o 9 T G 1 p M O K 1 e X l n L U P 5 n O M p w Z H R 5 Q E Y / U I V r 9 7 3 F g x 3 1 M J 3 j 8 R l x W 1 y u j B p O J x H L D F 6 i g i G x W H I k u u t N D Y c 3 n 4 I 3 / V 0 U j 6 P f p a 5 W n S I O V J Y 8 7 T h I F U A o G Q b 5 Z K O F 4 a 2 W c V G n l p L g c e i k T i M j f 1 6 O F D 7 i T 6 p a O S c e d b v 2 y I q x Y M T / / z v / 1 X O n f h J d p Y X 5 e 9 i f E M r 7 z 5 t q y F u 3 / n N h N q 5 n A T C r g z v q d W j Q q J O O U I p b a 1 1 B I q R z J O q L B G 4 c X B J H V G u F E 8 e C A q X i z G D Y X V l M H h E V p c n K c j r D 6 j Q r B 1 D Q A r I A w X u G M E X 9 H r k o o B X c e r R 7 l 3 D O S f E / t K Y T u b + f U 0 L e 6 F j b g U a P D q d e c S Q a P H g Y / y f v m r y l C 9 I O c 6 I c 9 8 r V I h g T R 5 c t c g j n E 0 n 8 u R p f e l k Z h Y C L U V b 2 F h k d r a 2 s R a i s W Z W C 6 D k N T D p 1 + k z u G j u O l D C d d P M y s o s U O P G 3 e 3 u f A 1 a T h p U u X I l Z d S s l O d M d Z q F F w Y B 7 g 9 Y i i w Y m 5 m h v o H l U q I B g O y y f 5 M / C z w p N j Y c 9 N P M 9 6 c B z f + o p K i g R R 1 h 2 P 0 e C N C g 6 1 p O m H Z K Q S W x j v 3 x m k t e I E i U U V W N O g 8 T O f G q T q o h o 8 L P u M / x r W R r 0 7 x i r 5 m E i B T z g v z J I E 0 l u u c h O K U l 0 w Z 8 l C a L g w x m Y z x E o 4 o E y S 8 / v j x F P X 2 d s u 1 2 9 9 E Z 1 7 / h d z x 4 Q T R / w M z X 8 l d 3 W M A d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 G u i d = " e 1 f 9 6 9 b b - b 2 d 7 - 4 a 2 1 - b e 7 6 - 9 2 a 7 6 7 2 8 2 c 4 3 "   R e v = " 1 "   R e v G u i d = " e 2 8 8 2 9 6 8 - a 0 b 2 - 4 2 5 a - a 4 a c - c b 4 6 e 2 1 4 3 c 1 3 " 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E75920A-F822-4A9B-B478-875E4B5C8F5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DC5E766E-AEA3-485A-941D-2E02AA5B254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Data</vt:lpstr>
      <vt:lpstr>V1</vt:lpstr>
      <vt:lpstr>V2</vt:lpstr>
      <vt:lpstr>V3</vt:lpstr>
      <vt:lpstr>V4</vt:lpstr>
      <vt:lpstr>V5</vt:lpstr>
      <vt:lpstr>V6</vt:lpstr>
      <vt:lpstr>V7</vt:lpstr>
      <vt:lpstr>V8</vt:lpstr>
      <vt:lpstr>V9</vt:lpstr>
      <vt:lpstr>V10</vt:lpstr>
      <vt:lpstr>V11</vt:lpstr>
      <vt:lpstr>V12</vt:lpstr>
      <vt:lpstr>V13</vt:lpstr>
      <vt:lpstr>V14</vt:lpstr>
      <vt:lpstr>V15</vt:lpstr>
      <vt:lpstr>V16</vt:lpstr>
      <vt:lpstr>V17</vt:lpstr>
      <vt:lpstr>V18</vt:lpstr>
      <vt:lpstr>V19</vt:lpstr>
      <vt:lpstr>V20</vt:lpstr>
      <vt:lpstr>V21</vt:lpstr>
      <vt:lpstr>V22</vt:lpstr>
      <vt:lpstr>V23</vt:lpstr>
      <vt:lpstr>V24</vt:lpstr>
      <vt:lpstr>V25</vt:lpstr>
      <vt:lpstr>V26</vt:lpstr>
      <vt:lpstr>V27</vt:lpstr>
      <vt:lpstr>V28</vt:lpstr>
      <vt:lpstr>V29</vt:lpstr>
      <vt:lpstr>V30</vt:lpstr>
      <vt:lpstr>V31</vt:lpstr>
      <vt:lpstr>V32</vt:lpstr>
      <vt:lpstr>Matrix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Sankaran</dc:creator>
  <cp:lastModifiedBy>Microsoft Office User</cp:lastModifiedBy>
  <dcterms:created xsi:type="dcterms:W3CDTF">2017-02-07T18:21:18Z</dcterms:created>
  <dcterms:modified xsi:type="dcterms:W3CDTF">2017-06-27T12:58:21Z</dcterms:modified>
</cp:coreProperties>
</file>