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nan\Downloads\Datasets\"/>
    </mc:Choice>
  </mc:AlternateContent>
  <xr:revisionPtr revIDLastSave="0" documentId="13_ncr:1_{DF421525-797A-4223-8E8C-81CCF83DD2B5}" xr6:coauthVersionLast="45" xr6:coauthVersionMax="45" xr10:uidLastSave="{00000000-0000-0000-0000-000000000000}"/>
  <bookViews>
    <workbookView xWindow="-120" yWindow="-120" windowWidth="24240" windowHeight="13140" activeTab="1" xr2:uid="{63991A69-7E5D-495B-BBF2-511D3E09054F}"/>
  </bookViews>
  <sheets>
    <sheet name="Gender vs Anxiety" sheetId="2" r:id="rId1"/>
    <sheet name="0 Anxiety" sheetId="1" r:id="rId2"/>
    <sheet name="Mild Anxiety" sheetId="3" r:id="rId3"/>
    <sheet name="Moderate Anxiety" sheetId="4" r:id="rId4"/>
    <sheet name="Severe Anxiety" sheetId="5" r:id="rId5"/>
    <sheet name="Comparison" sheetId="6" r:id="rId6"/>
    <sheet name="Chart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2" l="1"/>
  <c r="E68" i="2"/>
  <c r="D62" i="2"/>
  <c r="E62" i="2"/>
  <c r="E28" i="2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A7" i="5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A12" i="4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A28" i="3"/>
  <c r="D61" i="2"/>
  <c r="E53" i="2"/>
  <c r="E54" i="2" s="1"/>
  <c r="D53" i="2"/>
  <c r="D54" i="2" s="1"/>
  <c r="B70" i="2"/>
  <c r="B69" i="2"/>
  <c r="A70" i="2"/>
  <c r="A69" i="2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8" i="1"/>
</calcChain>
</file>

<file path=xl/sharedStrings.xml><?xml version="1.0" encoding="utf-8"?>
<sst xmlns="http://schemas.openxmlformats.org/spreadsheetml/2006/main" count="294" uniqueCount="40">
  <si>
    <t>mild anxiety</t>
  </si>
  <si>
    <t>0 anxiety</t>
  </si>
  <si>
    <t>severe anxiety</t>
  </si>
  <si>
    <t>moderate anxiety</t>
  </si>
  <si>
    <t>Is it difficult to get essentials(food/medicine)?</t>
  </si>
  <si>
    <t>What is your gender?</t>
  </si>
  <si>
    <t xml:space="preserve">How you ever felt symptoms of COVID? </t>
  </si>
  <si>
    <t>Do you have any of the following conditions?</t>
  </si>
  <si>
    <t>During the lockdown have you been doing more household work?</t>
  </si>
  <si>
    <t xml:space="preserve">Have you or anyone you k0w have corona virus/recovered from COVID/been tested for COVID? 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</si>
  <si>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</si>
  <si>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</si>
  <si>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 xml:space="preserve">How often do you eat outside food? (per week) </t>
  </si>
  <si>
    <t xml:space="preserve">Are you in a containment zone? </t>
  </si>
  <si>
    <t xml:space="preserve">Are you stuck somewhere alone without support from friends or family? 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</si>
  <si>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</si>
  <si>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</si>
  <si>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</si>
  <si>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 xml:space="preserve">Have you felt frustrated by having your activities, major life events or opportunities affected by the virus? </t>
  </si>
  <si>
    <t>Is someone from your family in the medical field everyday?</t>
  </si>
  <si>
    <t xml:space="preserve">Do you have online classes/assignments/assessments/tests? </t>
  </si>
  <si>
    <t>Did you face a pay cut/job loss/take a0ther job to cover expenses?</t>
  </si>
  <si>
    <t xml:space="preserve">How often do you leave your house?(per week) 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</si>
  <si>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</si>
  <si>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</si>
  <si>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0t being able to visit religious places?</t>
  </si>
  <si>
    <t>Do you miss hanging out with people outside of your house?</t>
  </si>
  <si>
    <t>Over the last 2 weeks, how often have you been bothered by feeling nervous, anxious, or on edge?</t>
  </si>
  <si>
    <t>Over the last 2 weeks, how often have you been bothered by 0t being able to stop or control worrying?</t>
  </si>
  <si>
    <t>Over the last 2 weeks, how often have you been bothered by worrying too much about different things?</t>
  </si>
  <si>
    <t>Over the last 2 weeks, how often have you been bothered by being so restless that it is hard to sit still?</t>
  </si>
  <si>
    <t>Over the last 2 weeks, how often have you been bothered by trouble relaxing?</t>
  </si>
  <si>
    <t>Over the last 2 weeks, how often have you been bothered by becoming easily an0yed or irritable?</t>
  </si>
  <si>
    <t>Over the last 2 weeks, how often have you been bothered by feeling afraid as if something awful might happen?</t>
  </si>
  <si>
    <t xml:space="preserve">Anxiety Numerical </t>
  </si>
  <si>
    <t xml:space="preserve">Level Of Anxiety </t>
  </si>
  <si>
    <t>Girls</t>
  </si>
  <si>
    <t>Boys</t>
  </si>
  <si>
    <t>Total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</si>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</sst>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2" borderId="0" xfId="1"/>
    <xf numFmtId="16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42321495527345"/>
          <c:y val="5.176633241087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85936132983376"/>
          <c:y val="0.16245370370370371"/>
          <c:w val="0.7358073053368329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Is it difficult to get essentials(food/medicine)?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Comparison!$D$2:$D$5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49D-8C78-F098DAEB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1566127"/>
        <c:axId val="145562111"/>
      </c:barChart>
      <c:catAx>
        <c:axId val="204156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2111"/>
        <c:crosses val="autoZero"/>
        <c:auto val="1"/>
        <c:lblAlgn val="ctr"/>
        <c:lblOffset val="100"/>
        <c:noMultiLvlLbl val="0"/>
      </c:catAx>
      <c:valAx>
        <c:axId val="1455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82281760234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Comparison!$N$1</c:f>
              <c:strCache>
                <c:ptCount val="1"/>
                <c:pt idx="0">
                  <c:v>Do you have children less than 3 yrs, or elders 65+ at your house?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Comparison!$N$2:$N$5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44</c:v>
                </c:pt>
                <c:pt idx="3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2CF-4D3B-BC70-D7D36570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34863"/>
        <c:axId val="76148415"/>
      </c:barChart>
      <c:catAx>
        <c:axId val="14963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415"/>
        <c:crosses val="autoZero"/>
        <c:auto val="1"/>
        <c:lblAlgn val="ctr"/>
        <c:lblOffset val="100"/>
        <c:noMultiLvlLbl val="0"/>
      </c:catAx>
      <c:valAx>
        <c:axId val="761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4374453193350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81583552056"/>
          <c:y val="0.27398148148148149"/>
          <c:w val="0.72947397200349962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Comparison!$O$1</c:f>
              <c:strCache>
                <c:ptCount val="1"/>
                <c:pt idx="0">
                  <c:v>Have you ever felt afraid or anxious to go to hospital during this pandemic?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Comparison!$O$2:$O$5</c:f>
              <c:numCache>
                <c:formatCode>General</c:formatCode>
                <c:ptCount val="4"/>
                <c:pt idx="0">
                  <c:v>38</c:v>
                </c:pt>
                <c:pt idx="1">
                  <c:v>42</c:v>
                </c:pt>
                <c:pt idx="2">
                  <c:v>77</c:v>
                </c:pt>
                <c:pt idx="3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Comparison!#REF!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D3A-49B5-A262-CC185403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92207"/>
        <c:axId val="289719343"/>
      </c:barChart>
      <c:catAx>
        <c:axId val="67892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9343"/>
        <c:crosses val="autoZero"/>
        <c:auto val="1"/>
        <c:lblAlgn val="ctr"/>
        <c:lblOffset val="100"/>
        <c:noMultiLvlLbl val="0"/>
      </c:catAx>
      <c:valAx>
        <c:axId val="2897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Comparison!$P$1</c:f>
              <c:strCache>
                <c:ptCount val="1"/>
                <c:pt idx="0">
                  <c:v>Has your sleep cycle changed drastically?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Comparison!$P$2:$P$5</c:f>
              <c:numCache>
                <c:formatCode>General</c:formatCode>
                <c:ptCount val="4"/>
                <c:pt idx="0">
                  <c:v>38</c:v>
                </c:pt>
                <c:pt idx="1">
                  <c:v>68</c:v>
                </c:pt>
                <c:pt idx="2">
                  <c:v>88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B-4181-BF3D-E9E8C3B0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890639"/>
        <c:axId val="232213567"/>
      </c:barChart>
      <c:catAx>
        <c:axId val="22989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13567"/>
        <c:crosses val="autoZero"/>
        <c:auto val="1"/>
        <c:lblAlgn val="ctr"/>
        <c:lblOffset val="100"/>
        <c:noMultiLvlLbl val="0"/>
      </c:catAx>
      <c:valAx>
        <c:axId val="2322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Comparison!$Q$1</c:f>
              <c:strCache>
                <c:ptCount val="1"/>
                <c:pt idx="0">
                  <c:v>Have you felt frustrated by having your activities, major life events or opportunities affected by the virus?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Comparison!$Q$2:$Q$5</c:f>
              <c:numCache>
                <c:formatCode>General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77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4-407E-93AD-5734F226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213791"/>
        <c:axId val="70355167"/>
      </c:barChart>
      <c:catAx>
        <c:axId val="30121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5167"/>
        <c:crosses val="autoZero"/>
        <c:auto val="1"/>
        <c:lblAlgn val="ctr"/>
        <c:lblOffset val="100"/>
        <c:noMultiLvlLbl val="0"/>
      </c:catAx>
      <c:valAx>
        <c:axId val="703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Comparison!$R$1</c:f>
              <c:strCache>
                <c:ptCount val="1"/>
                <c:pt idx="0">
                  <c:v>Is someone from your family in the medical field everyday?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Comparison!$R$2:$R$5</c:f>
              <c:numCache>
                <c:formatCode>General</c:formatCode>
                <c:ptCount val="4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4ECD-8B39-F3DA59BE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197791"/>
        <c:axId val="76144671"/>
      </c:barChart>
      <c:catAx>
        <c:axId val="30119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4671"/>
        <c:crosses val="autoZero"/>
        <c:auto val="1"/>
        <c:lblAlgn val="ctr"/>
        <c:lblOffset val="100"/>
        <c:noMultiLvlLbl val="0"/>
      </c:catAx>
      <c:valAx>
        <c:axId val="761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Comparison!$S$1</c:f>
              <c:strCache>
                <c:ptCount val="1"/>
                <c:pt idx="0">
                  <c:v>Do you have online classes/assignments/assessments/tests?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Comparison!$S$2:$S$5</c:f>
              <c:numCache>
                <c:formatCode>General</c:formatCode>
                <c:ptCount val="4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F78-9563-6E6AA891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198991"/>
        <c:axId val="225476399"/>
      </c:barChart>
      <c:catAx>
        <c:axId val="30119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6399"/>
        <c:crosses val="autoZero"/>
        <c:auto val="1"/>
        <c:lblAlgn val="ctr"/>
        <c:lblOffset val="100"/>
        <c:noMultiLvlLbl val="0"/>
      </c:catAx>
      <c:valAx>
        <c:axId val="2254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4930008748906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Comparison!$T$1</c:f>
              <c:strCache>
                <c:ptCount val="1"/>
                <c:pt idx="0">
                  <c:v>Did you face a pay cut/job loss/take a0ther job to cover expenses?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Comparison!$T$2:$T$5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8DE-B013-4601965E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35663"/>
        <c:axId val="225475983"/>
      </c:barChart>
      <c:catAx>
        <c:axId val="14963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5983"/>
        <c:crosses val="autoZero"/>
        <c:auto val="1"/>
        <c:lblAlgn val="ctr"/>
        <c:lblOffset val="100"/>
        <c:noMultiLvlLbl val="0"/>
      </c:catAx>
      <c:valAx>
        <c:axId val="2254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37915573053368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Comparison!$U$1</c:f>
              <c:strCache>
                <c:ptCount val="1"/>
                <c:pt idx="0">
                  <c:v>Have you taken any medication to prevent corona(Chloroquine or kabasura kudineer) or any medication to increase your immunity?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Comparison!$U$2:$U$5</c:f>
              <c:numCache>
                <c:formatCode>General</c:formatCode>
                <c:ptCount val="4"/>
                <c:pt idx="0">
                  <c:v>65</c:v>
                </c:pt>
                <c:pt idx="1">
                  <c:v>53</c:v>
                </c:pt>
                <c:pt idx="2">
                  <c:v>33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0-475B-A46F-FCCD3FBE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015263"/>
        <c:axId val="226958623"/>
      </c:barChart>
      <c:catAx>
        <c:axId val="22701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58623"/>
        <c:crosses val="autoZero"/>
        <c:auto val="1"/>
        <c:lblAlgn val="ctr"/>
        <c:lblOffset val="100"/>
        <c:noMultiLvlLbl val="0"/>
      </c:catAx>
      <c:valAx>
        <c:axId val="2269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Comparison!$V$1</c:f>
              <c:strCache>
                <c:ptCount val="1"/>
                <c:pt idx="0">
                  <c:v>Have you been affected by 0t being able to visit religious places?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Comparison!$V$2:$V$5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F-4518-8F29-221D25F9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915919"/>
        <c:axId val="295829071"/>
      </c:barChart>
      <c:catAx>
        <c:axId val="22091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9071"/>
        <c:crosses val="autoZero"/>
        <c:auto val="1"/>
        <c:lblAlgn val="ctr"/>
        <c:lblOffset val="100"/>
        <c:noMultiLvlLbl val="0"/>
      </c:catAx>
      <c:valAx>
        <c:axId val="2958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613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Do you miss hanging out with people outside of your house?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Comparison!$C$2:$C$5</c:f>
              <c:numCache>
                <c:formatCode>General</c:formatCode>
                <c:ptCount val="4"/>
                <c:pt idx="0">
                  <c:v>73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E-45C3-A8CF-7871C3C1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939519"/>
        <c:axId val="2018721663"/>
      </c:barChart>
      <c:catAx>
        <c:axId val="7593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21663"/>
        <c:crosses val="autoZero"/>
        <c:auto val="1"/>
        <c:lblAlgn val="ctr"/>
        <c:lblOffset val="100"/>
        <c:noMultiLvlLbl val="0"/>
      </c:catAx>
      <c:valAx>
        <c:axId val="20187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44660411068554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48102953099449"/>
          <c:y val="0.16968889918171992"/>
          <c:w val="0.66883675640176021"/>
          <c:h val="0.709278943159752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Comparison!$E$1</c:f>
              <c:strCache>
                <c:ptCount val="1"/>
                <c:pt idx="0">
                  <c:v>How you ever felt symptoms of COVID?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Comparison!$E$2:$E$5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4189-921D-26A2992C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404047"/>
        <c:axId val="232252559"/>
      </c:barChart>
      <c:catAx>
        <c:axId val="22940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2559"/>
        <c:crosses val="autoZero"/>
        <c:auto val="1"/>
        <c:lblAlgn val="ctr"/>
        <c:lblOffset val="100"/>
        <c:noMultiLvlLbl val="0"/>
      </c:catAx>
      <c:valAx>
        <c:axId val="2322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2117891513560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85936132983376"/>
          <c:y val="0.17171296296296298"/>
          <c:w val="0.73580730533683292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How often do you leave your house?(per week)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4-4372-9F57-962029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863567"/>
        <c:axId val="76147167"/>
      </c:barChart>
      <c:catAx>
        <c:axId val="29286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167"/>
        <c:crosses val="autoZero"/>
        <c:auto val="1"/>
        <c:lblAlgn val="ctr"/>
        <c:lblOffset val="100"/>
        <c:noMultiLvlLbl val="0"/>
      </c:catAx>
      <c:valAx>
        <c:axId val="761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Comparison!$G$1</c:f>
              <c:strCache>
                <c:ptCount val="1"/>
                <c:pt idx="0">
                  <c:v>During the lockdown have you been doing more household work?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Comparison!$G$2:$G$5</c:f>
              <c:numCache>
                <c:formatCode>General</c:formatCode>
                <c:ptCount val="4"/>
                <c:pt idx="0">
                  <c:v>61</c:v>
                </c:pt>
                <c:pt idx="1">
                  <c:v>69</c:v>
                </c:pt>
                <c:pt idx="2">
                  <c:v>77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4798-A52D-2E19F1A6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402447"/>
        <c:axId val="226957375"/>
      </c:barChart>
      <c:catAx>
        <c:axId val="22940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57375"/>
        <c:crosses val="autoZero"/>
        <c:auto val="1"/>
        <c:lblAlgn val="ctr"/>
        <c:lblOffset val="100"/>
        <c:noMultiLvlLbl val="0"/>
      </c:catAx>
      <c:valAx>
        <c:axId val="2269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743000874890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4149168853893"/>
          <c:y val="0.3160648148148148"/>
          <c:w val="0.72947397200349962"/>
          <c:h val="0.562646908719743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Have you or anyone you k0w have corona virus/recovered from COVID/been tested for COVID?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Comparison!$H$2:$H$5</c:f>
              <c:numCache>
                <c:formatCode>General</c:formatCode>
                <c:ptCount val="4"/>
                <c:pt idx="0">
                  <c:v>38</c:v>
                </c:pt>
                <c:pt idx="1">
                  <c:v>34</c:v>
                </c:pt>
                <c:pt idx="2">
                  <c:v>55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A-4A8E-B028-72A990CB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142559"/>
        <c:axId val="222229519"/>
      </c:barChart>
      <c:catAx>
        <c:axId val="23514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29519"/>
        <c:crosses val="autoZero"/>
        <c:auto val="1"/>
        <c:lblAlgn val="ctr"/>
        <c:lblOffset val="100"/>
        <c:noMultiLvlLbl val="0"/>
      </c:catAx>
      <c:valAx>
        <c:axId val="2222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861111111111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Comparison!$I$1</c:f>
              <c:strCache>
                <c:ptCount val="1"/>
                <c:pt idx="0">
                  <c:v>How often do you use masks/hand sanitizers(per day)?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Comparison!$I$2:$I$5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66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D-4465-897E-0D60E8B0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120463"/>
        <c:axId val="147063439"/>
      </c:barChart>
      <c:catAx>
        <c:axId val="15712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439"/>
        <c:crosses val="autoZero"/>
        <c:auto val="1"/>
        <c:lblAlgn val="ctr"/>
        <c:lblOffset val="100"/>
        <c:noMultiLvlLbl val="0"/>
      </c:catAx>
      <c:valAx>
        <c:axId val="1470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747397152069714"/>
          <c:y val="3.2018290403372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Comparison!$J$1</c:f>
              <c:strCache>
                <c:ptCount val="1"/>
                <c:pt idx="0">
                  <c:v>Do you feel like you have wasted your time during the lock down or have you ever felt pressurized by your peer’s accomplishments during the lock down?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Comparison!$J$2:$J$5</c:f>
              <c:numCache>
                <c:formatCode>General</c:formatCode>
                <c:ptCount val="4"/>
                <c:pt idx="0">
                  <c:v>11</c:v>
                </c:pt>
                <c:pt idx="1">
                  <c:v>42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CB4-8F56-446D704F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140159"/>
        <c:axId val="222231599"/>
      </c:barChart>
      <c:catAx>
        <c:axId val="23514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1599"/>
        <c:crosses val="autoZero"/>
        <c:auto val="1"/>
        <c:lblAlgn val="ctr"/>
        <c:lblOffset val="100"/>
        <c:noMultiLvlLbl val="0"/>
      </c:catAx>
      <c:valAx>
        <c:axId val="2222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6284558180227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30380577427822"/>
          <c:y val="0.17171296296296298"/>
          <c:w val="0.73580730533683292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How often do you eat outside food? (per week)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Comparison!$K$2:$K$5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21-A21E-B24B3DD8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02047"/>
        <c:axId val="232254639"/>
      </c:barChart>
      <c:catAx>
        <c:axId val="22940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54639"/>
        <c:crosses val="autoZero"/>
        <c:auto val="1"/>
        <c:lblAlgn val="ctr"/>
        <c:lblOffset val="100"/>
        <c:noMultiLvlLbl val="0"/>
      </c:catAx>
      <c:valAx>
        <c:axId val="23225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Comparison!$L$1</c:f>
              <c:strCache>
                <c:ptCount val="1"/>
                <c:pt idx="0">
                  <c:v>Are you in a containment zone?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Comparison!$L$2:$L$5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33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B-471B-B9AE-5CB008FE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220223"/>
        <c:axId val="67833471"/>
      </c:barChart>
      <c:catAx>
        <c:axId val="23622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471"/>
        <c:crosses val="autoZero"/>
        <c:auto val="1"/>
        <c:lblAlgn val="ctr"/>
        <c:lblOffset val="100"/>
        <c:noMultiLvlLbl val="0"/>
      </c:catAx>
      <c:valAx>
        <c:axId val="67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10294117647059E-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70244712058048"/>
          <c:y val="0.22305555555555556"/>
          <c:w val="0.73265463692038491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Comparison!$M$1</c:f>
              <c:strCache>
                <c:ptCount val="1"/>
                <c:pt idx="0">
                  <c:v>Are you stuck somewhere alone without support from friends or family?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0 anxiety</c:v>
                </c:pt>
                <c:pt idx="1">
                  <c:v>mild anxiety</c:v>
                </c:pt>
                <c:pt idx="2">
                  <c:v>moderate anxiety</c:v>
                </c:pt>
                <c:pt idx="3">
                  <c:v>severe anxiety</c:v>
                </c:pt>
              </c:strCache>
            </c:strRef>
          </c:cat>
          <c:val>
            <c:numRef>
              <c:f>Comparison!$M$2:$M$5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1-48FC-9277-890776F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654863"/>
        <c:axId val="147066351"/>
      </c:barChart>
      <c:catAx>
        <c:axId val="1496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6351"/>
        <c:crosses val="autoZero"/>
        <c:auto val="1"/>
        <c:lblAlgn val="ctr"/>
        <c:lblOffset val="100"/>
        <c:noMultiLvlLbl val="0"/>
      </c:catAx>
      <c:valAx>
        <c:axId val="1470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76198</xdr:rowOff>
    </xdr:from>
    <xdr:to>
      <xdr:col>18</xdr:col>
      <xdr:colOff>285750</xdr:colOff>
      <xdr:row>69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067C7A-85BD-4ECF-9F2B-03418516DDE4}"/>
            </a:ext>
          </a:extLst>
        </xdr:cNvPr>
        <xdr:cNvSpPr txBox="1"/>
      </xdr:nvSpPr>
      <xdr:spPr>
        <a:xfrm>
          <a:off x="542925" y="5791198"/>
          <a:ext cx="10715625" cy="7353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Results:</a:t>
          </a:r>
        </a:p>
        <a:p>
          <a:r>
            <a:rPr lang="en-US" sz="1100" b="1"/>
            <a:t>Economic Factors:</a:t>
          </a:r>
        </a:p>
        <a:p>
          <a:r>
            <a:rPr lang="en-US" sz="1100"/>
            <a:t>No</a:t>
          </a:r>
          <a:r>
            <a:rPr lang="en-US" sz="1100" baseline="0"/>
            <a:t> one felt it is difficult to get essentials.</a:t>
          </a:r>
        </a:p>
        <a:p>
          <a:r>
            <a:rPr lang="en-US" sz="1100" baseline="0"/>
            <a:t>4/26 faced a paycut(15%)</a:t>
          </a:r>
        </a:p>
        <a:p>
          <a:endParaRPr lang="en-US" sz="1100" baseline="0"/>
        </a:p>
        <a:p>
          <a:r>
            <a:rPr lang="en-US" sz="1100" b="1" baseline="0"/>
            <a:t>Fear of covid as a disease</a:t>
          </a:r>
        </a:p>
        <a:p>
          <a:r>
            <a:rPr lang="en-US" sz="1100"/>
            <a:t>One</a:t>
          </a:r>
          <a:r>
            <a:rPr lang="en-US" sz="1100" baseline="0"/>
            <a:t> of them has a comorbidity but still has 0 anxiety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10/26 know a person who has been tested or recovered from covid(38%)</a:t>
          </a:r>
          <a:endParaRPr lang="en-US">
            <a:effectLst/>
          </a:endParaRPr>
        </a:p>
        <a:p>
          <a:r>
            <a:rPr lang="en-US" sz="1100" baseline="0"/>
            <a:t>9/26 are in a containment zone(34%)</a:t>
          </a:r>
        </a:p>
        <a:p>
          <a:r>
            <a:rPr lang="en-US" sz="1100" baseline="0"/>
            <a:t>One of them has felt symptoms of covid</a:t>
          </a:r>
        </a:p>
        <a:p>
          <a:r>
            <a:rPr lang="en-US" sz="1100" baseline="0"/>
            <a:t>10/26 have felt anxious to go to a hospital(38%)</a:t>
          </a:r>
        </a:p>
        <a:p>
          <a:endParaRPr lang="en-US" sz="1100" baseline="0"/>
        </a:p>
        <a:p>
          <a:r>
            <a:rPr lang="en-US" sz="1100" b="1" baseline="0"/>
            <a:t>Precaution:</a:t>
          </a:r>
        </a:p>
        <a:p>
          <a:r>
            <a:rPr lang="en-US" sz="1100" baseline="0"/>
            <a:t>2</a:t>
          </a:r>
          <a:r>
            <a:rPr lang="en-US" sz="1100"/>
            <a:t>0/26</a:t>
          </a:r>
          <a:r>
            <a:rPr lang="en-US" sz="1100" baseline="0"/>
            <a:t> use masks and sanitizers frequently(76%)</a:t>
          </a:r>
        </a:p>
        <a:p>
          <a:r>
            <a:rPr lang="en-US" sz="1100" baseline="0"/>
            <a:t>Only 3/26 haveoutside food frequently(11%)</a:t>
          </a:r>
        </a:p>
        <a:p>
          <a:r>
            <a:rPr lang="en-US" sz="1100" baseline="0"/>
            <a:t>Only 2/26 of them leave the house often(7%)</a:t>
          </a:r>
        </a:p>
        <a:p>
          <a:r>
            <a:rPr lang="en-US" sz="1100" baseline="0"/>
            <a:t>17/26 people have taken immunity boosters(65%)</a:t>
          </a:r>
        </a:p>
        <a:p>
          <a:endParaRPr lang="en-US" sz="1100" baseline="0"/>
        </a:p>
        <a:p>
          <a:r>
            <a:rPr lang="en-US" sz="1100" b="1" baseline="0"/>
            <a:t>Workload: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16/26 do more household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work((61%)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25/26</a:t>
          </a:r>
          <a:r>
            <a:rPr lang="en-US" baseline="0">
              <a:effectLst/>
            </a:rPr>
            <a:t> have online classes/assignments(96%)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Fear of protecting family:</a:t>
          </a:r>
        </a:p>
        <a:p>
          <a:r>
            <a:rPr lang="en-US" sz="1100" baseline="0"/>
            <a:t>7/26 have children less than 3 or elders greater than 55(26%)</a:t>
          </a:r>
        </a:p>
        <a:p>
          <a:r>
            <a:rPr lang="en-US" sz="1100" baseline="0"/>
            <a:t>4/26 have a family member in the medical field everyday(15%)</a:t>
          </a:r>
        </a:p>
        <a:p>
          <a:endParaRPr lang="en-US" sz="1100" baseline="0"/>
        </a:p>
        <a:p>
          <a:r>
            <a:rPr lang="en-US" sz="1100" b="1" baseline="0"/>
            <a:t>Anxiety due to loss of opportunities/peer pressure</a:t>
          </a:r>
        </a:p>
        <a:p>
          <a:r>
            <a:rPr lang="en-US" sz="1100" baseline="0"/>
            <a:t>3/26 have felt like wasting time(11%)</a:t>
          </a:r>
        </a:p>
        <a:p>
          <a:r>
            <a:rPr lang="en-US" sz="1100" baseline="0"/>
            <a:t>14/26 have felt frustrated due to loss of opportunities(53%)</a:t>
          </a:r>
        </a:p>
        <a:p>
          <a:endParaRPr lang="en-US" sz="1100" baseline="0"/>
        </a:p>
        <a:p>
          <a:r>
            <a:rPr lang="en-US" sz="1100" b="1" baseline="0"/>
            <a:t>Anxiety due to isolation: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9/26 are in a containment zone(34%)</a:t>
          </a:r>
          <a:endParaRPr lang="en-US">
            <a:effectLst/>
          </a:endParaRPr>
        </a:p>
        <a:p>
          <a:r>
            <a:rPr lang="en-US" sz="1100" b="0" baseline="0"/>
            <a:t>1/26 is stuck somewhere without help from family(3%)</a:t>
          </a:r>
        </a:p>
        <a:p>
          <a:r>
            <a:rPr lang="en-US" sz="1100" b="0" baseline="0"/>
            <a:t>6/26 are affected by note being able to visit religious places(23%)</a:t>
          </a:r>
        </a:p>
        <a:p>
          <a:r>
            <a:rPr lang="en-US" sz="1100" b="0" baseline="0"/>
            <a:t>19/26 miss hanging out outside(73%)</a:t>
          </a:r>
        </a:p>
        <a:p>
          <a:r>
            <a:rPr lang="en-US" sz="1100" baseline="0"/>
            <a:t>11/26 interact with ppl outside of their houses(42%)</a:t>
          </a:r>
        </a:p>
        <a:p>
          <a:endParaRPr lang="en-US" sz="1100" baseline="0"/>
        </a:p>
        <a:p>
          <a:r>
            <a:rPr lang="en-US" sz="1100" b="1" baseline="0"/>
            <a:t>Sleep cycle changed</a:t>
          </a:r>
        </a:p>
        <a:p>
          <a:r>
            <a:rPr lang="en-US" sz="1100" baseline="0"/>
            <a:t>10/26 have a change in their sleep cycles(38%)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18</xdr:col>
      <xdr:colOff>352425</xdr:colOff>
      <xdr:row>69</xdr:row>
      <xdr:rowOff>114302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AEA466-E8B0-46EA-9608-E103D9ACF91C}"/>
            </a:ext>
          </a:extLst>
        </xdr:cNvPr>
        <xdr:cNvSpPr txBox="1"/>
      </xdr:nvSpPr>
      <xdr:spPr>
        <a:xfrm>
          <a:off x="609600" y="5905500"/>
          <a:ext cx="10715625" cy="7353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Results:</a:t>
          </a:r>
        </a:p>
        <a:p>
          <a:r>
            <a:rPr lang="en-US" sz="1100" b="1"/>
            <a:t>Economic Factors:</a:t>
          </a:r>
        </a:p>
        <a:p>
          <a:r>
            <a:rPr lang="en-US" sz="1100" baseline="0"/>
            <a:t>3/26 felt it is difficult to get essentials.(11%)</a:t>
          </a:r>
        </a:p>
        <a:p>
          <a:r>
            <a:rPr lang="en-US" sz="1100" baseline="0"/>
            <a:t>2/26 faced a paycut(7%)</a:t>
          </a:r>
        </a:p>
        <a:p>
          <a:endParaRPr lang="en-US" sz="1100" baseline="0"/>
        </a:p>
        <a:p>
          <a:r>
            <a:rPr lang="en-US" sz="1100" b="1" baseline="0"/>
            <a:t>Fear of covid as a disease</a:t>
          </a:r>
        </a:p>
        <a:p>
          <a:r>
            <a:rPr lang="en-US" sz="1100" baseline="0"/>
            <a:t>one of them has a comorbidity (3%)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9/26 know a person who has been tested or recovered from covid(34%)</a:t>
          </a:r>
          <a:endParaRPr lang="en-US">
            <a:effectLst/>
          </a:endParaRPr>
        </a:p>
        <a:p>
          <a:r>
            <a:rPr lang="en-US" sz="1100" baseline="0"/>
            <a:t>6/26 are in a containment zone(23%)</a:t>
          </a:r>
        </a:p>
        <a:p>
          <a:r>
            <a:rPr lang="en-US" sz="1100" baseline="0"/>
            <a:t>None of them has felt symptoms of covid</a:t>
          </a:r>
        </a:p>
        <a:p>
          <a:r>
            <a:rPr lang="en-US" sz="1100" baseline="0"/>
            <a:t>11/26 have felt anxious to go to a hospital(42%)</a:t>
          </a:r>
        </a:p>
        <a:p>
          <a:endParaRPr lang="en-US" sz="1100" baseline="0"/>
        </a:p>
        <a:p>
          <a:r>
            <a:rPr lang="en-US" sz="1100" b="1" baseline="0"/>
            <a:t>Precaution:</a:t>
          </a:r>
        </a:p>
        <a:p>
          <a:r>
            <a:rPr lang="en-US" sz="1100" baseline="0"/>
            <a:t>2</a:t>
          </a:r>
          <a:r>
            <a:rPr lang="en-US" sz="1100"/>
            <a:t>0/26</a:t>
          </a:r>
          <a:r>
            <a:rPr lang="en-US" sz="1100" baseline="0"/>
            <a:t> use masks and sanitizers frequently(76%)</a:t>
          </a:r>
        </a:p>
        <a:p>
          <a:r>
            <a:rPr lang="en-US" sz="1100" baseline="0"/>
            <a:t>Only 2/26 haveoutside food frequently(7%)</a:t>
          </a:r>
        </a:p>
        <a:p>
          <a:r>
            <a:rPr lang="en-US" sz="1100" baseline="0"/>
            <a:t>Only 4/26 of them leave the house often(15%)</a:t>
          </a:r>
        </a:p>
        <a:p>
          <a:r>
            <a:rPr lang="en-US" sz="1100" baseline="0"/>
            <a:t>14/26 people have taken immunity boosters(53%)</a:t>
          </a:r>
        </a:p>
        <a:p>
          <a:endParaRPr lang="en-US" sz="1100" baseline="0"/>
        </a:p>
        <a:p>
          <a:r>
            <a:rPr lang="en-US" sz="1100" b="1" baseline="0"/>
            <a:t>Workload: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18/26 do more household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work(69%)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25/26</a:t>
          </a:r>
          <a:r>
            <a:rPr lang="en-US" baseline="0">
              <a:effectLst/>
            </a:rPr>
            <a:t> have online classes/assignments(96%)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Fear of protecting family:</a:t>
          </a:r>
        </a:p>
        <a:p>
          <a:r>
            <a:rPr lang="en-US" sz="1100" baseline="0"/>
            <a:t>6/26 have children less than 3 or elders greater than 55(23%)</a:t>
          </a:r>
        </a:p>
        <a:p>
          <a:r>
            <a:rPr lang="en-US" sz="1100" baseline="0"/>
            <a:t>5/26 have a family member in the medical field everyday(19%)</a:t>
          </a:r>
        </a:p>
        <a:p>
          <a:endParaRPr lang="en-US" sz="1100" baseline="0"/>
        </a:p>
        <a:p>
          <a:r>
            <a:rPr lang="en-US" sz="1100" b="1" baseline="0"/>
            <a:t>Anxiety due to loss of opportunities/peer pressure</a:t>
          </a:r>
        </a:p>
        <a:p>
          <a:r>
            <a:rPr lang="en-US" sz="1100" baseline="0"/>
            <a:t>11/26 have felt like wasting time(42%)</a:t>
          </a:r>
        </a:p>
        <a:p>
          <a:r>
            <a:rPr lang="en-US" sz="1100" baseline="0"/>
            <a:t>18/26 have felt frustrated due to loss of opportunities(68%)</a:t>
          </a:r>
        </a:p>
        <a:p>
          <a:endParaRPr lang="en-US" sz="1100" baseline="0"/>
        </a:p>
        <a:p>
          <a:r>
            <a:rPr lang="en-US" sz="1100" b="1" baseline="0"/>
            <a:t>Anxiety due to isolation: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6/26 are in a containment zone(23%)</a:t>
          </a:r>
          <a:endParaRPr lang="en-US">
            <a:effectLst/>
          </a:endParaRPr>
        </a:p>
        <a:p>
          <a:r>
            <a:rPr lang="en-US" sz="1100" b="0" baseline="0"/>
            <a:t>1/26 is stuck somewhere without help from family(3%)</a:t>
          </a:r>
        </a:p>
        <a:p>
          <a:r>
            <a:rPr lang="en-US" sz="1100" b="0" baseline="0"/>
            <a:t>8/26 are affected by note being able to visit religious places(30%)</a:t>
          </a:r>
        </a:p>
        <a:p>
          <a:r>
            <a:rPr lang="en-US" sz="1100" b="0" baseline="0"/>
            <a:t>20/26 miss hanging out outside(76%)</a:t>
          </a:r>
        </a:p>
        <a:p>
          <a:r>
            <a:rPr lang="en-US" sz="1100" baseline="0"/>
            <a:t>4/26 interact with ppl outside of theirr houses(15%)</a:t>
          </a:r>
        </a:p>
        <a:p>
          <a:endParaRPr lang="en-US" sz="1100" baseline="0"/>
        </a:p>
        <a:p>
          <a:r>
            <a:rPr lang="en-US" sz="1100" b="1" baseline="0"/>
            <a:t>Sleep cycle changed</a:t>
          </a:r>
        </a:p>
        <a:p>
          <a:r>
            <a:rPr lang="en-US" sz="1100" baseline="0"/>
            <a:t>18/26 have a change in their sleep cycles(68%)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18</xdr:col>
      <xdr:colOff>352425</xdr:colOff>
      <xdr:row>52</xdr:row>
      <xdr:rowOff>114302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A6CB15-4E26-4EDF-9B11-EF2844E61CCB}"/>
            </a:ext>
          </a:extLst>
        </xdr:cNvPr>
        <xdr:cNvSpPr txBox="1"/>
      </xdr:nvSpPr>
      <xdr:spPr>
        <a:xfrm>
          <a:off x="609600" y="2667000"/>
          <a:ext cx="10715625" cy="7353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Results:</a:t>
          </a:r>
        </a:p>
        <a:p>
          <a:r>
            <a:rPr lang="en-US" sz="1100" b="1"/>
            <a:t>Economic Factors:</a:t>
          </a:r>
        </a:p>
        <a:p>
          <a:r>
            <a:rPr lang="en-US" sz="1100" baseline="0"/>
            <a:t>1/ 9 felt it is difficult to get essentials.(11%)</a:t>
          </a:r>
        </a:p>
        <a:p>
          <a:r>
            <a:rPr lang="en-US" sz="1100" baseline="0"/>
            <a:t>1/9 faced a paycut(11%)</a:t>
          </a:r>
        </a:p>
        <a:p>
          <a:endParaRPr lang="en-US" sz="1100" baseline="0"/>
        </a:p>
        <a:p>
          <a:r>
            <a:rPr lang="en-US" sz="1100" b="1" baseline="0"/>
            <a:t>Fear of covid as a disease</a:t>
          </a:r>
        </a:p>
        <a:p>
          <a:r>
            <a:rPr lang="en-US" sz="1100" baseline="0"/>
            <a:t>None of them has a comorbidity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5/9 know a person who has been tested or recovered from covid(55%)</a:t>
          </a:r>
          <a:endParaRPr lang="en-US">
            <a:effectLst/>
          </a:endParaRPr>
        </a:p>
        <a:p>
          <a:r>
            <a:rPr lang="en-US" sz="1100" baseline="0"/>
            <a:t>3/9 are in a containment zone(33%)</a:t>
          </a:r>
        </a:p>
        <a:p>
          <a:r>
            <a:rPr lang="en-US" sz="1100" baseline="0"/>
            <a:t>None of them has felt symptoms of covid</a:t>
          </a:r>
        </a:p>
        <a:p>
          <a:r>
            <a:rPr lang="en-US" sz="1100" baseline="0"/>
            <a:t>7/9 have felt anxious to go to a hospital(77%)</a:t>
          </a:r>
        </a:p>
        <a:p>
          <a:endParaRPr lang="en-US" sz="1100" baseline="0"/>
        </a:p>
        <a:p>
          <a:r>
            <a:rPr lang="en-US" sz="1100" b="1" baseline="0"/>
            <a:t>Precaution:</a:t>
          </a:r>
        </a:p>
        <a:p>
          <a:r>
            <a:rPr lang="en-US" sz="1100" baseline="0"/>
            <a:t>6</a:t>
          </a:r>
          <a:r>
            <a:rPr lang="en-US" sz="1100"/>
            <a:t>/9</a:t>
          </a:r>
          <a:r>
            <a:rPr lang="en-US" sz="1100" baseline="0"/>
            <a:t> use masks and sanitizers frequently(66%)</a:t>
          </a:r>
        </a:p>
        <a:p>
          <a:r>
            <a:rPr lang="en-US" sz="1100" baseline="0"/>
            <a:t>Only 1/9 haveoutside food frequently(11%)</a:t>
          </a:r>
        </a:p>
        <a:p>
          <a:r>
            <a:rPr lang="en-US" sz="1100" baseline="0"/>
            <a:t>Only 1/9 of them leave the house often(11%)</a:t>
          </a:r>
        </a:p>
        <a:p>
          <a:r>
            <a:rPr lang="en-US" sz="1100" baseline="0"/>
            <a:t>3/9 people have taken immunity boosters(33%)</a:t>
          </a:r>
        </a:p>
        <a:p>
          <a:endParaRPr lang="en-US" sz="1100" baseline="0"/>
        </a:p>
        <a:p>
          <a:r>
            <a:rPr lang="en-US" sz="1100" b="1" baseline="0"/>
            <a:t>Workload: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7/9 do more household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work(77%)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9/9</a:t>
          </a:r>
          <a:r>
            <a:rPr lang="en-US" baseline="0">
              <a:effectLst/>
            </a:rPr>
            <a:t> have online classes/assignments(100%)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Fear of protecting family:</a:t>
          </a:r>
        </a:p>
        <a:p>
          <a:r>
            <a:rPr lang="en-US" sz="1100" baseline="0"/>
            <a:t>4/9 have children less than 3 or elders greater than 55(44%)</a:t>
          </a:r>
        </a:p>
        <a:p>
          <a:r>
            <a:rPr lang="en-US" sz="1100" baseline="0"/>
            <a:t>2/9 have a family member in the medical field everyday(22%)</a:t>
          </a:r>
        </a:p>
        <a:p>
          <a:endParaRPr lang="en-US" sz="1100" baseline="0"/>
        </a:p>
        <a:p>
          <a:r>
            <a:rPr lang="en-US" sz="1100" b="1" baseline="0"/>
            <a:t>Anxiety due to loss of opportunities/peer pressure</a:t>
          </a:r>
        </a:p>
        <a:p>
          <a:r>
            <a:rPr lang="en-US" sz="1100" baseline="0"/>
            <a:t>7/9 have felt like wasting time(77%)</a:t>
          </a:r>
        </a:p>
        <a:p>
          <a:r>
            <a:rPr lang="en-US" sz="1100" baseline="0"/>
            <a:t>7/9 have felt frustrated due to loss of opportunities(77%)</a:t>
          </a:r>
        </a:p>
        <a:p>
          <a:endParaRPr lang="en-US" sz="1100" baseline="0"/>
        </a:p>
        <a:p>
          <a:r>
            <a:rPr lang="en-US" sz="1100" b="1" baseline="0"/>
            <a:t>Anxiety due to isolation: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3/9 are in a containment zone(33%)</a:t>
          </a:r>
          <a:endParaRPr lang="en-US">
            <a:effectLst/>
          </a:endParaRPr>
        </a:p>
        <a:p>
          <a:r>
            <a:rPr lang="en-US" sz="1100" b="0" baseline="0"/>
            <a:t>0/9 is stuck somewhere without help from family</a:t>
          </a:r>
        </a:p>
        <a:p>
          <a:r>
            <a:rPr lang="en-US" sz="1100" b="0" baseline="0"/>
            <a:t>1/9 are affected by note being able to visit religious places(11%)</a:t>
          </a:r>
        </a:p>
        <a:p>
          <a:r>
            <a:rPr lang="en-US" sz="1100" b="0" baseline="0"/>
            <a:t>9/9 miss hanging out outside(100%)</a:t>
          </a:r>
        </a:p>
        <a:p>
          <a:r>
            <a:rPr lang="en-US" sz="1100" baseline="0"/>
            <a:t>0/9 interact with ppl outside of theirr houses</a:t>
          </a:r>
        </a:p>
        <a:p>
          <a:endParaRPr lang="en-US" sz="1100" baseline="0"/>
        </a:p>
        <a:p>
          <a:r>
            <a:rPr lang="en-US" sz="1100" b="1" baseline="0"/>
            <a:t>Sleep cycle changed</a:t>
          </a:r>
        </a:p>
        <a:p>
          <a:r>
            <a:rPr lang="en-US" sz="1100" baseline="0"/>
            <a:t>8/9 have a change in their sleep cycles(88%)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18</xdr:col>
      <xdr:colOff>352425</xdr:colOff>
      <xdr:row>46</xdr:row>
      <xdr:rowOff>114302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B65EE6-EB25-44B4-9951-9E6FC5EA7358}"/>
            </a:ext>
          </a:extLst>
        </xdr:cNvPr>
        <xdr:cNvSpPr txBox="1"/>
      </xdr:nvSpPr>
      <xdr:spPr>
        <a:xfrm>
          <a:off x="609600" y="1524000"/>
          <a:ext cx="10715625" cy="7353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Results:</a:t>
          </a:r>
        </a:p>
        <a:p>
          <a:r>
            <a:rPr lang="en-US" sz="1100" b="1"/>
            <a:t>Economic Factors:</a:t>
          </a:r>
        </a:p>
        <a:p>
          <a:r>
            <a:rPr lang="en-US" sz="1100" baseline="0"/>
            <a:t>2/4 felt it is difficult to get essentials.(50%)</a:t>
          </a:r>
        </a:p>
        <a:p>
          <a:r>
            <a:rPr lang="en-US" sz="1100" baseline="0"/>
            <a:t>0/4  faced a paycut</a:t>
          </a:r>
        </a:p>
        <a:p>
          <a:endParaRPr lang="en-US" sz="1100" baseline="0"/>
        </a:p>
        <a:p>
          <a:r>
            <a:rPr lang="en-US" sz="1100" b="1" baseline="0"/>
            <a:t>Fear of covid as a disease</a:t>
          </a:r>
        </a:p>
        <a:p>
          <a:r>
            <a:rPr lang="en-US" sz="1100" baseline="0"/>
            <a:t>None of them has a comorbidity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4/4 know a person who has been tested or recovered from covid(100%)</a:t>
          </a:r>
          <a:endParaRPr lang="en-US">
            <a:effectLst/>
          </a:endParaRPr>
        </a:p>
        <a:p>
          <a:r>
            <a:rPr lang="en-US" sz="1100" baseline="0"/>
            <a:t>3/4 are in a containment zone(75%)</a:t>
          </a:r>
        </a:p>
        <a:p>
          <a:r>
            <a:rPr lang="en-US" sz="1100" baseline="0"/>
            <a:t>None of them has felt symptoms of covid</a:t>
          </a:r>
        </a:p>
        <a:p>
          <a:r>
            <a:rPr lang="en-US" sz="1100" baseline="0"/>
            <a:t>4/4 have felt anxious to go to a hospital(100%)</a:t>
          </a:r>
        </a:p>
        <a:p>
          <a:endParaRPr lang="en-US" sz="1100" baseline="0"/>
        </a:p>
        <a:p>
          <a:r>
            <a:rPr lang="en-US" sz="1100" b="1" baseline="0"/>
            <a:t>Precaution:</a:t>
          </a:r>
        </a:p>
        <a:p>
          <a:r>
            <a:rPr lang="en-US" sz="1100" baseline="0"/>
            <a:t>3</a:t>
          </a:r>
          <a:r>
            <a:rPr lang="en-US" sz="1100"/>
            <a:t>/4</a:t>
          </a:r>
          <a:r>
            <a:rPr lang="en-US" sz="1100" baseline="0"/>
            <a:t> use masks and sanitizers frequently(75%)</a:t>
          </a:r>
        </a:p>
        <a:p>
          <a:r>
            <a:rPr lang="en-US" sz="1100" baseline="0"/>
            <a:t>Only 1/4 have outside food frequently(25%)</a:t>
          </a:r>
        </a:p>
        <a:p>
          <a:r>
            <a:rPr lang="en-US" sz="1100" baseline="0"/>
            <a:t>Only 0/4 of them leave the house often</a:t>
          </a:r>
        </a:p>
        <a:p>
          <a:r>
            <a:rPr lang="en-US" sz="1100" baseline="0"/>
            <a:t>3/4 people have taken immunity boosters(75%)</a:t>
          </a:r>
        </a:p>
        <a:p>
          <a:endParaRPr lang="en-US" sz="1100" baseline="0"/>
        </a:p>
        <a:p>
          <a:r>
            <a:rPr lang="en-US" sz="1100" b="1" baseline="0"/>
            <a:t>Workload: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4/4 do more household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work(100%)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4/4</a:t>
          </a:r>
          <a:r>
            <a:rPr lang="en-US" baseline="0">
              <a:effectLst/>
            </a:rPr>
            <a:t> have online classes/assignments(100%)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Fear of protecting family:</a:t>
          </a:r>
        </a:p>
        <a:p>
          <a:r>
            <a:rPr lang="en-US" sz="1100" baseline="0"/>
            <a:t>3/4 have children less than 3 or elders greater than 55(75%)</a:t>
          </a:r>
        </a:p>
        <a:p>
          <a:r>
            <a:rPr lang="en-US" sz="1100" baseline="0"/>
            <a:t>2/4 have a family member in the medical field everyday(5-%)</a:t>
          </a:r>
        </a:p>
        <a:p>
          <a:endParaRPr lang="en-US" sz="1100" baseline="0"/>
        </a:p>
        <a:p>
          <a:r>
            <a:rPr lang="en-US" sz="1100" b="1" baseline="0"/>
            <a:t>Anxiety due to loss of opportunities/peer pressure</a:t>
          </a:r>
        </a:p>
        <a:p>
          <a:r>
            <a:rPr lang="en-US" sz="1100" baseline="0"/>
            <a:t>2/4 have felt like wasting time(50%)</a:t>
          </a:r>
        </a:p>
        <a:p>
          <a:r>
            <a:rPr lang="en-US" sz="1100" baseline="0"/>
            <a:t>4/4 have felt frustrated due to loss of opportunities(100 %)</a:t>
          </a:r>
        </a:p>
        <a:p>
          <a:endParaRPr lang="en-US" sz="1100" baseline="0"/>
        </a:p>
        <a:p>
          <a:r>
            <a:rPr lang="en-US" sz="1100" b="1" baseline="0"/>
            <a:t>Anxiety due to isolation: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3/4 are in a containment zone(75%)</a:t>
          </a:r>
          <a:endParaRPr lang="en-US">
            <a:effectLst/>
          </a:endParaRPr>
        </a:p>
        <a:p>
          <a:r>
            <a:rPr lang="en-US" sz="1100" b="0" baseline="0"/>
            <a:t>0/4 is stuck somewhere without help from family</a:t>
          </a:r>
        </a:p>
        <a:p>
          <a:r>
            <a:rPr lang="en-US" sz="1100" b="0" baseline="0"/>
            <a:t>1/4 are affected by note being able to visit religious places(25%)</a:t>
          </a:r>
        </a:p>
        <a:p>
          <a:r>
            <a:rPr lang="en-US" sz="1100" b="0" baseline="0"/>
            <a:t>4/4 miss hanging out outside(100%)</a:t>
          </a:r>
        </a:p>
        <a:p>
          <a:r>
            <a:rPr lang="en-US" sz="1100" baseline="0"/>
            <a:t>1/4 interact with ppl outside of their houses(25%)</a:t>
          </a:r>
        </a:p>
        <a:p>
          <a:endParaRPr lang="en-US" sz="1100" baseline="0"/>
        </a:p>
        <a:p>
          <a:r>
            <a:rPr lang="en-US" sz="1100" b="1" baseline="0"/>
            <a:t>Sleep cycle changed</a:t>
          </a:r>
        </a:p>
        <a:p>
          <a:r>
            <a:rPr lang="en-US" sz="1100" baseline="0"/>
            <a:t>3/4 have a change in their sleep cycles(75%)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</xdr:row>
      <xdr:rowOff>57150</xdr:rowOff>
    </xdr:from>
    <xdr:to>
      <xdr:col>7</xdr:col>
      <xdr:colOff>152400</xdr:colOff>
      <xdr:row>15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7CE3A-F1C4-473F-AC91-1DA6720A5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</xdr:row>
      <xdr:rowOff>38100</xdr:rowOff>
    </xdr:from>
    <xdr:to>
      <xdr:col>14</xdr:col>
      <xdr:colOff>476250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E303-072B-4617-9D4D-CABD7851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1</xdr:row>
      <xdr:rowOff>57150</xdr:rowOff>
    </xdr:from>
    <xdr:to>
      <xdr:col>23</xdr:col>
      <xdr:colOff>400049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95C2C-0EF5-4941-9231-17E41B8C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333376</xdr:colOff>
      <xdr:row>16</xdr:row>
      <xdr:rowOff>95250</xdr:rowOff>
    </xdr:from>
    <xdr:to>
      <xdr:col>7</xdr:col>
      <xdr:colOff>161925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BED5A4-6C1B-468B-B626-5D9B69E25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16</xdr:row>
      <xdr:rowOff>95250</xdr:rowOff>
    </xdr:from>
    <xdr:to>
      <xdr:col>14</xdr:col>
      <xdr:colOff>600075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92E33-6201-485D-BA1A-586731D38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16</xdr:row>
      <xdr:rowOff>76200</xdr:rowOff>
    </xdr:from>
    <xdr:to>
      <xdr:col>23</xdr:col>
      <xdr:colOff>438150</xdr:colOff>
      <xdr:row>30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7EBBB-C21B-4363-8939-547CFAE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31</xdr:row>
      <xdr:rowOff>161925</xdr:rowOff>
    </xdr:from>
    <xdr:to>
      <xdr:col>7</xdr:col>
      <xdr:colOff>228600</xdr:colOff>
      <xdr:row>46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316129-0B7D-47FC-A76F-0BA782C0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31</xdr:row>
      <xdr:rowOff>152400</xdr:rowOff>
    </xdr:from>
    <xdr:to>
      <xdr:col>15</xdr:col>
      <xdr:colOff>85725</xdr:colOff>
      <xdr:row>46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245269-EAB1-49C1-84FB-C82A0FDC7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266700</xdr:colOff>
      <xdr:row>31</xdr:row>
      <xdr:rowOff>180975</xdr:rowOff>
    </xdr:from>
    <xdr:to>
      <xdr:col>23</xdr:col>
      <xdr:colOff>466725</xdr:colOff>
      <xdr:row>46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748D36-7F2F-48BE-BC8F-D26A976E6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142875</xdr:colOff>
      <xdr:row>47</xdr:row>
      <xdr:rowOff>142875</xdr:rowOff>
    </xdr:from>
    <xdr:to>
      <xdr:col>7</xdr:col>
      <xdr:colOff>276225</xdr:colOff>
      <xdr:row>62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FDA792-DB24-4240-92F4-E7298025C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457200</xdr:colOff>
      <xdr:row>47</xdr:row>
      <xdr:rowOff>114300</xdr:rowOff>
    </xdr:from>
    <xdr:to>
      <xdr:col>15</xdr:col>
      <xdr:colOff>152400</xdr:colOff>
      <xdr:row>62</xdr:row>
      <xdr:rowOff>0</xdr:rowOff>
    </xdr:to>
    <xdr:graphicFrame macro="">
      <xdr:nvGraphicFramePr>
        <xdr:cNvPr id="13" name="Chart 12" title="0 anxiety">
          <a:extLst>
            <a:ext uri="{FF2B5EF4-FFF2-40B4-BE49-F238E27FC236}">
              <a16:creationId xmlns:a16="http://schemas.microsoft.com/office/drawing/2014/main" id="{A68DCB6A-5BCB-43EE-A624-21293D621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533400</xdr:colOff>
      <xdr:row>47</xdr:row>
      <xdr:rowOff>114300</xdr:rowOff>
    </xdr:from>
    <xdr:to>
      <xdr:col>23</xdr:col>
      <xdr:colOff>228600</xdr:colOff>
      <xdr:row>62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EAD10F-C419-4955-8EE7-E893DF83A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142875</xdr:colOff>
      <xdr:row>63</xdr:row>
      <xdr:rowOff>95250</xdr:rowOff>
    </xdr:from>
    <xdr:to>
      <xdr:col>7</xdr:col>
      <xdr:colOff>352425</xdr:colOff>
      <xdr:row>77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812855-180E-4F3C-929C-73C32C79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542925</xdr:colOff>
      <xdr:row>63</xdr:row>
      <xdr:rowOff>76200</xdr:rowOff>
    </xdr:from>
    <xdr:to>
      <xdr:col>15</xdr:col>
      <xdr:colOff>238125</xdr:colOff>
      <xdr:row>77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D3D0A3-27ED-4E7F-AAEA-9F90E211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304800</xdr:colOff>
      <xdr:row>77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C0E998-0F26-4217-8F78-B58E49987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79</xdr:row>
      <xdr:rowOff>0</xdr:rowOff>
    </xdr:from>
    <xdr:to>
      <xdr:col>7</xdr:col>
      <xdr:colOff>476250</xdr:colOff>
      <xdr:row>93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8DF749-941A-4F5F-AAC1-FEB990361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78</xdr:row>
      <xdr:rowOff>133350</xdr:rowOff>
    </xdr:from>
    <xdr:to>
      <xdr:col>15</xdr:col>
      <xdr:colOff>276225</xdr:colOff>
      <xdr:row>93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8E359A-58A9-4189-8509-90F3FD08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23</xdr:col>
      <xdr:colOff>304800</xdr:colOff>
      <xdr:row>92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51AF6C0-EC5A-48D6-B526-636651050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94</xdr:row>
      <xdr:rowOff>171450</xdr:rowOff>
    </xdr:from>
    <xdr:to>
      <xdr:col>7</xdr:col>
      <xdr:colOff>581025</xdr:colOff>
      <xdr:row>109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DF59DF-32C9-409A-A2D3-79C0BAEBF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171450</xdr:colOff>
      <xdr:row>94</xdr:row>
      <xdr:rowOff>133350</xdr:rowOff>
    </xdr:from>
    <xdr:to>
      <xdr:col>15</xdr:col>
      <xdr:colOff>476250</xdr:colOff>
      <xdr:row>109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E17B9F-202D-4545-AF89-8FE043F4A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C8A0-08DC-4DBB-A52B-EB7639CA85EC}">
  <dimension ref="A1:F70"/>
  <sheetViews>
    <sheetView workbookViewId="0">
      <selection activeCell="H45" sqref="H45"/>
    </sheetView>
  </sheetViews>
  <sheetFormatPr defaultRowHeight="15" x14ac:dyDescent="0.25"/>
  <cols>
    <col min="1" max="1" width="10.85546875" customWidth="1"/>
  </cols>
  <sheetData>
    <row r="1" spans="1:2" x14ac:dyDescent="0.25">
      <c r="A1" t="s">
        <v>5</v>
      </c>
      <c r="B1" t="s">
        <v>35</v>
      </c>
    </row>
    <row r="2" spans="1:2" x14ac:dyDescent="0.25">
      <c r="A2">
        <v>0</v>
      </c>
      <c r="B2" t="s">
        <v>1</v>
      </c>
    </row>
    <row r="3" spans="1:2" x14ac:dyDescent="0.25">
      <c r="A3">
        <v>0</v>
      </c>
      <c r="B3" t="s">
        <v>1</v>
      </c>
    </row>
    <row r="4" spans="1:2" x14ac:dyDescent="0.25">
      <c r="A4">
        <v>1</v>
      </c>
      <c r="B4" t="s">
        <v>1</v>
      </c>
    </row>
    <row r="5" spans="1:2" x14ac:dyDescent="0.25">
      <c r="A5">
        <v>0</v>
      </c>
      <c r="B5" t="s">
        <v>1</v>
      </c>
    </row>
    <row r="6" spans="1:2" x14ac:dyDescent="0.25">
      <c r="A6">
        <v>0</v>
      </c>
      <c r="B6" t="s">
        <v>1</v>
      </c>
    </row>
    <row r="7" spans="1:2" x14ac:dyDescent="0.25">
      <c r="A7">
        <v>0</v>
      </c>
      <c r="B7" t="s">
        <v>1</v>
      </c>
    </row>
    <row r="8" spans="1:2" x14ac:dyDescent="0.25">
      <c r="A8">
        <v>0</v>
      </c>
      <c r="B8" t="s">
        <v>1</v>
      </c>
    </row>
    <row r="9" spans="1:2" x14ac:dyDescent="0.25">
      <c r="A9">
        <v>1</v>
      </c>
      <c r="B9" t="s">
        <v>1</v>
      </c>
    </row>
    <row r="10" spans="1:2" x14ac:dyDescent="0.25">
      <c r="A10">
        <v>0</v>
      </c>
      <c r="B10" t="s">
        <v>1</v>
      </c>
    </row>
    <row r="11" spans="1:2" x14ac:dyDescent="0.25">
      <c r="A11">
        <v>1</v>
      </c>
      <c r="B11" t="s">
        <v>1</v>
      </c>
    </row>
    <row r="12" spans="1:2" x14ac:dyDescent="0.25">
      <c r="A12">
        <v>0</v>
      </c>
      <c r="B12" t="s">
        <v>1</v>
      </c>
    </row>
    <row r="13" spans="1:2" x14ac:dyDescent="0.25">
      <c r="A13">
        <v>0</v>
      </c>
      <c r="B13" t="s">
        <v>1</v>
      </c>
    </row>
    <row r="14" spans="1:2" x14ac:dyDescent="0.25">
      <c r="A14">
        <v>1</v>
      </c>
      <c r="B14" t="s">
        <v>1</v>
      </c>
    </row>
    <row r="15" spans="1:2" x14ac:dyDescent="0.25">
      <c r="A15">
        <v>0</v>
      </c>
      <c r="B15" t="s">
        <v>1</v>
      </c>
    </row>
    <row r="16" spans="1:2" x14ac:dyDescent="0.25">
      <c r="A16">
        <v>1</v>
      </c>
      <c r="B16" t="s">
        <v>1</v>
      </c>
    </row>
    <row r="17" spans="1:6" x14ac:dyDescent="0.25">
      <c r="A17">
        <v>1</v>
      </c>
      <c r="B17" t="s">
        <v>1</v>
      </c>
    </row>
    <row r="18" spans="1:6" x14ac:dyDescent="0.25">
      <c r="A18">
        <v>0</v>
      </c>
      <c r="B18" t="s">
        <v>1</v>
      </c>
    </row>
    <row r="19" spans="1:6" x14ac:dyDescent="0.25">
      <c r="A19">
        <v>0</v>
      </c>
      <c r="B19" t="s">
        <v>1</v>
      </c>
    </row>
    <row r="20" spans="1:6" x14ac:dyDescent="0.25">
      <c r="A20">
        <v>1</v>
      </c>
      <c r="B20" t="s">
        <v>1</v>
      </c>
    </row>
    <row r="21" spans="1:6" x14ac:dyDescent="0.25">
      <c r="A21">
        <v>0</v>
      </c>
      <c r="B21" t="s">
        <v>1</v>
      </c>
    </row>
    <row r="22" spans="1:6" x14ac:dyDescent="0.25">
      <c r="A22">
        <v>0</v>
      </c>
      <c r="B22" t="s">
        <v>1</v>
      </c>
    </row>
    <row r="23" spans="1:6" x14ac:dyDescent="0.25">
      <c r="A23">
        <v>1</v>
      </c>
      <c r="B23" t="s">
        <v>1</v>
      </c>
    </row>
    <row r="24" spans="1:6" x14ac:dyDescent="0.25">
      <c r="A24">
        <v>1</v>
      </c>
      <c r="B24" t="s">
        <v>1</v>
      </c>
    </row>
    <row r="25" spans="1:6" x14ac:dyDescent="0.25">
      <c r="A25">
        <v>1</v>
      </c>
      <c r="B25" t="s">
        <v>1</v>
      </c>
    </row>
    <row r="26" spans="1:6" x14ac:dyDescent="0.25">
      <c r="A26">
        <v>1</v>
      </c>
      <c r="B26" t="s">
        <v>1</v>
      </c>
      <c r="D26" t="s">
        <v>36</v>
      </c>
      <c r="E26" t="s">
        <v>37</v>
      </c>
      <c r="F26" t="s">
        <v>38</v>
      </c>
    </row>
    <row r="27" spans="1:6" x14ac:dyDescent="0.25">
      <c r="A27">
        <v>0</v>
      </c>
      <c r="B27" t="s">
        <v>1</v>
      </c>
      <c r="D27" s="2">
        <v>11</v>
      </c>
      <c r="E27" s="2">
        <v>15</v>
      </c>
      <c r="F27" s="2">
        <v>26</v>
      </c>
    </row>
    <row r="28" spans="1:6" x14ac:dyDescent="0.25">
      <c r="A28">
        <v>1</v>
      </c>
      <c r="B28" t="s">
        <v>0</v>
      </c>
      <c r="D28" s="2">
        <v>0.42307</v>
      </c>
      <c r="E28" s="2">
        <f>(E27/F27)</f>
        <v>0.57692307692307687</v>
      </c>
    </row>
    <row r="29" spans="1:6" x14ac:dyDescent="0.25">
      <c r="A29">
        <v>1</v>
      </c>
      <c r="B29" t="s">
        <v>0</v>
      </c>
      <c r="D29" s="3"/>
    </row>
    <row r="30" spans="1:6" x14ac:dyDescent="0.25">
      <c r="A30">
        <v>0</v>
      </c>
      <c r="B30" t="s">
        <v>0</v>
      </c>
    </row>
    <row r="31" spans="1:6" x14ac:dyDescent="0.25">
      <c r="A31">
        <v>1</v>
      </c>
      <c r="B31" t="s">
        <v>0</v>
      </c>
    </row>
    <row r="32" spans="1:6" x14ac:dyDescent="0.25">
      <c r="A32">
        <v>1</v>
      </c>
      <c r="B32" t="s">
        <v>0</v>
      </c>
    </row>
    <row r="33" spans="1:2" x14ac:dyDescent="0.25">
      <c r="A33">
        <v>1</v>
      </c>
      <c r="B33" t="s">
        <v>0</v>
      </c>
    </row>
    <row r="34" spans="1:2" x14ac:dyDescent="0.25">
      <c r="A34">
        <v>0</v>
      </c>
      <c r="B34" t="s">
        <v>0</v>
      </c>
    </row>
    <row r="35" spans="1:2" x14ac:dyDescent="0.25">
      <c r="A35">
        <v>1</v>
      </c>
      <c r="B35" t="s">
        <v>0</v>
      </c>
    </row>
    <row r="36" spans="1:2" x14ac:dyDescent="0.25">
      <c r="A36">
        <v>1</v>
      </c>
      <c r="B36" t="s">
        <v>0</v>
      </c>
    </row>
    <row r="37" spans="1:2" x14ac:dyDescent="0.25">
      <c r="A37">
        <v>1</v>
      </c>
      <c r="B37" t="s">
        <v>0</v>
      </c>
    </row>
    <row r="38" spans="1:2" x14ac:dyDescent="0.25">
      <c r="A38">
        <v>0</v>
      </c>
      <c r="B38" t="s">
        <v>0</v>
      </c>
    </row>
    <row r="39" spans="1:2" x14ac:dyDescent="0.25">
      <c r="A39">
        <v>1</v>
      </c>
      <c r="B39" t="s">
        <v>0</v>
      </c>
    </row>
    <row r="40" spans="1:2" x14ac:dyDescent="0.25">
      <c r="A40">
        <v>0</v>
      </c>
      <c r="B40" t="s">
        <v>0</v>
      </c>
    </row>
    <row r="41" spans="1:2" x14ac:dyDescent="0.25">
      <c r="A41">
        <v>1</v>
      </c>
      <c r="B41" t="s">
        <v>0</v>
      </c>
    </row>
    <row r="42" spans="1:2" x14ac:dyDescent="0.25">
      <c r="A42">
        <v>0</v>
      </c>
      <c r="B42" t="s">
        <v>0</v>
      </c>
    </row>
    <row r="43" spans="1:2" x14ac:dyDescent="0.25">
      <c r="A43">
        <v>1</v>
      </c>
      <c r="B43" t="s">
        <v>0</v>
      </c>
    </row>
    <row r="44" spans="1:2" x14ac:dyDescent="0.25">
      <c r="A44">
        <v>1</v>
      </c>
      <c r="B44" t="s">
        <v>0</v>
      </c>
    </row>
    <row r="45" spans="1:2" x14ac:dyDescent="0.25">
      <c r="A45">
        <v>1</v>
      </c>
      <c r="B45" t="s">
        <v>0</v>
      </c>
    </row>
    <row r="46" spans="1:2" x14ac:dyDescent="0.25">
      <c r="A46">
        <v>1</v>
      </c>
      <c r="B46" t="s">
        <v>0</v>
      </c>
    </row>
    <row r="47" spans="1:2" x14ac:dyDescent="0.25">
      <c r="A47">
        <v>1</v>
      </c>
      <c r="B47" t="s">
        <v>0</v>
      </c>
    </row>
    <row r="48" spans="1:2" x14ac:dyDescent="0.25">
      <c r="A48">
        <v>1</v>
      </c>
      <c r="B48" t="s">
        <v>0</v>
      </c>
    </row>
    <row r="49" spans="1:6" x14ac:dyDescent="0.25">
      <c r="A49">
        <v>1</v>
      </c>
      <c r="B49" t="s">
        <v>0</v>
      </c>
    </row>
    <row r="50" spans="1:6" x14ac:dyDescent="0.25">
      <c r="A50">
        <v>1</v>
      </c>
      <c r="B50" t="s">
        <v>0</v>
      </c>
    </row>
    <row r="51" spans="1:6" x14ac:dyDescent="0.25">
      <c r="A51">
        <v>1</v>
      </c>
      <c r="B51" t="s">
        <v>0</v>
      </c>
    </row>
    <row r="52" spans="1:6" x14ac:dyDescent="0.25">
      <c r="A52">
        <v>1</v>
      </c>
      <c r="B52" t="s">
        <v>0</v>
      </c>
      <c r="D52" t="s">
        <v>36</v>
      </c>
      <c r="E52" t="s">
        <v>37</v>
      </c>
      <c r="F52" t="s">
        <v>38</v>
      </c>
    </row>
    <row r="53" spans="1:6" x14ac:dyDescent="0.25">
      <c r="A53">
        <v>1</v>
      </c>
      <c r="B53" t="s">
        <v>0</v>
      </c>
      <c r="D53" s="2">
        <f>COUNTIF(A28:A53,1)</f>
        <v>21</v>
      </c>
      <c r="E53" s="2">
        <f>COUNTIF(A28:A53,0)</f>
        <v>5</v>
      </c>
      <c r="F53" s="2">
        <v>26</v>
      </c>
    </row>
    <row r="54" spans="1:6" x14ac:dyDescent="0.25">
      <c r="A54">
        <v>0</v>
      </c>
      <c r="B54" t="s">
        <v>3</v>
      </c>
      <c r="D54" s="2">
        <f>(D53/F53)</f>
        <v>0.80769230769230771</v>
      </c>
      <c r="E54" s="2">
        <f>E53/F53</f>
        <v>0.19230769230769232</v>
      </c>
    </row>
    <row r="55" spans="1:6" x14ac:dyDescent="0.25">
      <c r="A55">
        <v>0</v>
      </c>
      <c r="B55" t="s">
        <v>3</v>
      </c>
    </row>
    <row r="56" spans="1:6" x14ac:dyDescent="0.25">
      <c r="A56">
        <v>1</v>
      </c>
      <c r="B56" t="s">
        <v>3</v>
      </c>
    </row>
    <row r="57" spans="1:6" x14ac:dyDescent="0.25">
      <c r="A57">
        <v>1</v>
      </c>
      <c r="B57" t="s">
        <v>3</v>
      </c>
    </row>
    <row r="58" spans="1:6" x14ac:dyDescent="0.25">
      <c r="A58">
        <v>1</v>
      </c>
      <c r="B58" t="s">
        <v>3</v>
      </c>
    </row>
    <row r="59" spans="1:6" x14ac:dyDescent="0.25">
      <c r="A59">
        <v>1</v>
      </c>
      <c r="B59" t="s">
        <v>3</v>
      </c>
    </row>
    <row r="60" spans="1:6" x14ac:dyDescent="0.25">
      <c r="A60">
        <v>1</v>
      </c>
      <c r="B60" t="s">
        <v>3</v>
      </c>
      <c r="D60" t="s">
        <v>36</v>
      </c>
      <c r="E60" t="s">
        <v>37</v>
      </c>
      <c r="F60" t="s">
        <v>38</v>
      </c>
    </row>
    <row r="61" spans="1:6" x14ac:dyDescent="0.25">
      <c r="A61">
        <v>1</v>
      </c>
      <c r="B61" t="s">
        <v>3</v>
      </c>
      <c r="D61" s="2">
        <f>COUNTIF(A54:A62,1)</f>
        <v>7</v>
      </c>
      <c r="E61" s="2">
        <v>2</v>
      </c>
      <c r="F61" s="2">
        <v>9</v>
      </c>
    </row>
    <row r="62" spans="1:6" x14ac:dyDescent="0.25">
      <c r="A62">
        <v>1</v>
      </c>
      <c r="B62" t="s">
        <v>3</v>
      </c>
      <c r="D62" s="2">
        <f>D61/F61</f>
        <v>0.77777777777777779</v>
      </c>
      <c r="E62" s="2">
        <f>E61/F61</f>
        <v>0.22222222222222221</v>
      </c>
      <c r="F62" s="2"/>
    </row>
    <row r="63" spans="1:6" x14ac:dyDescent="0.25">
      <c r="A63">
        <v>1</v>
      </c>
      <c r="B63" t="s">
        <v>2</v>
      </c>
    </row>
    <row r="64" spans="1:6" x14ac:dyDescent="0.25">
      <c r="A64">
        <v>0</v>
      </c>
      <c r="B64" t="s">
        <v>2</v>
      </c>
    </row>
    <row r="65" spans="1:6" x14ac:dyDescent="0.25">
      <c r="A65">
        <v>1</v>
      </c>
      <c r="B65" t="s">
        <v>2</v>
      </c>
    </row>
    <row r="66" spans="1:6" x14ac:dyDescent="0.25">
      <c r="A66">
        <v>1</v>
      </c>
      <c r="B66" t="s">
        <v>2</v>
      </c>
      <c r="D66" t="s">
        <v>36</v>
      </c>
      <c r="E66" t="s">
        <v>37</v>
      </c>
      <c r="F66" t="s">
        <v>38</v>
      </c>
    </row>
    <row r="67" spans="1:6" x14ac:dyDescent="0.25">
      <c r="D67" s="2">
        <v>3</v>
      </c>
      <c r="E67" s="2">
        <v>1</v>
      </c>
      <c r="F67" s="2">
        <v>4</v>
      </c>
    </row>
    <row r="68" spans="1:6" x14ac:dyDescent="0.25">
      <c r="D68" s="2">
        <f>D67/F67</f>
        <v>0.75</v>
      </c>
      <c r="E68" s="2">
        <f>E67/F67</f>
        <v>0.25</v>
      </c>
    </row>
    <row r="69" spans="1:6" x14ac:dyDescent="0.25">
      <c r="A69" s="2">
        <f>COUNTIF(A2:A66,1)</f>
        <v>42</v>
      </c>
      <c r="B69" s="2">
        <f>(42/65)</f>
        <v>0.64615384615384619</v>
      </c>
    </row>
    <row r="70" spans="1:6" x14ac:dyDescent="0.25">
      <c r="A70" s="2">
        <f>COUNTIF(A2:A66,0)</f>
        <v>23</v>
      </c>
      <c r="B70" s="2">
        <f>(23/65)</f>
        <v>0.35384615384615387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A6E4-443B-4B9C-B18B-738ADBF0998C}">
  <dimension ref="A1:AE28"/>
  <sheetViews>
    <sheetView tabSelected="1" topLeftCell="A34" workbookViewId="0">
      <selection activeCell="D20" sqref="D20"/>
    </sheetView>
  </sheetViews>
  <sheetFormatPr defaultRowHeight="15" x14ac:dyDescent="0.25"/>
  <sheetData>
    <row r="1" spans="1:31" x14ac:dyDescent="0.2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</row>
    <row r="2" spans="1:3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1</v>
      </c>
    </row>
    <row r="3" spans="1:31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</v>
      </c>
    </row>
    <row r="5" spans="1:3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3</v>
      </c>
      <c r="AE5" t="s">
        <v>1</v>
      </c>
    </row>
    <row r="6" spans="1:3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2</v>
      </c>
      <c r="AE6" t="s">
        <v>1</v>
      </c>
    </row>
    <row r="7" spans="1:3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4</v>
      </c>
      <c r="AE7" t="s">
        <v>1</v>
      </c>
    </row>
    <row r="8" spans="1:31" x14ac:dyDescent="0.25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</v>
      </c>
    </row>
    <row r="9" spans="1:3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2</v>
      </c>
      <c r="AE9" t="s">
        <v>1</v>
      </c>
    </row>
    <row r="10" spans="1:3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 t="s">
        <v>1</v>
      </c>
    </row>
    <row r="11" spans="1:31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3</v>
      </c>
      <c r="AE11" t="s">
        <v>1</v>
      </c>
    </row>
    <row r="12" spans="1:31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2</v>
      </c>
      <c r="AE12" t="s">
        <v>1</v>
      </c>
    </row>
    <row r="13" spans="1:31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</v>
      </c>
    </row>
    <row r="14" spans="1:3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1</v>
      </c>
      <c r="AD14">
        <v>4</v>
      </c>
      <c r="AE14" t="s">
        <v>1</v>
      </c>
    </row>
    <row r="15" spans="1:31" x14ac:dyDescent="0.25">
      <c r="A15">
        <v>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</v>
      </c>
    </row>
    <row r="16" spans="1:3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</v>
      </c>
    </row>
    <row r="17" spans="1:31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2</v>
      </c>
      <c r="AE17" t="s">
        <v>1</v>
      </c>
    </row>
    <row r="18" spans="1:31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2</v>
      </c>
      <c r="AE18" t="s">
        <v>1</v>
      </c>
    </row>
    <row r="19" spans="1:31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2</v>
      </c>
      <c r="AE19" t="s">
        <v>1</v>
      </c>
    </row>
    <row r="20" spans="1:31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</v>
      </c>
    </row>
    <row r="21" spans="1:31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 t="s">
        <v>1</v>
      </c>
    </row>
    <row r="22" spans="1:31" x14ac:dyDescent="0.25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</v>
      </c>
    </row>
    <row r="23" spans="1:3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3</v>
      </c>
      <c r="AE23" t="s">
        <v>1</v>
      </c>
    </row>
    <row r="24" spans="1:31" x14ac:dyDescent="0.25">
      <c r="A24">
        <v>0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 t="s">
        <v>1</v>
      </c>
    </row>
    <row r="25" spans="1:31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</v>
      </c>
    </row>
    <row r="26" spans="1: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</v>
      </c>
    </row>
    <row r="27" spans="1:31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 t="s">
        <v>1</v>
      </c>
    </row>
    <row r="28" spans="1:31" x14ac:dyDescent="0.25">
      <c r="A28" s="2">
        <f t="shared" ref="A28:V28" si="0">COUNTIF(A2:A27,1)</f>
        <v>0</v>
      </c>
      <c r="B28" s="2">
        <f t="shared" si="0"/>
        <v>1</v>
      </c>
      <c r="C28" s="2">
        <f t="shared" si="0"/>
        <v>1</v>
      </c>
      <c r="D28" s="2">
        <f t="shared" si="0"/>
        <v>16</v>
      </c>
      <c r="E28" s="2">
        <f t="shared" si="0"/>
        <v>10</v>
      </c>
      <c r="F28" s="2">
        <f t="shared" si="0"/>
        <v>20</v>
      </c>
      <c r="G28" s="2">
        <f t="shared" si="0"/>
        <v>3</v>
      </c>
      <c r="H28" s="2">
        <f t="shared" si="0"/>
        <v>3</v>
      </c>
      <c r="I28" s="2">
        <f t="shared" si="0"/>
        <v>9</v>
      </c>
      <c r="J28" s="2">
        <f t="shared" si="0"/>
        <v>1</v>
      </c>
      <c r="K28" s="2">
        <f t="shared" si="0"/>
        <v>7</v>
      </c>
      <c r="L28" s="2">
        <f t="shared" si="0"/>
        <v>10</v>
      </c>
      <c r="M28" s="2">
        <f t="shared" si="0"/>
        <v>10</v>
      </c>
      <c r="N28" s="2">
        <f t="shared" si="0"/>
        <v>14</v>
      </c>
      <c r="O28" s="2">
        <f t="shared" si="0"/>
        <v>4</v>
      </c>
      <c r="P28" s="2">
        <f t="shared" si="0"/>
        <v>25</v>
      </c>
      <c r="Q28" s="2">
        <f t="shared" si="0"/>
        <v>4</v>
      </c>
      <c r="R28" s="2">
        <f t="shared" si="0"/>
        <v>2</v>
      </c>
      <c r="S28" s="2">
        <f t="shared" si="0"/>
        <v>11</v>
      </c>
      <c r="T28" s="2">
        <f t="shared" si="0"/>
        <v>17</v>
      </c>
      <c r="U28" s="2">
        <f t="shared" si="0"/>
        <v>6</v>
      </c>
      <c r="V28" s="2">
        <f t="shared" si="0"/>
        <v>19</v>
      </c>
    </row>
  </sheetData>
  <sortState xmlns:xlrd2="http://schemas.microsoft.com/office/spreadsheetml/2017/richdata2" ref="A2:AE67">
    <sortCondition ref="A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CC75-1B2B-4481-827E-A207AFCA2C7A}">
  <dimension ref="A1:AE28"/>
  <sheetViews>
    <sheetView topLeftCell="A25" workbookViewId="0">
      <selection activeCell="M1" sqref="M1"/>
    </sheetView>
  </sheetViews>
  <sheetFormatPr defaultRowHeight="15" x14ac:dyDescent="0.25"/>
  <sheetData>
    <row r="1" spans="1:31" x14ac:dyDescent="0.2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</row>
    <row r="2" spans="1:31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3</v>
      </c>
      <c r="AC2">
        <v>1</v>
      </c>
      <c r="AD2">
        <v>7</v>
      </c>
      <c r="AE2" t="s">
        <v>0</v>
      </c>
    </row>
    <row r="3" spans="1:31" x14ac:dyDescent="0.25">
      <c r="A3">
        <v>0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2</v>
      </c>
      <c r="Z3">
        <v>1</v>
      </c>
      <c r="AA3">
        <v>0</v>
      </c>
      <c r="AB3">
        <v>1</v>
      </c>
      <c r="AC3">
        <v>0</v>
      </c>
      <c r="AD3">
        <v>5</v>
      </c>
      <c r="AE3" t="s">
        <v>0</v>
      </c>
    </row>
    <row r="4" spans="1:3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2</v>
      </c>
      <c r="Y4">
        <v>2</v>
      </c>
      <c r="Z4">
        <v>0</v>
      </c>
      <c r="AA4">
        <v>0</v>
      </c>
      <c r="AB4">
        <v>1</v>
      </c>
      <c r="AC4">
        <v>2</v>
      </c>
      <c r="AD4">
        <v>8</v>
      </c>
      <c r="AE4" t="s">
        <v>0</v>
      </c>
    </row>
    <row r="5" spans="1:3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0</v>
      </c>
      <c r="AA5">
        <v>3</v>
      </c>
      <c r="AB5">
        <v>3</v>
      </c>
      <c r="AC5">
        <v>1</v>
      </c>
      <c r="AD5">
        <v>9</v>
      </c>
      <c r="AE5" t="s">
        <v>0</v>
      </c>
    </row>
    <row r="6" spans="1:31" x14ac:dyDescent="0.25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3</v>
      </c>
      <c r="AC6">
        <v>0</v>
      </c>
      <c r="AD6">
        <v>6</v>
      </c>
      <c r="AE6" t="s">
        <v>0</v>
      </c>
    </row>
    <row r="7" spans="1:3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2</v>
      </c>
      <c r="AD7">
        <v>5</v>
      </c>
      <c r="AE7" t="s">
        <v>0</v>
      </c>
    </row>
    <row r="8" spans="1:31" x14ac:dyDescent="0.25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3</v>
      </c>
      <c r="AA8">
        <v>0</v>
      </c>
      <c r="AB8">
        <v>0</v>
      </c>
      <c r="AC8">
        <v>1</v>
      </c>
      <c r="AD8">
        <v>5</v>
      </c>
      <c r="AE8" t="s">
        <v>0</v>
      </c>
    </row>
    <row r="9" spans="1:31" x14ac:dyDescent="0.25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3</v>
      </c>
      <c r="AA9">
        <v>0</v>
      </c>
      <c r="AB9">
        <v>3</v>
      </c>
      <c r="AC9">
        <v>1</v>
      </c>
      <c r="AD9">
        <v>8</v>
      </c>
      <c r="AE9" t="s">
        <v>0</v>
      </c>
    </row>
    <row r="10" spans="1:31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2</v>
      </c>
      <c r="Y10">
        <v>1</v>
      </c>
      <c r="Z10">
        <v>0</v>
      </c>
      <c r="AA10">
        <v>1</v>
      </c>
      <c r="AB10">
        <v>0</v>
      </c>
      <c r="AC10">
        <v>1</v>
      </c>
      <c r="AD10">
        <v>6</v>
      </c>
      <c r="AE10" t="s">
        <v>0</v>
      </c>
    </row>
    <row r="11" spans="1:3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7</v>
      </c>
      <c r="AE11" t="s">
        <v>0</v>
      </c>
    </row>
    <row r="12" spans="1:31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1</v>
      </c>
      <c r="Z12">
        <v>2</v>
      </c>
      <c r="AA12">
        <v>0</v>
      </c>
      <c r="AB12">
        <v>2</v>
      </c>
      <c r="AC12">
        <v>0</v>
      </c>
      <c r="AD12">
        <v>5</v>
      </c>
      <c r="AE12" t="s">
        <v>0</v>
      </c>
    </row>
    <row r="13" spans="1:3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6</v>
      </c>
      <c r="AE13" t="s">
        <v>0</v>
      </c>
    </row>
    <row r="14" spans="1:31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2</v>
      </c>
      <c r="AC14">
        <v>2</v>
      </c>
      <c r="AD14">
        <v>7</v>
      </c>
      <c r="AE14" t="s">
        <v>0</v>
      </c>
    </row>
    <row r="15" spans="1:31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2</v>
      </c>
      <c r="Y15">
        <v>0</v>
      </c>
      <c r="Z15">
        <v>1</v>
      </c>
      <c r="AA15">
        <v>1</v>
      </c>
      <c r="AB15">
        <v>1</v>
      </c>
      <c r="AC15">
        <v>2</v>
      </c>
      <c r="AD15">
        <v>8</v>
      </c>
      <c r="AE15" t="s">
        <v>0</v>
      </c>
    </row>
    <row r="16" spans="1:31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2</v>
      </c>
      <c r="AC16">
        <v>2</v>
      </c>
      <c r="AD16">
        <v>7</v>
      </c>
      <c r="AE16" t="s">
        <v>0</v>
      </c>
    </row>
    <row r="17" spans="1:31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5</v>
      </c>
      <c r="AE17" t="s">
        <v>0</v>
      </c>
    </row>
    <row r="18" spans="1:31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3</v>
      </c>
      <c r="AC18">
        <v>0</v>
      </c>
      <c r="AD18">
        <v>6</v>
      </c>
      <c r="AE18" t="s">
        <v>0</v>
      </c>
    </row>
    <row r="19" spans="1:31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2</v>
      </c>
      <c r="Y19">
        <v>1</v>
      </c>
      <c r="Z19">
        <v>1</v>
      </c>
      <c r="AA19">
        <v>1</v>
      </c>
      <c r="AB19">
        <v>1</v>
      </c>
      <c r="AC19">
        <v>2</v>
      </c>
      <c r="AD19">
        <v>9</v>
      </c>
      <c r="AE19" t="s">
        <v>0</v>
      </c>
    </row>
    <row r="20" spans="1:31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3</v>
      </c>
      <c r="AD20">
        <v>6</v>
      </c>
      <c r="AE20" t="s">
        <v>0</v>
      </c>
    </row>
    <row r="21" spans="1:31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1</v>
      </c>
      <c r="Y21">
        <v>0</v>
      </c>
      <c r="Z21">
        <v>2</v>
      </c>
      <c r="AA21">
        <v>0</v>
      </c>
      <c r="AB21">
        <v>2</v>
      </c>
      <c r="AC21">
        <v>1</v>
      </c>
      <c r="AD21">
        <v>7</v>
      </c>
      <c r="AE21" t="s">
        <v>0</v>
      </c>
    </row>
    <row r="22" spans="1:31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1</v>
      </c>
      <c r="X22">
        <v>2</v>
      </c>
      <c r="Y22">
        <v>0</v>
      </c>
      <c r="Z22">
        <v>1</v>
      </c>
      <c r="AA22">
        <v>1</v>
      </c>
      <c r="AB22">
        <v>1</v>
      </c>
      <c r="AC22">
        <v>2</v>
      </c>
      <c r="AD22">
        <v>8</v>
      </c>
      <c r="AE22" t="s">
        <v>0</v>
      </c>
    </row>
    <row r="23" spans="1:3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1</v>
      </c>
      <c r="X23">
        <v>2</v>
      </c>
      <c r="Y23">
        <v>0</v>
      </c>
      <c r="Z23">
        <v>1</v>
      </c>
      <c r="AA23">
        <v>1</v>
      </c>
      <c r="AB23">
        <v>1</v>
      </c>
      <c r="AC23">
        <v>2</v>
      </c>
      <c r="AD23">
        <v>8</v>
      </c>
      <c r="AE23" t="s">
        <v>0</v>
      </c>
    </row>
    <row r="24" spans="1:31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2</v>
      </c>
      <c r="Y24">
        <v>0</v>
      </c>
      <c r="Z24">
        <v>1</v>
      </c>
      <c r="AA24">
        <v>1</v>
      </c>
      <c r="AB24">
        <v>1</v>
      </c>
      <c r="AC24">
        <v>2</v>
      </c>
      <c r="AD24">
        <v>8</v>
      </c>
      <c r="AE24" t="s">
        <v>0</v>
      </c>
    </row>
    <row r="25" spans="1:31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2</v>
      </c>
      <c r="AA25">
        <v>3</v>
      </c>
      <c r="AB25">
        <v>0</v>
      </c>
      <c r="AC25">
        <v>0</v>
      </c>
      <c r="AD25">
        <v>7</v>
      </c>
      <c r="AE25" t="s">
        <v>0</v>
      </c>
    </row>
    <row r="26" spans="1: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</v>
      </c>
      <c r="Y26">
        <v>0</v>
      </c>
      <c r="Z26">
        <v>2</v>
      </c>
      <c r="AA26">
        <v>1</v>
      </c>
      <c r="AB26">
        <v>0</v>
      </c>
      <c r="AC26">
        <v>3</v>
      </c>
      <c r="AD26">
        <v>9</v>
      </c>
      <c r="AE26" t="s">
        <v>0</v>
      </c>
    </row>
    <row r="27" spans="1:31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5</v>
      </c>
      <c r="AE27" t="s">
        <v>0</v>
      </c>
    </row>
    <row r="28" spans="1:31" x14ac:dyDescent="0.25">
      <c r="A28" s="2">
        <f>COUNTIF(A2:A27,1)</f>
        <v>3</v>
      </c>
      <c r="B28" s="2">
        <f t="shared" ref="B28:V28" si="0">COUNTIF(B2:B27,1)</f>
        <v>0</v>
      </c>
      <c r="C28" s="2">
        <f t="shared" si="0"/>
        <v>1</v>
      </c>
      <c r="D28" s="2">
        <f t="shared" si="0"/>
        <v>18</v>
      </c>
      <c r="E28" s="2">
        <f t="shared" si="0"/>
        <v>9</v>
      </c>
      <c r="F28" s="2">
        <f t="shared" si="0"/>
        <v>20</v>
      </c>
      <c r="G28" s="2">
        <f t="shared" si="0"/>
        <v>11</v>
      </c>
      <c r="H28" s="2">
        <f t="shared" si="0"/>
        <v>2</v>
      </c>
      <c r="I28" s="2">
        <f t="shared" si="0"/>
        <v>6</v>
      </c>
      <c r="J28" s="2">
        <f t="shared" si="0"/>
        <v>1</v>
      </c>
      <c r="K28" s="2">
        <f t="shared" si="0"/>
        <v>6</v>
      </c>
      <c r="L28" s="2">
        <f t="shared" si="0"/>
        <v>11</v>
      </c>
      <c r="M28" s="2">
        <f t="shared" si="0"/>
        <v>18</v>
      </c>
      <c r="N28" s="2">
        <f t="shared" si="0"/>
        <v>18</v>
      </c>
      <c r="O28" s="2">
        <f t="shared" si="0"/>
        <v>5</v>
      </c>
      <c r="P28" s="2">
        <f t="shared" si="0"/>
        <v>25</v>
      </c>
      <c r="Q28" s="2">
        <f t="shared" si="0"/>
        <v>2</v>
      </c>
      <c r="R28" s="2">
        <f t="shared" si="0"/>
        <v>4</v>
      </c>
      <c r="S28" s="2">
        <f t="shared" si="0"/>
        <v>4</v>
      </c>
      <c r="T28" s="2">
        <f t="shared" si="0"/>
        <v>14</v>
      </c>
      <c r="U28" s="2">
        <f t="shared" si="0"/>
        <v>8</v>
      </c>
      <c r="V28" s="2">
        <f t="shared" si="0"/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DFFD-424A-4AA7-B08C-1AEBF76CA36A}">
  <dimension ref="A1:AE12"/>
  <sheetViews>
    <sheetView topLeftCell="A10" workbookViewId="0">
      <selection activeCell="M1" sqref="M1"/>
    </sheetView>
  </sheetViews>
  <sheetFormatPr defaultRowHeight="15" x14ac:dyDescent="0.25"/>
  <sheetData>
    <row r="1" spans="1:31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</row>
    <row r="2" spans="1:31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3</v>
      </c>
      <c r="Y2">
        <v>3</v>
      </c>
      <c r="Z2">
        <v>3</v>
      </c>
      <c r="AA2">
        <v>1</v>
      </c>
      <c r="AB2">
        <v>1</v>
      </c>
      <c r="AC2">
        <v>2</v>
      </c>
      <c r="AD2">
        <v>14</v>
      </c>
      <c r="AE2" t="s">
        <v>3</v>
      </c>
    </row>
    <row r="3" spans="1:31" x14ac:dyDescent="0.25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3</v>
      </c>
      <c r="X3">
        <v>1</v>
      </c>
      <c r="Y3">
        <v>1</v>
      </c>
      <c r="Z3">
        <v>2</v>
      </c>
      <c r="AA3">
        <v>1</v>
      </c>
      <c r="AB3">
        <v>2</v>
      </c>
      <c r="AC3">
        <v>3</v>
      </c>
      <c r="AD3">
        <v>13</v>
      </c>
      <c r="AE3" t="s">
        <v>3</v>
      </c>
    </row>
    <row r="4" spans="1:31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2</v>
      </c>
      <c r="X4">
        <v>1</v>
      </c>
      <c r="Y4">
        <v>1</v>
      </c>
      <c r="Z4">
        <v>3</v>
      </c>
      <c r="AA4">
        <v>1</v>
      </c>
      <c r="AB4">
        <v>2</v>
      </c>
      <c r="AC4">
        <v>2</v>
      </c>
      <c r="AD4">
        <v>12</v>
      </c>
      <c r="AE4" t="s">
        <v>3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2</v>
      </c>
      <c r="X5">
        <v>3</v>
      </c>
      <c r="Y5">
        <v>2</v>
      </c>
      <c r="Z5">
        <v>2</v>
      </c>
      <c r="AA5">
        <v>2</v>
      </c>
      <c r="AB5">
        <v>2</v>
      </c>
      <c r="AC5">
        <v>0</v>
      </c>
      <c r="AD5">
        <v>13</v>
      </c>
      <c r="AE5" t="s">
        <v>3</v>
      </c>
    </row>
    <row r="6" spans="1:31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3</v>
      </c>
      <c r="Z6">
        <v>3</v>
      </c>
      <c r="AA6">
        <v>3</v>
      </c>
      <c r="AB6">
        <v>3</v>
      </c>
      <c r="AC6">
        <v>1</v>
      </c>
      <c r="AD6">
        <v>13</v>
      </c>
      <c r="AE6" t="s">
        <v>3</v>
      </c>
    </row>
    <row r="7" spans="1:3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2</v>
      </c>
      <c r="Y7">
        <v>3</v>
      </c>
      <c r="Z7">
        <v>3</v>
      </c>
      <c r="AA7">
        <v>0</v>
      </c>
      <c r="AB7">
        <v>2</v>
      </c>
      <c r="AC7">
        <v>0</v>
      </c>
      <c r="AD7">
        <v>11</v>
      </c>
      <c r="AE7" t="s">
        <v>3</v>
      </c>
    </row>
    <row r="8" spans="1:31" x14ac:dyDescent="0.2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2</v>
      </c>
      <c r="Y8">
        <v>0</v>
      </c>
      <c r="Z8">
        <v>2</v>
      </c>
      <c r="AA8">
        <v>1</v>
      </c>
      <c r="AB8">
        <v>3</v>
      </c>
      <c r="AC8">
        <v>2</v>
      </c>
      <c r="AD8">
        <v>10</v>
      </c>
      <c r="AE8" t="s">
        <v>3</v>
      </c>
    </row>
    <row r="9" spans="1:31" x14ac:dyDescent="0.2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2</v>
      </c>
      <c r="AA9">
        <v>1</v>
      </c>
      <c r="AB9">
        <v>2</v>
      </c>
      <c r="AC9">
        <v>2</v>
      </c>
      <c r="AD9">
        <v>10</v>
      </c>
      <c r="AE9" t="s">
        <v>3</v>
      </c>
    </row>
    <row r="10" spans="1:31" x14ac:dyDescent="0.25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2</v>
      </c>
      <c r="Y10">
        <v>2</v>
      </c>
      <c r="Z10">
        <v>0</v>
      </c>
      <c r="AA10">
        <v>2</v>
      </c>
      <c r="AB10">
        <v>3</v>
      </c>
      <c r="AC10">
        <v>3</v>
      </c>
      <c r="AD10">
        <v>14</v>
      </c>
      <c r="AE10" t="s">
        <v>3</v>
      </c>
    </row>
    <row r="12" spans="1:31" x14ac:dyDescent="0.25">
      <c r="A12" s="2">
        <f>COUNTIF(A2:A10,1)</f>
        <v>1</v>
      </c>
      <c r="B12" s="2">
        <f t="shared" ref="B12:V12" si="0">COUNTIF(B2:B10,1)</f>
        <v>0</v>
      </c>
      <c r="C12" s="2">
        <f t="shared" si="0"/>
        <v>0</v>
      </c>
      <c r="D12" s="2">
        <f t="shared" si="0"/>
        <v>7</v>
      </c>
      <c r="E12" s="2">
        <f t="shared" si="0"/>
        <v>5</v>
      </c>
      <c r="F12" s="2">
        <f t="shared" si="0"/>
        <v>6</v>
      </c>
      <c r="G12" s="2">
        <f t="shared" si="0"/>
        <v>7</v>
      </c>
      <c r="H12" s="2">
        <f t="shared" si="0"/>
        <v>1</v>
      </c>
      <c r="I12" s="2">
        <f t="shared" si="0"/>
        <v>3</v>
      </c>
      <c r="J12" s="2">
        <f t="shared" si="0"/>
        <v>0</v>
      </c>
      <c r="K12" s="2">
        <f t="shared" si="0"/>
        <v>4</v>
      </c>
      <c r="L12" s="2">
        <f t="shared" si="0"/>
        <v>7</v>
      </c>
      <c r="M12" s="2">
        <f t="shared" si="0"/>
        <v>8</v>
      </c>
      <c r="N12" s="2">
        <f t="shared" si="0"/>
        <v>7</v>
      </c>
      <c r="O12" s="2">
        <f t="shared" si="0"/>
        <v>2</v>
      </c>
      <c r="P12" s="2">
        <f t="shared" si="0"/>
        <v>9</v>
      </c>
      <c r="Q12" s="2">
        <f t="shared" si="0"/>
        <v>1</v>
      </c>
      <c r="R12" s="2">
        <f t="shared" si="0"/>
        <v>1</v>
      </c>
      <c r="S12" s="2">
        <f t="shared" si="0"/>
        <v>0</v>
      </c>
      <c r="T12" s="2">
        <f t="shared" si="0"/>
        <v>3</v>
      </c>
      <c r="U12" s="2">
        <f t="shared" si="0"/>
        <v>1</v>
      </c>
      <c r="V12" s="2">
        <f t="shared" si="0"/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A188-30AF-4A6E-B910-32241C41447C}">
  <dimension ref="A1:AE7"/>
  <sheetViews>
    <sheetView workbookViewId="0">
      <selection activeCell="V1" sqref="A1:V1"/>
    </sheetView>
  </sheetViews>
  <sheetFormatPr defaultRowHeight="15" x14ac:dyDescent="0.25"/>
  <sheetData>
    <row r="1" spans="1:31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</row>
    <row r="2" spans="1:31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2</v>
      </c>
      <c r="X2">
        <v>1</v>
      </c>
      <c r="Y2">
        <v>1</v>
      </c>
      <c r="Z2">
        <v>3</v>
      </c>
      <c r="AA2">
        <v>2</v>
      </c>
      <c r="AB2">
        <v>3</v>
      </c>
      <c r="AC2">
        <v>3</v>
      </c>
      <c r="AD2">
        <v>15</v>
      </c>
      <c r="AE2" t="s">
        <v>2</v>
      </c>
    </row>
    <row r="3" spans="1:31" x14ac:dyDescent="0.25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3</v>
      </c>
      <c r="X3">
        <v>3</v>
      </c>
      <c r="Y3">
        <v>3</v>
      </c>
      <c r="Z3">
        <v>3</v>
      </c>
      <c r="AA3">
        <v>3</v>
      </c>
      <c r="AB3">
        <v>2</v>
      </c>
      <c r="AC3">
        <v>2</v>
      </c>
      <c r="AD3">
        <v>19</v>
      </c>
      <c r="AE3" t="s">
        <v>2</v>
      </c>
    </row>
    <row r="4" spans="1:31" x14ac:dyDescent="0.25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3</v>
      </c>
      <c r="X4">
        <v>2</v>
      </c>
      <c r="Y4">
        <v>3</v>
      </c>
      <c r="Z4">
        <v>1</v>
      </c>
      <c r="AA4">
        <v>3</v>
      </c>
      <c r="AB4">
        <v>3</v>
      </c>
      <c r="AC4">
        <v>3</v>
      </c>
      <c r="AD4">
        <v>18</v>
      </c>
      <c r="AE4" t="s">
        <v>2</v>
      </c>
    </row>
    <row r="5" spans="1:31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3</v>
      </c>
      <c r="X5">
        <v>2</v>
      </c>
      <c r="Y5">
        <v>3</v>
      </c>
      <c r="Z5">
        <v>1</v>
      </c>
      <c r="AA5">
        <v>3</v>
      </c>
      <c r="AB5">
        <v>1</v>
      </c>
      <c r="AC5">
        <v>3</v>
      </c>
      <c r="AD5">
        <v>16</v>
      </c>
      <c r="AE5" t="s">
        <v>2</v>
      </c>
    </row>
    <row r="7" spans="1:31" x14ac:dyDescent="0.25">
      <c r="A7" s="2">
        <f>COUNTIF(A2:A5,1)</f>
        <v>2</v>
      </c>
      <c r="B7" s="2">
        <f t="shared" ref="B7:V7" si="0">COUNTIF(B2:B5,1)</f>
        <v>0</v>
      </c>
      <c r="C7" s="2">
        <f t="shared" si="0"/>
        <v>0</v>
      </c>
      <c r="D7" s="2">
        <f t="shared" si="0"/>
        <v>4</v>
      </c>
      <c r="E7" s="2">
        <f t="shared" si="0"/>
        <v>4</v>
      </c>
      <c r="F7" s="2">
        <f t="shared" si="0"/>
        <v>3</v>
      </c>
      <c r="G7" s="2">
        <f t="shared" si="0"/>
        <v>2</v>
      </c>
      <c r="H7" s="2">
        <f t="shared" si="0"/>
        <v>1</v>
      </c>
      <c r="I7" s="2">
        <f t="shared" si="0"/>
        <v>3</v>
      </c>
      <c r="J7" s="2">
        <f t="shared" si="0"/>
        <v>0</v>
      </c>
      <c r="K7" s="2">
        <f t="shared" si="0"/>
        <v>3</v>
      </c>
      <c r="L7" s="2">
        <f t="shared" si="0"/>
        <v>4</v>
      </c>
      <c r="M7" s="2">
        <f t="shared" si="0"/>
        <v>3</v>
      </c>
      <c r="N7" s="2">
        <f t="shared" si="0"/>
        <v>4</v>
      </c>
      <c r="O7" s="2">
        <f t="shared" si="0"/>
        <v>2</v>
      </c>
      <c r="P7" s="2">
        <f t="shared" si="0"/>
        <v>4</v>
      </c>
      <c r="Q7" s="2">
        <f t="shared" si="0"/>
        <v>0</v>
      </c>
      <c r="R7" s="2">
        <f t="shared" si="0"/>
        <v>0</v>
      </c>
      <c r="S7" s="2">
        <f t="shared" si="0"/>
        <v>1</v>
      </c>
      <c r="T7" s="2">
        <f t="shared" si="0"/>
        <v>3</v>
      </c>
      <c r="U7" s="2">
        <f t="shared" si="0"/>
        <v>1</v>
      </c>
      <c r="V7" s="2">
        <f t="shared" si="0"/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24F0-C5C3-4199-8478-FA2CE8EFEC1F}">
  <dimension ref="A1:V41"/>
  <sheetViews>
    <sheetView workbookViewId="0">
      <selection activeCell="I11" sqref="I11"/>
    </sheetView>
  </sheetViews>
  <sheetFormatPr defaultRowHeight="15" x14ac:dyDescent="0.25"/>
  <cols>
    <col min="1" max="2" width="11.42578125" customWidth="1"/>
    <col min="3" max="3" width="9.28515625" customWidth="1"/>
    <col min="4" max="4" width="9.42578125" customWidth="1"/>
    <col min="5" max="5" width="7.7109375" customWidth="1"/>
    <col min="6" max="6" width="10.42578125" customWidth="1"/>
    <col min="7" max="7" width="11.5703125" customWidth="1"/>
    <col min="9" max="9" width="9.140625" customWidth="1"/>
  </cols>
  <sheetData>
    <row r="1" spans="1:22" x14ac:dyDescent="0.25">
      <c r="A1" s="2" t="s">
        <v>39</v>
      </c>
      <c r="B1" s="2" t="s">
        <v>22</v>
      </c>
      <c r="C1" s="2" t="s">
        <v>26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24</v>
      </c>
      <c r="V1" s="2" t="s">
        <v>25</v>
      </c>
    </row>
    <row r="2" spans="1:22" x14ac:dyDescent="0.25">
      <c r="A2" t="s">
        <v>1</v>
      </c>
      <c r="B2">
        <v>7</v>
      </c>
      <c r="C2">
        <v>73</v>
      </c>
      <c r="D2">
        <v>0</v>
      </c>
      <c r="E2">
        <v>3</v>
      </c>
      <c r="F2">
        <v>3</v>
      </c>
      <c r="G2">
        <v>61</v>
      </c>
      <c r="H2">
        <v>38</v>
      </c>
      <c r="I2">
        <v>76</v>
      </c>
      <c r="J2">
        <v>11</v>
      </c>
      <c r="K2">
        <v>11</v>
      </c>
      <c r="L2">
        <v>34</v>
      </c>
      <c r="M2">
        <v>3</v>
      </c>
      <c r="N2">
        <v>26</v>
      </c>
      <c r="O2">
        <v>38</v>
      </c>
      <c r="P2">
        <v>38</v>
      </c>
      <c r="Q2">
        <v>53</v>
      </c>
      <c r="R2">
        <v>15</v>
      </c>
      <c r="S2">
        <v>96</v>
      </c>
      <c r="T2">
        <v>15</v>
      </c>
      <c r="U2">
        <v>65</v>
      </c>
      <c r="V2">
        <v>23</v>
      </c>
    </row>
    <row r="3" spans="1:22" x14ac:dyDescent="0.25">
      <c r="A3" t="s">
        <v>0</v>
      </c>
      <c r="B3">
        <v>15</v>
      </c>
      <c r="C3">
        <v>76</v>
      </c>
      <c r="D3">
        <v>11</v>
      </c>
      <c r="E3">
        <v>0</v>
      </c>
      <c r="F3">
        <v>3</v>
      </c>
      <c r="G3">
        <v>69</v>
      </c>
      <c r="H3">
        <v>34</v>
      </c>
      <c r="I3">
        <v>76</v>
      </c>
      <c r="J3">
        <v>42</v>
      </c>
      <c r="K3">
        <v>7</v>
      </c>
      <c r="L3">
        <v>23</v>
      </c>
      <c r="M3">
        <v>3</v>
      </c>
      <c r="N3">
        <v>23</v>
      </c>
      <c r="O3">
        <v>42</v>
      </c>
      <c r="P3">
        <v>68</v>
      </c>
      <c r="Q3">
        <v>68</v>
      </c>
      <c r="R3">
        <v>19</v>
      </c>
      <c r="S3">
        <v>96</v>
      </c>
      <c r="T3">
        <v>7</v>
      </c>
      <c r="U3">
        <v>53</v>
      </c>
      <c r="V3">
        <v>30</v>
      </c>
    </row>
    <row r="4" spans="1:22" x14ac:dyDescent="0.25">
      <c r="A4" t="s">
        <v>3</v>
      </c>
      <c r="B4">
        <v>11</v>
      </c>
      <c r="C4">
        <v>100</v>
      </c>
      <c r="D4">
        <v>11</v>
      </c>
      <c r="E4">
        <v>0</v>
      </c>
      <c r="F4">
        <v>0</v>
      </c>
      <c r="G4">
        <v>77</v>
      </c>
      <c r="H4">
        <v>55</v>
      </c>
      <c r="I4">
        <v>66</v>
      </c>
      <c r="J4">
        <v>77</v>
      </c>
      <c r="K4">
        <v>11</v>
      </c>
      <c r="L4">
        <v>33</v>
      </c>
      <c r="M4">
        <v>0</v>
      </c>
      <c r="N4">
        <v>44</v>
      </c>
      <c r="O4">
        <v>77</v>
      </c>
      <c r="P4">
        <v>88</v>
      </c>
      <c r="Q4">
        <v>77</v>
      </c>
      <c r="R4">
        <v>22</v>
      </c>
      <c r="S4">
        <v>100</v>
      </c>
      <c r="T4">
        <v>11</v>
      </c>
      <c r="U4">
        <v>33</v>
      </c>
      <c r="V4">
        <v>11</v>
      </c>
    </row>
    <row r="5" spans="1:22" x14ac:dyDescent="0.25">
      <c r="A5" t="s">
        <v>2</v>
      </c>
      <c r="B5">
        <v>0</v>
      </c>
      <c r="C5">
        <v>100</v>
      </c>
      <c r="D5">
        <v>50</v>
      </c>
      <c r="E5">
        <v>0</v>
      </c>
      <c r="F5">
        <v>0</v>
      </c>
      <c r="G5">
        <v>100</v>
      </c>
      <c r="H5" s="4">
        <v>100</v>
      </c>
      <c r="I5">
        <v>75</v>
      </c>
      <c r="J5">
        <v>50</v>
      </c>
      <c r="K5">
        <v>25</v>
      </c>
      <c r="L5">
        <v>75</v>
      </c>
      <c r="M5">
        <v>0</v>
      </c>
      <c r="N5">
        <v>75</v>
      </c>
      <c r="O5">
        <v>100</v>
      </c>
      <c r="P5">
        <v>75</v>
      </c>
      <c r="Q5">
        <v>100</v>
      </c>
      <c r="R5">
        <v>50</v>
      </c>
      <c r="S5">
        <v>100</v>
      </c>
      <c r="T5">
        <v>0</v>
      </c>
      <c r="U5">
        <v>75</v>
      </c>
      <c r="V5">
        <v>25</v>
      </c>
    </row>
    <row r="6" spans="1:22" x14ac:dyDescent="0.25">
      <c r="G6" s="4"/>
    </row>
    <row r="7" spans="1:22" x14ac:dyDescent="0.25">
      <c r="G7" s="5"/>
    </row>
    <row r="8" spans="1:22" x14ac:dyDescent="0.25">
      <c r="G8" s="4"/>
    </row>
    <row r="9" spans="1:22" x14ac:dyDescent="0.25">
      <c r="G9" s="4"/>
    </row>
    <row r="10" spans="1:22" x14ac:dyDescent="0.25">
      <c r="G10" s="4"/>
    </row>
    <row r="11" spans="1:22" x14ac:dyDescent="0.25">
      <c r="G11" s="4"/>
    </row>
    <row r="12" spans="1:22" x14ac:dyDescent="0.25">
      <c r="F12" s="4"/>
      <c r="G12" s="4"/>
    </row>
    <row r="13" spans="1:22" x14ac:dyDescent="0.25">
      <c r="F13" s="4"/>
      <c r="G13" s="5"/>
    </row>
    <row r="14" spans="1:22" x14ac:dyDescent="0.25">
      <c r="F14" s="5"/>
      <c r="G14" s="4"/>
    </row>
    <row r="15" spans="1:22" x14ac:dyDescent="0.25">
      <c r="F15" s="4"/>
      <c r="G15" s="4"/>
    </row>
    <row r="16" spans="1:22" x14ac:dyDescent="0.25">
      <c r="F16" s="4"/>
      <c r="G16" s="4"/>
    </row>
    <row r="17" spans="6:7" x14ac:dyDescent="0.25">
      <c r="F17" s="4"/>
      <c r="G17" s="4"/>
    </row>
    <row r="18" spans="6:7" x14ac:dyDescent="0.25">
      <c r="F18" s="4"/>
      <c r="G18" s="5"/>
    </row>
    <row r="19" spans="6:7" x14ac:dyDescent="0.25">
      <c r="F19" s="4"/>
      <c r="G19" s="4"/>
    </row>
    <row r="20" spans="6:7" x14ac:dyDescent="0.25">
      <c r="F20" s="5"/>
      <c r="G20" s="4"/>
    </row>
    <row r="21" spans="6:7" x14ac:dyDescent="0.25">
      <c r="F21" s="4"/>
      <c r="G21" s="5"/>
    </row>
    <row r="22" spans="6:7" x14ac:dyDescent="0.25">
      <c r="F22" s="4"/>
      <c r="G22" s="4"/>
    </row>
    <row r="23" spans="6:7" x14ac:dyDescent="0.25">
      <c r="F23" s="4"/>
      <c r="G23" s="4"/>
    </row>
    <row r="24" spans="6:7" x14ac:dyDescent="0.25">
      <c r="F24" s="4"/>
      <c r="G24" s="5"/>
    </row>
    <row r="25" spans="6:7" x14ac:dyDescent="0.25">
      <c r="F25" s="5"/>
      <c r="G25" s="4"/>
    </row>
    <row r="26" spans="6:7" x14ac:dyDescent="0.25">
      <c r="F26" s="4"/>
      <c r="G26" s="4"/>
    </row>
    <row r="27" spans="6:7" x14ac:dyDescent="0.25">
      <c r="F27" s="4"/>
      <c r="G27" s="5"/>
    </row>
    <row r="28" spans="6:7" x14ac:dyDescent="0.25">
      <c r="F28" s="5"/>
      <c r="G28" s="4"/>
    </row>
    <row r="29" spans="6:7" x14ac:dyDescent="0.25">
      <c r="F29" s="4"/>
      <c r="G29" s="4"/>
    </row>
    <row r="30" spans="6:7" x14ac:dyDescent="0.25">
      <c r="F30" s="4"/>
      <c r="G30" s="4"/>
    </row>
    <row r="31" spans="6:7" x14ac:dyDescent="0.25">
      <c r="F31" s="5"/>
      <c r="G31" s="4"/>
    </row>
    <row r="32" spans="6:7" x14ac:dyDescent="0.25">
      <c r="F32" s="4"/>
      <c r="G32" s="4"/>
    </row>
    <row r="33" spans="6:7" x14ac:dyDescent="0.25">
      <c r="F33" s="4"/>
      <c r="G33" s="5"/>
    </row>
    <row r="34" spans="6:7" x14ac:dyDescent="0.25">
      <c r="F34" s="5"/>
      <c r="G34" s="4"/>
    </row>
    <row r="35" spans="6:7" x14ac:dyDescent="0.25">
      <c r="F35" s="4"/>
    </row>
    <row r="36" spans="6:7" x14ac:dyDescent="0.25">
      <c r="F36" s="4"/>
    </row>
    <row r="37" spans="6:7" x14ac:dyDescent="0.25">
      <c r="F37" s="4"/>
    </row>
    <row r="38" spans="6:7" x14ac:dyDescent="0.25">
      <c r="F38" s="4"/>
    </row>
    <row r="39" spans="6:7" x14ac:dyDescent="0.25">
      <c r="F39" s="4"/>
    </row>
    <row r="40" spans="6:7" x14ac:dyDescent="0.25">
      <c r="F40" s="5"/>
    </row>
    <row r="41" spans="6:7" x14ac:dyDescent="0.25">
      <c r="F41" s="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EF81-87C3-4F7C-B82A-73873671742A}">
  <dimension ref="A1"/>
  <sheetViews>
    <sheetView workbookViewId="0">
      <selection activeCell="R99" sqref="R9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 vs Anxiety</vt:lpstr>
      <vt:lpstr>0 Anxiety</vt:lpstr>
      <vt:lpstr>Mild Anxiety</vt:lpstr>
      <vt:lpstr>Moderate Anxiety</vt:lpstr>
      <vt:lpstr>Severe Anxiety</vt:lpstr>
      <vt:lpstr>Comparison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</dc:creator>
  <cp:lastModifiedBy>Kannan</cp:lastModifiedBy>
  <dcterms:created xsi:type="dcterms:W3CDTF">2020-07-17T06:43:38Z</dcterms:created>
  <dcterms:modified xsi:type="dcterms:W3CDTF">2020-07-20T08:56:30Z</dcterms:modified>
</cp:coreProperties>
</file>