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manvell/MAG/kBase/Balsaticaalignment/"/>
    </mc:Choice>
  </mc:AlternateContent>
  <xr:revisionPtr revIDLastSave="0" documentId="13_ncr:1_{6094018B-4A46-1448-94B3-9DF8298E8CD7}" xr6:coauthVersionLast="47" xr6:coauthVersionMax="47" xr10:uidLastSave="{00000000-0000-0000-0000-000000000000}"/>
  <bookViews>
    <workbookView xWindow="9460" yWindow="500" windowWidth="16140" windowHeight="14440" activeTab="1" xr2:uid="{2ADF9BBD-AC1F-3F42-B22F-71BDB0897CFC}"/>
  </bookViews>
  <sheets>
    <sheet name="Sheet1" sheetId="1" r:id="rId1"/>
    <sheet name="Info" sheetId="5" r:id="rId2"/>
    <sheet name="Bowtie2" sheetId="4" r:id="rId3"/>
    <sheet name="nodes" sheetId="3" r:id="rId4"/>
    <sheet name="AlignTo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8" i="4"/>
  <c r="F27" i="1"/>
  <c r="H27" i="1" s="1"/>
  <c r="I27" i="1" s="1"/>
  <c r="G27" i="1"/>
  <c r="F28" i="1"/>
  <c r="G28" i="1"/>
  <c r="H28" i="1" s="1"/>
  <c r="I28" i="1" s="1"/>
  <c r="F29" i="1"/>
  <c r="G29" i="1"/>
  <c r="F30" i="1"/>
  <c r="G30" i="1"/>
  <c r="F31" i="1"/>
  <c r="G31" i="1"/>
  <c r="F24" i="1"/>
  <c r="H24" i="1" s="1"/>
  <c r="I24" i="1" s="1"/>
  <c r="G24" i="1"/>
  <c r="F25" i="1"/>
  <c r="H25" i="1" s="1"/>
  <c r="I25" i="1" s="1"/>
  <c r="G25" i="1"/>
  <c r="F26" i="1"/>
  <c r="G26" i="1"/>
  <c r="D7" i="4"/>
  <c r="Q16" i="3"/>
  <c r="R16" i="3"/>
  <c r="Q17" i="3"/>
  <c r="R17" i="3"/>
  <c r="Q18" i="3"/>
  <c r="R18" i="3"/>
  <c r="Q19" i="3"/>
  <c r="R19" i="3"/>
  <c r="J16" i="3"/>
  <c r="K16" i="3"/>
  <c r="J17" i="3"/>
  <c r="K17" i="3"/>
  <c r="J18" i="3"/>
  <c r="L18" i="3" s="1"/>
  <c r="K18" i="3"/>
  <c r="J19" i="3"/>
  <c r="K19" i="3"/>
  <c r="Q30" i="3"/>
  <c r="R30" i="3"/>
  <c r="Q29" i="3"/>
  <c r="R29" i="3"/>
  <c r="J28" i="3"/>
  <c r="L28" i="3" s="1"/>
  <c r="K28" i="3"/>
  <c r="J29" i="3"/>
  <c r="K29" i="3"/>
  <c r="J30" i="3"/>
  <c r="K30" i="3"/>
  <c r="R28" i="3"/>
  <c r="Q28" i="3"/>
  <c r="Q27" i="3"/>
  <c r="R27" i="3"/>
  <c r="J27" i="3"/>
  <c r="K27" i="3"/>
  <c r="D6" i="4"/>
  <c r="D5" i="4"/>
  <c r="D4" i="4"/>
  <c r="D3" i="4"/>
  <c r="D2" i="4"/>
  <c r="R26" i="3"/>
  <c r="Q26" i="3"/>
  <c r="J26" i="3"/>
  <c r="K26" i="3"/>
  <c r="J25" i="3"/>
  <c r="K25" i="3"/>
  <c r="L25" i="3" s="1"/>
  <c r="J24" i="3"/>
  <c r="K24" i="3"/>
  <c r="J23" i="3"/>
  <c r="K23" i="3"/>
  <c r="Q21" i="3"/>
  <c r="R21" i="3"/>
  <c r="Q22" i="3"/>
  <c r="R22" i="3"/>
  <c r="Q23" i="3"/>
  <c r="R23" i="3"/>
  <c r="Q24" i="3"/>
  <c r="R24" i="3"/>
  <c r="Q25" i="3"/>
  <c r="R25" i="3"/>
  <c r="J21" i="3"/>
  <c r="K21" i="3"/>
  <c r="J22" i="3"/>
  <c r="K22" i="3"/>
  <c r="J14" i="3"/>
  <c r="Q14" i="3"/>
  <c r="R14" i="3"/>
  <c r="K14" i="3"/>
  <c r="J15" i="3"/>
  <c r="K15" i="3"/>
  <c r="T15" i="3"/>
  <c r="U15" i="3" s="1"/>
  <c r="R15" i="3"/>
  <c r="Q15" i="3"/>
  <c r="Q10" i="3"/>
  <c r="R10" i="3"/>
  <c r="Q11" i="3"/>
  <c r="R11" i="3"/>
  <c r="Q12" i="3"/>
  <c r="R12" i="3"/>
  <c r="Q13" i="3"/>
  <c r="R13" i="3"/>
  <c r="K10" i="3"/>
  <c r="L10" i="3" s="1"/>
  <c r="N10" i="3" s="1"/>
  <c r="K11" i="3"/>
  <c r="L11" i="3" s="1"/>
  <c r="N11" i="3" s="1"/>
  <c r="K12" i="3"/>
  <c r="K13" i="3"/>
  <c r="L13" i="3" s="1"/>
  <c r="N13" i="3" s="1"/>
  <c r="J10" i="3"/>
  <c r="J11" i="3"/>
  <c r="J12" i="3"/>
  <c r="J13" i="3"/>
  <c r="Q9" i="3"/>
  <c r="R9" i="3"/>
  <c r="J9" i="3"/>
  <c r="K9" i="3"/>
  <c r="Q8" i="3"/>
  <c r="R8" i="3"/>
  <c r="J8" i="3"/>
  <c r="K8" i="3"/>
  <c r="R3" i="3"/>
  <c r="R4" i="3"/>
  <c r="R5" i="3"/>
  <c r="R6" i="3"/>
  <c r="R7" i="3"/>
  <c r="R2" i="3"/>
  <c r="Q7" i="3"/>
  <c r="J7" i="3"/>
  <c r="N7" i="3" s="1"/>
  <c r="K7" i="3"/>
  <c r="Q5" i="3"/>
  <c r="Q6" i="3"/>
  <c r="J6" i="3"/>
  <c r="N6" i="3" s="1"/>
  <c r="K6" i="3"/>
  <c r="J5" i="3"/>
  <c r="K5" i="3"/>
  <c r="Q4" i="3"/>
  <c r="J4" i="3"/>
  <c r="K4" i="3"/>
  <c r="J3" i="3"/>
  <c r="N3" i="3" s="1"/>
  <c r="J2" i="3"/>
  <c r="N2" i="3" s="1"/>
  <c r="F2" i="1"/>
  <c r="T2" i="1" s="1"/>
  <c r="Q3" i="3"/>
  <c r="T3" i="3"/>
  <c r="U3" i="3" s="1"/>
  <c r="K3" i="3"/>
  <c r="T2" i="3"/>
  <c r="U2" i="3" s="1"/>
  <c r="Q2" i="3"/>
  <c r="K2" i="3"/>
  <c r="E5" i="2"/>
  <c r="F5" i="2"/>
  <c r="E3" i="2"/>
  <c r="F3" i="2"/>
  <c r="E4" i="2"/>
  <c r="F4" i="2"/>
  <c r="F2" i="2"/>
  <c r="E2" i="2"/>
  <c r="R18" i="1"/>
  <c r="S18" i="1"/>
  <c r="T18" i="1"/>
  <c r="R8" i="1"/>
  <c r="S8" i="1"/>
  <c r="T8" i="1"/>
  <c r="R9" i="1"/>
  <c r="S9" i="1"/>
  <c r="T9" i="1" s="1"/>
  <c r="R10" i="1"/>
  <c r="S10" i="1"/>
  <c r="T10" i="1" s="1"/>
  <c r="R11" i="1"/>
  <c r="S11" i="1"/>
  <c r="T11" i="1" s="1"/>
  <c r="R12" i="1"/>
  <c r="S12" i="1"/>
  <c r="T12" i="1" s="1"/>
  <c r="R13" i="1"/>
  <c r="S13" i="1"/>
  <c r="T13" i="1" s="1"/>
  <c r="S3" i="1"/>
  <c r="T3" i="1" s="1"/>
  <c r="S2" i="1"/>
  <c r="R3" i="1"/>
  <c r="N2" i="1"/>
  <c r="O2" i="1" s="1"/>
  <c r="F22" i="1"/>
  <c r="G22" i="1"/>
  <c r="F23" i="1"/>
  <c r="G23" i="1"/>
  <c r="F20" i="1"/>
  <c r="G20" i="1"/>
  <c r="F21" i="1"/>
  <c r="G21" i="1"/>
  <c r="F19" i="1"/>
  <c r="G19" i="1"/>
  <c r="F18" i="1"/>
  <c r="G18" i="1"/>
  <c r="F14" i="1"/>
  <c r="G14" i="1"/>
  <c r="H14" i="1" s="1"/>
  <c r="I14" i="1" s="1"/>
  <c r="F15" i="1"/>
  <c r="G15" i="1"/>
  <c r="H15" i="1" s="1"/>
  <c r="I15" i="1" s="1"/>
  <c r="F16" i="1"/>
  <c r="G16" i="1"/>
  <c r="F17" i="1"/>
  <c r="G17" i="1"/>
  <c r="H17" i="1" s="1"/>
  <c r="I17" i="1" s="1"/>
  <c r="N13" i="1"/>
  <c r="O13" i="1" s="1"/>
  <c r="N12" i="1"/>
  <c r="O12" i="1" s="1"/>
  <c r="L12" i="1"/>
  <c r="N10" i="1"/>
  <c r="O10" i="1" s="1"/>
  <c r="N11" i="1"/>
  <c r="O11" i="1" s="1"/>
  <c r="N3" i="1"/>
  <c r="O3" i="1" s="1"/>
  <c r="N8" i="1"/>
  <c r="O8" i="1" s="1"/>
  <c r="N9" i="1"/>
  <c r="O9" i="1" s="1"/>
  <c r="L4" i="1"/>
  <c r="L5" i="1"/>
  <c r="L6" i="1"/>
  <c r="L7" i="1"/>
  <c r="L8" i="1"/>
  <c r="L9" i="1"/>
  <c r="L10" i="1"/>
  <c r="L11" i="1"/>
  <c r="L13" i="1"/>
  <c r="F8" i="1"/>
  <c r="G8" i="1"/>
  <c r="F9" i="1"/>
  <c r="G9" i="1"/>
  <c r="F10" i="1"/>
  <c r="G10" i="1"/>
  <c r="F11" i="1"/>
  <c r="G11" i="1"/>
  <c r="H11" i="1" s="1"/>
  <c r="I11" i="1" s="1"/>
  <c r="F12" i="1"/>
  <c r="G12" i="1"/>
  <c r="F13" i="1"/>
  <c r="G13" i="1"/>
  <c r="F5" i="1"/>
  <c r="G5" i="1"/>
  <c r="F6" i="1"/>
  <c r="G6" i="1"/>
  <c r="F7" i="1"/>
  <c r="G7" i="1"/>
  <c r="G4" i="1"/>
  <c r="F4" i="1"/>
  <c r="G3" i="1"/>
  <c r="G2" i="1"/>
  <c r="L3" i="1"/>
  <c r="F3" i="1"/>
  <c r="H31" i="1" l="1"/>
  <c r="I31" i="1" s="1"/>
  <c r="H30" i="1"/>
  <c r="I30" i="1" s="1"/>
  <c r="H29" i="1"/>
  <c r="I29" i="1" s="1"/>
  <c r="H26" i="1"/>
  <c r="I26" i="1" s="1"/>
  <c r="N18" i="3"/>
  <c r="M18" i="3"/>
  <c r="L17" i="3"/>
  <c r="M17" i="3" s="1"/>
  <c r="M13" i="3"/>
  <c r="L23" i="3"/>
  <c r="N23" i="3" s="1"/>
  <c r="L19" i="3"/>
  <c r="N19" i="3" s="1"/>
  <c r="L16" i="3"/>
  <c r="N16" i="3" s="1"/>
  <c r="M19" i="3"/>
  <c r="N17" i="3"/>
  <c r="M11" i="3"/>
  <c r="L24" i="3"/>
  <c r="N24" i="3" s="1"/>
  <c r="M10" i="3"/>
  <c r="L2" i="3"/>
  <c r="L12" i="3"/>
  <c r="L30" i="3"/>
  <c r="N30" i="3" s="1"/>
  <c r="L22" i="3"/>
  <c r="N22" i="3" s="1"/>
  <c r="L27" i="3"/>
  <c r="M27" i="3" s="1"/>
  <c r="L29" i="3"/>
  <c r="M29" i="3" s="1"/>
  <c r="M28" i="3"/>
  <c r="L15" i="3"/>
  <c r="M15" i="3" s="1"/>
  <c r="L21" i="3"/>
  <c r="N21" i="3" s="1"/>
  <c r="L26" i="3"/>
  <c r="M26" i="3" s="1"/>
  <c r="N25" i="3"/>
  <c r="M25" i="3"/>
  <c r="M23" i="3"/>
  <c r="L14" i="3"/>
  <c r="M14" i="3" s="1"/>
  <c r="L8" i="3"/>
  <c r="N8" i="3" s="1"/>
  <c r="L9" i="3"/>
  <c r="L7" i="3"/>
  <c r="L5" i="3"/>
  <c r="L6" i="3"/>
  <c r="N5" i="3"/>
  <c r="L4" i="3"/>
  <c r="N4" i="3"/>
  <c r="L3" i="3"/>
  <c r="R2" i="1"/>
  <c r="L2" i="1"/>
  <c r="H23" i="1"/>
  <c r="I23" i="1" s="1"/>
  <c r="H22" i="1"/>
  <c r="I22" i="1" s="1"/>
  <c r="H8" i="1"/>
  <c r="I8" i="1" s="1"/>
  <c r="H18" i="1"/>
  <c r="I18" i="1" s="1"/>
  <c r="H16" i="1"/>
  <c r="I16" i="1" s="1"/>
  <c r="H19" i="1"/>
  <c r="I19" i="1" s="1"/>
  <c r="H3" i="1"/>
  <c r="I3" i="1" s="1"/>
  <c r="H13" i="1"/>
  <c r="I13" i="1" s="1"/>
  <c r="H21" i="1"/>
  <c r="I21" i="1" s="1"/>
  <c r="H20" i="1"/>
  <c r="I20" i="1" s="1"/>
  <c r="H4" i="1"/>
  <c r="I4" i="1" s="1"/>
  <c r="H7" i="1"/>
  <c r="I7" i="1" s="1"/>
  <c r="H9" i="1"/>
  <c r="I9" i="1" s="1"/>
  <c r="H10" i="1"/>
  <c r="I10" i="1" s="1"/>
  <c r="H12" i="1"/>
  <c r="I12" i="1" s="1"/>
  <c r="H6" i="1"/>
  <c r="I6" i="1" s="1"/>
  <c r="H5" i="1"/>
  <c r="I5" i="1" s="1"/>
  <c r="H2" i="1"/>
  <c r="I2" i="1" s="1"/>
  <c r="M22" i="3" l="1"/>
  <c r="M16" i="3"/>
  <c r="N27" i="3"/>
  <c r="N12" i="3"/>
  <c r="M12" i="3"/>
  <c r="M30" i="3"/>
  <c r="N9" i="3"/>
  <c r="M9" i="3"/>
  <c r="N29" i="3"/>
  <c r="M24" i="3"/>
  <c r="N26" i="3"/>
  <c r="N15" i="3"/>
  <c r="M21" i="3"/>
  <c r="N14" i="3"/>
</calcChain>
</file>

<file path=xl/sharedStrings.xml><?xml version="1.0" encoding="utf-8"?>
<sst xmlns="http://schemas.openxmlformats.org/spreadsheetml/2006/main" count="331" uniqueCount="140">
  <si>
    <t>Gene</t>
  </si>
  <si>
    <t>Sample</t>
  </si>
  <si>
    <t>Sequence</t>
  </si>
  <si>
    <t>D70-3</t>
  </si>
  <si>
    <t>gltA</t>
  </si>
  <si>
    <t>Length</t>
  </si>
  <si>
    <t>Query cover</t>
  </si>
  <si>
    <t>Match</t>
  </si>
  <si>
    <t>% match</t>
  </si>
  <si>
    <t>D71-1</t>
  </si>
  <si>
    <t># Ns</t>
  </si>
  <si>
    <t># non-N</t>
  </si>
  <si>
    <t>N in alignment</t>
  </si>
  <si>
    <t>NNNNNNNNNNNNNNNNNNNNNNNNNNNNNNNNNNNNNNNNNNNNNNNNNNNNNNNNNNNNNNNNNNNNNNNNNNNNNNNNNNNNNNNNNNNNNNATCATTTCTTTCCACTGTGCAACCCAACCAACACTGCGTGCTAACGCAAAAAGAACCGTAAACATTTTAGTTGGAAAGCCCAAAGCTTTTAATGTAATACCAGAATAGAAATCGACATTAGGATAAAGTTTTTTCTCAACAAAATATTTATCATTCAGAGCGATTTTTTCAAGTTCTATCGCGATGTCAAGAAGTGGATCATTTTGAATGTTCAGTTCTTTTAAAACTTCATGACAAGTTTTTTGCATGATTTTTGCACGTGGATCATAATTTTTATAAACTCGGTGACCAAATCCCATAAGGCGGAAAGGATCGTTTTTATCTTTTGCACGTGCAATAAATTCAGGAATTCTCTTAACAGAACCTATTTCTTGTAGCATCTTTAAACATGCTTCATTGGCTCCGCCATGCGCTGGCCCCCAAAGACATGCAACACCTGCTGCAATACATGCAAACGGATTAGCTCCTGATGAGCCTGCAAGACGTACAGTAGATGTAGAGGCATTTTGTTCATGATCTGCATGAAGGATAGAGATTCGATCCATTGCCCGAGTAAGAACAGGGTTAATTTTATATTCTTCACAAGGAACACAAAAGCACATACGGAGAAAATTTGCAGCGTAACTAAGATCATTTTGTGGATAAACAAATGCTTGTCCAATACTGTATTTGTAAGCCATAGCAGCAAGGGTTGGAACTTTGGAGATGAGACGAATAGAAGCTATCATTCTTTGTTGAGGGTCTGTANNNNCAATAGAATCGTGATAGAATGCAGACATAGCTCCAAGGCATGCAACCATAACGGCCATAGGATGCGAGTCGCGACGAAATCCGTGAAAAAAACGCGCAAATTGTTCGTGGACCATTGTGTGCTGCATGATACAGCGGTCAAAATCATTTTTCTCTTGTTTTGTTGGGAGTTCACCATAGAGTAAAAGATAGCAGCTTTCGAGAAAGTCTCCTTTTTCAGCAAGTTGGTCAATAGGATAGCCACGATAAAGCAATAGCCCTTTATCACCGTCAATATAAGTGATTTTTGATTCACAAGAAGCAGTTGAGGTAAAACCAGGATCATAAGTAAAAGTGTTTGTTTCTTTATAAAGAGAAGCAATTTCAATGACATCAGGTCCACTTGTACCTTTACGCACAGGAAGTTCTATTTTTTTGTCATTCACTATAAGATGTGCTTTATTGTCAGACAT</t>
  </si>
  <si>
    <t>NNNNNNNNNNNNNNNNNNNNNNNNNTATTCACGTATGGTATAACCTGTATAAAGTTGGCGAGGACGACCAATTTTTTGTGCGGAATCCTCAATCATTTCTTTCCACTGTGCAACCCAACCAACACTGCGTGCTAATGCAAAAAGAACTGTAAACATTTTAGTTGGAAAGCCCAAAGCTTTTAATGTAATGCCAGAATAGAAATCGACATTAGGATAAAGTTTTTTCTCAACAAAATATTTATCATTCAGAGCGATTTTTTCAAGTTCTATCGCGATGTCAAGAAGTGGATCATTTTGAATGTTCAGTTCTTTTAAAACTTCATGACAAGTTTTTTGCATGATTTTTGCACGTGGATCATAATTTTTATAAACTCGATGACCAAATCCCATAAGGCGGAAAGGATCGTTTTTATCTTTTGCACGTGCAANNNNNNNNNNNNNNNNNNNNNNNNNNNNNNNNNNNNNNNNNNNNNNNNNNNNNNNNNNNNNNNNNNNNNNNNNNNNNNNNNNNNNNNNNNNNGCAACACCTGCTGCAATACATGCAAACGGATTAGCTCCTGATGAGCCTGCAAGACGTACAGTAGATGTAGAGGCATTTTGTTCATGATCTGCATGAAGGATAAAGATTCGATCCATTGCCCGAGTAAGAACAGGATTAATTTTATATTCTTCACAAGGAACACAAAAGCACATACGGAGAAAATTTGCAGCGTAACTAAGATCATTTTGTGGATAAACAAATGCTTGTCCAATACTGTATTTGTAAGCCATAGCAGCAAGGGTTGGAACTTTGGAGATGAGACGAATAGAAGCTATCATTCTTTGTTGAGGGTCTGTAATATCAATAGAATCGTGATAGAATGCAGACATAGCTCCAAGGCATGCAACCATAACAGCCATAGGATGTGAGTCGCGACGAAATCCGTGAAAAAAACGTGCAAATTGTTCGTGGACCATTGTGTGCTGCATAATACAGCGGTCAAAATCGTTTTTCTCTTGTTTTGTTGGGAGTTCACCGTAGAGTAAAAGATAGCAGCTTTCGAGAAAGTCTCCTTTTTCAGCAAGTTGGTCAATAGGATAGCCACGATAAAGCAATAGCCCTTTANNNNNNNNNNNNNNNNNNNNNNNNNNNNCACAAGAAGCAGTTGAGGTAAAACCAGGATCATAAGTAAAAGTGTTTGTTTCTTTATAAAGAGAAGCAATTTCAATGACATCAGGTCCACTTGTACCTTTACGCACAGGAAGTTCTATTTTTTTGTCATTCACTATAATATGTGCCTTATTGTCAGACAT</t>
  </si>
  <si>
    <t>Match + N</t>
  </si>
  <si>
    <t>% Match + N</t>
  </si>
  <si>
    <t>16S</t>
  </si>
  <si>
    <t>Start</t>
  </si>
  <si>
    <t>End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</si>
  <si>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NNTGTCACCACCATTGTAGCACGTGTGTAGCCCANCNCGTAAGGGCCATGAGGACTTGACGTCATCCCCACCTTCCTCCGGCTTATCACCGGCAGTNNCNNTAGAGTGCCCAACTGAATGNTGGCAACTAANNNNNNGGGTTGCGCTCGTTGCNGGACTTAACCNAACATCTCACGACACGAGCNNNNNNNNNNNNNNNNNNNNNNNNNNNNNNNNNNNNNNNNNNNNNNNNNNNNNNNNNNNNNNNNNNNNNNNNNNNNNNNNNNNNNNNNNNNNNNNNNNNNNNNNNNNNNNNNNNNNNNNNNNNNNNNNNNNNNNNNNNNNNNNNNNNNNNNNNNNNNNNNNNNNNNNNNNNNNNNNNNNNNNNNNNNNNNNNNNNNNNNNNNNNNNNNNNNNNNNNNNNNNNNNNNNNNNNNNNNNNNNNNNNNNNNTTCATCGTTTACGGCGNGGACTACCAGGGTATCTAATCCTGTTTGCTCCCCACGCTTTCGCACCTCAGCGTCAGTAANNGACCAGTGAGCCGCCTTCGCCACTGGTGTTCCTCCGAATATCTACGAATTTCACCTCTACACTCGGAATTCCACTCACCTCTTCCNNNCTCNAGANNNNNAGTNTCAAAGGCAGTTCCAGGGTTGAGCCCNGGGNTTTCACCNCTGACTTAANNATCCGCCTACGTGCGCTTTACGCCCAGTAANTCCGAACAACGCTAGCCCCCTTCGTATTACCGCGGCTGCTGGCACGNAGTTAGCCGGGGCTTCTTCTNCGGNTACNGTCATTATCTTCNCNGNTGAAAGAGCTTTACAACCCNAAGGCCTTCNTCANNCACGCGGCATGGCTGGATCAGGCTTGCGCCCATTGTCCAATATTCCCCACTGCTGCCTCCCGTAGGAGTCTGGNCCGTGTCTCAGTNCCAGTGTGGCTGNTCATCCTCTCAGACCAGCTANGGATCGTCGCCTTGGTGAGCCATTACCNCACCNACTAGCTAATCCNACNNGGGCNNNNNNNNNNNNNNNNNNNN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</si>
  <si>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GTGCGGGCCCCCGTCAATTCCTTTGAGTTTTAATCTTGCGACCGTACTCCCCAGGCGGAATNNTTAANGCGTTANNNNNNNNNNNNNNNNNNNNNNNNNNNNNNNNNNNNNNNNNNNNNNNNNNNNNNNGGACTACNNGGGTATCTAATCCTGTTTGCTCCCCACGCTTTCGCACCTCAGCGTCAGTANNGNNCCAGTGAGCCGCCTTCGCCACTGGTGTTCNTCCNAATATCTACGAATTTNACCTCTACACTNGGANTTCCACTCNCCTCTNNCNNNNNNNNNNNNNNNNNNNNNNNNNNNNNNNNNNNNNNNNNNNNNNNNNNNNNNNNNNNNNNNNNNNNNNNNNNNNNNNNNNNNNNNNNNNNNNNNNNNNNNNNNNNNNNNNNNNNNNNNNNNNNNNNNNNNNNNNNNNNNNNNNNNNNNNNNNNNNNNNNNNNNNNNNNNNNNNNNNNNNNNNNNNNNNNNNNNNNNNNNNNNNNNNNNNNNNNNNCCTTCNTCANNCACGCGGCATGGCTGNATCAGGNTTNCNCCCATTGTNCAANATTCCCCACTGCTGCCTCCCGTAGGAGTCTGGGCCGTGTCTCAGTCCCAGTGTGGCTGNTCATCCTCTCAGACCAGCTANNGATCGTCGCCTNGGTGAGCCATTACCNNNCNNNNNNNNNAATNNNNNNNNNNNNNNNNNNNNNNNNNNNNNNNNNNNNNNNNNNNNNNNNNNNNNNNNNNNNNNNNNNNNNNNNNNNNNNNNNNNNNNNNNNNNNNNNNNNNNNNNNNNNNNNNNNNNNNNNNNNNNNNNNNNNNNNNNNNNNNNNNNNNNNNNNNNNNNNNNNNNNNNNNNNNNNNNNNNNNNNNNNNNNNNNNNNNNNNNNNNNNNNNNNNNN</t>
  </si>
  <si>
    <t>NNNNNATCCAGCCNCAGGTTNCCCTACGGCTACNNNNNNNNNNNNNNACCCNNNNNNNNNNNNNNNNNNNNNNNNNNNNNNNNNNNNNNNNNNNNNNNNNNNNNNNNNNNNTNNANCCAANTCCCATGGTGTGACGGGCGGTGTGTACAAGGCCNNNNNNNNNNNNNNNNNNNNNNNNNNNNNNNNNNNNNNNNNNNNNNNNNNNNNNNNNNNNNNNNNNNNNNNNNNNNNNNNNNNNNNNNNNNNNNNNNNNNNNNNNNNNNNNNNNNNNNNNNNNNNNNNNNNNNNNNNNNNNNNNNNNNNNNNNNNNNNNNNNNNNNNNNNNNNNNNNNNNNNNNNNNNNNNNNNNTCATCCNCACCTTCCTCCGGNTTNTCACCGGCAGTNNNNNTAGAGTGCCCAACTNAATGNTGGCAACTAANNNNNNGGGTTGCGCTCGTTGCNGGACTTAACCNAACATCTCACGACACGAGCTGANNNNNNNNNNNNNNNNNNNNNNNNNNNNNNNNNNNNNNNNNNNNNNNNNNNNNNNNNNNNNNNNNNNNNNNNNNNNNNNNNNNNNNNNNNNNNNNNNNNNNNNNNTGCTTCGAATTAAACCACATGCTCCACCGCTTGTGCNGGCCCCCGTCAATTCCTTTGAGTTTTAANCTTGCGNCCGTACTCCCCAGGCGGAATGNTTANNNNNNNNGCTGCNNNNNNNNNNNNNNNNNNNNNNNNNNNNNNNNNNNNATCNNNNNNNNNNNGGACTACNAGGGTATCTAATCCTGTTTGCTCCCCACGCTTTCGCACCTCAGCGTCAGTAATNGACCAGTGAGCCGCCTTCGCCACTGGTGTTCCTCCGAATATCTACGAATTTCACCTCTACACTCGGAATTCCACTCACCTCTNNCNNNNNNNNNNNNNNNNNNNNNNANNNNNNNNCCNNNGTTNNNNNCTGGGNTTTCACCNCNGACTTANNNNTCCGCCTACNNNNNNNNNNNNNNNNNNAANTNNNANNAACGCTANCCCCCTNCGTATTACCGCGGCTGCTGGCACGNAGTTAGCCGGNGCTTNTTCTNCGGNTACNGTCATTATCNTCNCNGGTNAAAGAGCTTTACAACCCNANGGCCTTCATCANTCACGCGGCATGGCTGNATCAGGCTTGCGCCCATTGTNCAATATTCCCCACTGCTGCCTCCCGTAGGAGTCTGGNCCGTGTCTCAGTNCCAGTGTGGCTGGTCATCCTCTCAGACCAGCTAGGGATCGTCGCCTNGGNGAGCCATTACCNCACCNACNNNNNNNNNNNNNNNNNNNNNNNNNNNNNNNNNNNNNNNN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</si>
  <si>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GGACTACNNGGGTATCTAATCCTGTTTGCTCCCCACGCTTTCGCACCTCAGCGTCAGTANNGGACCAGTGAGCCGCCTTCGCCACTGGTGTTCNTCCGAATATCTACGAATTTCACCTCTACACTCGGAATTCCACTCACCTCTNNCNNNNNNNNNNNNNNNNNNNNNNNNNNNNNNNNNNNNNNNNNNNNNNNNNNNNNNNNNNNNNNNNNNNNNNNNNNNNNNNNNNNNNNNNNNNNNNNNNNNNNNNNNNNNNNNNNNNNNNNNNNNNNNNNNNNNNNNNNNNNNNNNNNNNNNNNNNNNNNNNNNNNNNNNNNNNNNNNNNNNNNNNNNNNNNNNNNNAANNNNNTTTACAACCCNAAGGCCTTCNTCACTCACGCGGCATGGCTGGATCAGGNTTNCNCCCATTGTCCAATATTCCCCACTGCTGCCTCCCGTAGGAGTCTGGNCCGTGTCTCAGTNCCAGTGTGGCTGATCATCCTCTCAGACCAGCTANGGATCGTCGCCTTGGTNAGCCNNNNNNNNNNNNNNNNGCTNNNNNNNNNNNNNNNNNNNNNNNNNNNNNNNNNNNNNNNNNNNNNNNNNNNNNNNNNNNNNNNNNNNNNNNNNNNNNNNNNNNNNNNNNNNNNNNNNNNNNNNNNNNNNNNNNNNNNNNNNNNNNNNNNNNNNNNNNNNNNNNNNNNNNNNNNNNNNNNNNNNNNNNNNNNNNNNNNNNNNNNNNNNNNNNNNNNNNNNNNNNNNNNNNNNNNNNNG</t>
  </si>
  <si>
    <t>ftsZ</t>
  </si>
  <si>
    <t>TAATTTGCCTNNNNACGCAAAAACGCTGGTATTTCCAACTGATCTTCTTCACTTATAAAAGTACGCTGATCTTGCAGTACATGAGGATGCAATTCGCCAGAACGACGTGGAACATAAACAGAAGCATCTTCAGGAAGTGCCTGAGAATTTTTATTATAAACACGCGCTTCCTGTCGCTGAGAAGACTTTACAGCAGGTTCCAACCTAGCTTCTGGCTCAGCTTCTTCACGATGTGTTAAACTCTGTTTCAAACGCTGCCAAAGATTGCGAGGTCCCTGTTCGACAGCAGATGACTTCTCACATTGACCATGTGCAACAGAAGGAAAATCCTTTAACTCAGGCATACGCATAGGTGAACGCATTTGCATCTGTTGTATTTNNNNNNNNNNNNNNNNNNNNNNNNNNNNNNNNNNNNNNNNNNNNNNNNNNNNNNNNNNNNNNNNNNNNNNNNNNNNNNNNNNNNNNNNNNNNNNNNNNNNNNNNNNNNNNNNNNNNNNNNNNNNNNNNNNNNNNNNNNNNNNNNNNNNNNNNNNNNNNNNNNNNNNNNNNNNNNNNNNNNNNNNNNNNNNNNNNNNNNNNNNNNNNNNNNNNNNNNNNNNNNNNNNNNNNNNNNNNNNNNNNNNNNNNNNNNNNNNTTTGCCTTTTTCTATTTCAAGCGCTTCAATCACTTCTACCATTGACTCAGAACGCAAGGGAGGTGACTGAACATGAAAAGAACTCTGTGACATTCCAGGATCACTTTTACGAATTGAAGCTGCTGGTCTATGAAGTTGAGGATGAGAAGGTTGAACCACATCACTAATCTCACGATCAATCCCCGTCGCAACCACAGAGACACGAATAACACCTTCTAATGACTCATCATCAATAGCACCAAAGNNNNNNNNNNNNNNNNNNNNNNNNNNNNNNNNNNNNNNNNNNNNNNNNNNNNNNNNNNNNNNNNNNNNNNNNNNNNNNNNNNNNNNNNNNNNNNNNNNNNNNNNNNNNNNNNNNNNNNNNNNNNNNNNNNNNNNNNNNNNNNNNNNNNNNNNNNNNNNNNNNNNNNNNNNNNNNNNNNNNNNNNNNNNNNNCTCACCAGTTCCCATCATCGCTCGGCCCATTTCATGCATAACAGAACGAACATCAGCAAAATCAAGGTTAATAAGACCCTCTTTAATCATTAAATCCGTAATGGAAGCAACACCAGAATAAAGTACTTGATCAGCCATAGCAAAAGCATCNNNNNNNNNNNNNNNNNNNNNNNNNNNNNNNNNNNNNNNNNNNNNNNNNNNNNNNNNNNNNNNNNCAACAGATTTTTGTAACTCTTCAATACCAGCCTCTGCCGTTTTCATACGGCGTGCACCTTCAAATTGAAATGGCTTTGTTACAACACCAACGGTCAAAATACCTTTTTCACGCGCAGCACGAGCCACAACAGGCGCCGCTCCAGTTCCTGTACCCCCACCCATACCGGCAGTAATGAAAACCATATGAGAATCTGCCAGATGATCAATAATTTCATCAATACATTCCTCTGCAGCCGCTTGTCCAACTTCTGGCAAAGCACCAGCACCTAATCCTTCGGTAACGGCTGCACCAAGTTGGATAACACGCTCAGCCTTTGACATAGCCAAAGCTTGTGCATCTGTATTTGCAACAACAAAATCAACTCCCTGAAGACCAGCATTAATCATATTATTCACGGCATTCCCGCCACCACCGCCAACACCAAAAACAGTAATGCGTGGCTTCAATTCCGCGATATCTGGCCGATGCAGATTAATCGTCATT</t>
  </si>
  <si>
    <t>TAATTTGCCTGACGACGCAAAAACGCTGGTATTTCCAACTGATCTTCTTCACTTATAAAAGCACGCTGATCTTGCAGTACATGAGGATGCAACTCACCAGAACGACGTGGAACATAAACAGAAGCACCTTCAGGAAGTGCCTGAGAATTTTTATTATAAACACGCGCTTCCTGTCGCTGAGAAGACTTTACAGCAGGTTCCAACCTAGCTTCTGGCTCAGCTTCTTCACGATGTGTCAAACTCTGTTTCAAACGCTGCCAAAGATTGCGAGGTCCCTGTTCGACAGCAGATGGCTTCTCACATTGACCATGTGCAACAGAAGGAAAATCCTTTAACTCAGGCATACGCATAGGTGAGCGCACTTGCATCTGTTGTATTTGTCTTTGTTGTACTTGCTTCTCTTTCTGCTGCACAACTCCTGCCATTTCATCAAGAACATGCGCAGTCGCCTCCATACTCACTGGTACAACCATAGAAGGCTGCGAACCACGACTCACTTGCATACGTGGCGCATTTGACATCTGCCCATGTATAGCACTTGCCCCATAAGAAGTAGCATTCGCATTTCGTGCAACCACAGCATCTACAGGCTGTGCAAAAATCTGACTTTTAGGACGAAATTGTTCTCCTGGCGATTTGCCTTTCTCTATTTCAAGCGCTTCAATCACTTCTACCATTGACTCAGAACGCAAGGGAGGTGACTGAACATGAAAAGAACTCTGTGACATTCCAGGATCACTTTTACGAATTGAGGCTGCTGGTCTATGAAGTTGAGGATGAGAAGATTGAACCACATCACTAATCTCACGATCAATCCCCGTTGCAACCACAGAGACACGAATAACACCTTCTAATGACTCATCATCAATAGCACCAAAAATAACATTCGCATCCGCATCCACTTCTTCACGAATACGATTAGCCGCCTCATCTACTTCAAATAAAGTCATATCACGACCACCAGTAATGGAAATAAGTAAGCCACGAGCGCCACGCATAGAAGTATCATCCAACAGTGGATTCGCAATAGCAGCTTCAGCAGCATTCAAAGCACGACCTTCACCAGATGCCTCACCAGTTCCCATCATCGCTCGGCCCATTTCATGCATAACAGAACGAACATCAGCAAAATCAAGGTTAATAAGACCCTCTTTAATCATTAAATCCGTAATGGAAGCAACACCAGAATAAAGTACTTGATCAGCCATAGCAAAAGCATCAGCAAAAGTTGTCTTCTCATCTGCAATACGGAAAAGATTCTGATTAGGAATAACAATTAATGTATCAACAGATTTTTGTAACTCTTCAATACCAGCCTCTGCCGTTTTCATACGGCGTGCACCTTCAAATTGAAATGGCTTTGTTACAACACCAACGGTCAAAATACCTTTTTCACGCGCAGCACGAGCCACAACAGGCGCCGCTCCAGTTCCTGTACCCCCACCCATACCGGCAGTAATGAAAACCATATGAGAATCTGCCAGATGATCAATAATTTCATCAATACATTCCTCTGCAGCTGCTTGTCCNACTTCTGGCAAAGCACCAGCACCTAANCCTTCNGTAACNGCTGCACCAAGNTGGATAACACGNTCAGCCTTTGACATAGNCAAAGCNTGTGCATCTGTATTTGCNACAACAAAATCAACTCCCTGAAGACCAGCATTAATCATATTATTCACGGCATTCCCGCCACCACCGCCAACACCAAAAACAGTAATGCGTGGCTTCAATTCCGCGATATCTGGCCGATGCAGATTAATCGTCATT</t>
  </si>
  <si>
    <t>in 4 ranges</t>
  </si>
  <si>
    <t>rpoB</t>
  </si>
  <si>
    <t>TGGCNCAGACCCTAGCGATGATGTCTCAATTCAATGGTCGTAAGCGCGTACGCAANTTTTTTGGTAAGATTCCNGAAGTAGCAGAGATGCCGAATCTTATTGAGGTTCAAAAAGCGTCATACGATCAGTTTCTTATGGTTGAGGAGCCGAAAGGTGGCCGACCAGATGAAGGTTTGCAGGCTGNNNNNNNNNNNNNNNNNNNNNNNNNNNNNNNNNNNNNNNNNNNNNNNNNNNNNNNNNNNNNNNNNNNNNNNNNNNNNNNNNNNNNNNNNNNNNNNNNNNNNNNNNNNNNNNNNNNNNNNNNNNNNNNNNNNNNNNNNNNNNNNNNNNNNNNNNNNNNNNNNNNNNNNNNNNNNNNNNNNNNNNNNNNNGATATTAAAGATATTAAAGAGCAGGGCGTTTATATGGGCGATATGCCTTTAATGACGTCGAATGGTACCTTTATCGTTAATGGTACGGAACGTGTTATTGTTTCACAGATGCATCGTTCTCCTGGTGTCTTTTTTGATCACGATAAAGGTAAGTCACATTCATCAGGAAAGTTTCTTTTTGCTGCTCGTGTTATTCCTTACCGTGGCTCTTGGCTTGATATTGAATTTGACGCTAAGGACATCATTTATGCTCGTATTGATCGGCGACGTAAGATTCCTGTTACGAGTCTTTTGATGGCATTA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ACCTTGAAGCTGGTGATGAAATTGATGAGAAGATATTAAAGATACTGTTTGATGTTAATGCAAATCAAATCAATATCCTTGATATTGATCACATGAATATTGGGGCATATATCCGTAATACTTTAAAAGTGGATAAAAATGAAAGTCGGCAGGATGCATTATTTGATATTTACCGTGTAATGCGTCCAGGTGAGCCACCAACAATGGATACAGCAGAAGCTATGTTCCATTCGTTATTTTTTGATCCAGAGCGTTATGATCTTTCCGCTGTTGGACGTGTTAAGATGAATCTACGTATGGATCTTGATTGTCCAGATACGGTTCGCACTTTACGTCAAGAAGATATTCTTGCTGTTGTTAAGATGTTAGTTGAGTTGCGCGATGGTCGTGGGGAAATTGATGATATTGACAATCTTGGTAATCGGCGCGTTCGTTCTGTTGGGGAATTGATGGAAAATCAGTATCGTATTGGTCTACTTCGTATGGAGCGTGCGATAAAAGAGCGTATGTCATCGGTTGAAATTGATACAGTCATGCCACAAGATTTGATAAATGCAAAACCTGCTGCTGCTGCAGTTCGTGAATTTTTTGGATCGTCGCANTTNTCNCAGTTTATGGACCAAACCAATCCATTATCAGAGATTACTCATAAGCGCCGTCTTTCCGCTCTTGGTCCAGGTGGTTTGACTCGTGAACGTGCAGGTTTTGAGGTTCGTGANGTACATCCTACGCANTATGGTCGTATTTGTCCGATTGAAACNCCGGAAGGCCCTAATATTGGTTTGATCAATTCCTTAGCAACATTTGCGCGAGTTAATAAATATGGTTTTATTGAAAGTCCATATCGCAAAATTATTGATGGTAANNNNNNNNNNNNNNNNNNNNNNNNNNNNNNNNNNNNNNNNNNNNNNNNNNNNNNNNCTCAAGCCAATTCTTCATTGGATGTTGAAGGGCGTTTTACAGAAGAGTTTGTTGTTTGTCGTCATGCAGGTGAAGTTTTAATGGCGCCGCGGGATCATGTAGATTTAATGGATGTTTCACCCAAACAGTTGGTCTCGGTAGCAGCAGCTCTTATTCCATTTTTGGAAAATGATGATGCGAATCGTGCGTTGATGGGATCAAACATGCAGCGTCAGGCAGTTCCGCTTATACGTGCTGAAGCACCATTTGTTGGTACGGGAATGGAATCAGTTGTTGCTCGCGATTCAGGAGCAGCCGTTAGTGCAAAGCGTGGTGGTATTGTTGATCAAGTTGATGCAACCCGTATTGTTATTCGTGCAACGGAAGATTTAGATCCTTCAAAATCTGGTGTTGACATTTACCGTTTACAGAAGTTTCAGCGTTCTAATCAGTCAACTTGTATTAATCAGCGTCCTCTCGTGCATGTTGGAGATCGAATAGAGAAGGGCGATATTATTGCAGATGGACCCTCTACAGATCTTGGTGATTTAGCTCTTGGGCGGAATGTTCTTGTGGCTTTTATGCCTTGGAACGGATACAATTACGAAGATTCCATTTTGTTATCTGAACGCATTGTTGCTGATGACGTCTTTACTTCGATTCATATTGAGGAGTTTGAAGTTGCTGCACGTGATACAAAACTTGGTCCTGAAGAAATTACACGAGATATTCCTAACGTTTCCGAAGAAGCGTTAAGGAATCTTGATGAAGCTGGTATTATCTATATTGGAGCTGAGGTTCAGCCTGGTGATATTTTGGTTGGCAAGATTACACCAAAAGGTGAGAGTCCGATGACGCCGGAAGAGAAACTTCTGCGTGCAATTTTTGGGGAAAAAGCTTCAGATGTTCGTGATACTTCTATGCGAATGCCTCCTGGGACTTTTGGGACTGTTGTTGAGGTTCGTGTTTTTAACCGCCACGGTGTAGAAAAAGATGAACGTGCGATGGCAATTGAACGTGAGGAAATTGAGCGTTTAGCTAAAGATCGTGATGATGAGCAGTCAATTCTTGATCGTAATGTTTATGCACGTCTTGCAGATATGTTGATAGGTAAAATTGCTGTAGAAGGACCAAAAGGCTTTTCGAGCAGTAAGGAGCTTGACAGTGCGATAATGGAGCGTTATCCGCGTTCGCAGTGGTGGCAATTTTCTGTTGAAGATGAAAAGCTTCAAAGTGAAATTGAGGCTTTGCACAAGCAATATGATNNNNNNNNNNNNNNNNNNNNNNNNNNNNNNNNNNNNNNNNNNNNNNNNNNNNNNNNNNNNNNNNNNNNNNNNNNNNNNNNNNNNNNNNNNNNNNNNNNNTTTGTAGCTGTGAAGCGCAAAATCCAACCAGGTGATAAGATGGCAGGGCGTCATGGTAACAAGGGGGTTGTATCACGTATTCTTCCCGTAGAAGATATGCCATTTCTTGAAGATGGAACTCATGCGGATATCGTATTAAACCCGCTTGGTGTACCTAGTCGTATGAATGTTGGTCAAATTCTTGAAACACATCTTGGTTGGGCGTGTGCAGGTATGGGCAAGAAGATTGGAGATTTGATTGAGGCTTATCAAGAAACTGGTGATATACTTCCTTTGCGTCAGCGGATTGAAAATTTTATTCCTGATAATGGACGAAATGAACCAGTACGACAGTATGACAATGAAAGCCTTTACAAATTGGCACTACAGATGAGAAAAGGAGTTTCGATTGCAACGCCTGTTTTTGATGGGGCCCATGAAGCCGATATCAATACGATGTTGGAAGATGCAGGTTTAGATAGTTCAGGACAGGTTACACTTTATGATGGTCGTACTGGTGAGCCTTTTGATCGTCCGGTGACGGTGGGTTATATTTACATGTTGAAATTGCATCACCTTGTGGATGATAAAATTCATGCGCGTTCAATTGGGCCATATTCGCTTGTTACACAACAGCCATTAGGTGGTAAGGCGCAATTTGGTGGTCAGCGTTTTGGTGAAATGGAGGTTTGGGCACTTGAAGCTTATGGTGCTGCATACACTTTACAGGAAATGCTTACAGTGAAATCAGATGATGTAGCTGGTCGGACAAAGGTCTATGAAGCAATCGTGCGCGGTGACGACACGTTTGAAGCGGGTATACCGGAAAGCTTTAATGTGTTGGTAAAAGAAATGCGTTCATTGGCTCTTAATGTAGAACTTGATGATGCACGCGAACTTATTGCAAGGCGGGCATTATCTGATACAGTAGAACAATAAT</t>
  </si>
  <si>
    <t>TGGCTCAGACCCTAGCGATGATGTCTCAATTCAATGGTCGTAAGCGCGTACGCAAATTTTTTGGTAAGATTCCTGAAGTAGCAGAGATGNNNNNNNNNNNNNNNNNNNNNNNNNNNNNNNNNNNNNNNNNNNNNNNNNNNNNNNNGCCGAAAGGTGGACGACCAGATGAAGGTTTGCAGGCTGTTTTTAAATCGGTATTTCCTATTTCGGACTTTTCCGGTACAGCTATGCTCGAGTTTGTTGGTTATGAATTTGATTTACCAAAATTTGATGTTGAAGAATGTCGTCAGCGTGATTTGACTTATGCTGCACCCTTAAAGGTAATATTACGTTTAATTGTTTTTGATGTTGATGAAGATACTGGTTCGAAGGATATTAAAGATATTAAAGAGCAGGGCGTTTATATGGGCGATATGCCTTTAATGACGTCGAATGGTACCTTTATCGTTAATGNNNNNNNNNNNNNNNNNNNNNNNNNNNNNNNNNNNNNNNNNNNNNNNNNNNNNNNNNNNNNNNNNNNNNNNNNNNNNNNNNNNNNNNNNNNNNNNNNNNNNNNNNNNNNNNNNNNNNNNNNNNNNTCTTGGCTTGATATTGAATTTGATGCTAAGGATATCATTTATGCTCGTATTGATCGGCGACGTAAGATTCCTGTTACGAGTCTTTTGATGGCATTAGGTATGGATGCATCAGATATTTTGTCGACGTTTTATAATAAAGTTACTTATGAACGTGATGGAGATGGATGGCGTATTCCTTATTCTGTTGATCGCTTTAAAGGAATGAAGCTTGTTTCTGACCNTATAGATGCAGATAGTGGTGAAGTTGTTGCTGAAGCAGGTAAAAAGCTAACGGTTCGTGCTGCAAAGTCTTTAGCTGAGAAAGGTCTCAAGGCGGTTAAAGTTAGTGAAGAAGATTTATTAGGGTGTTATCTGTCAGAAGATATAGTTAATTACCAAACAGGTGAGATTTACCTTGAAGCTGGGGATGAAATTGATGAGAAGATATTAAAGATACTGTTTGATGTTAATGCAAATCAAATCAATATCCTTGATATTGATCACATGAATATTGGGGCATATATCCGTAATACTTTAAAAGTGGATAAAAATGAAAGTCGGCAGGATGCATTATTTGATATTTACCGT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ATTATCGCAGTTTATGGACCAAACCAATCCATTATCAGAGATTACTCATAAGCGCCGTCTTTCCGCTCTTGGTCCAGGTGGTTTAACTCGTGAACGTGCAGGTTTTGAGGTCCGTGATGTACATCCTACGCACTATGGTCGTATTTGTCCGATTGAAACGNNNNNNNNNNNNNNNNNNNNNNNNNNNNNNNNNNNNNNNNNNNNNNNNNNNNNNNNNNNNNNNNNNNNNNNNNNNNNNNNNNNNNNNNNNNNNNNNNNNNNNNNNNNNNNNNNNNNNNNNNNNNNNNNNNNNNNNNNNNNNNNNNNNNNNNNNNNNNNNNNNNNNNNNNNNNNNNNNNNNNNNNNNNNNNNNNNNNNNNNNNNNNNNNNNNNNNNNNNNNNNNNNNNNNNNNNNNNNNNNNNNNNNNNNNNNNNNNNNNNNNNNNNNNNNNNNNNTTCACCCAAACAGTTGGTCTCGGTAGCAGCAGCTCTTATTCCATTTTTGGAAAATGATGATGCGAATCGCGCGTTGATGGGATCAAACATGCAGCGCCAGGCAGTTCCGCTTATACGTGCTGAAGCACCATTCGTTGGTACGGGAATGGANNNNNNNNNNNNNNNNNNNNNNNNNNNNNNNNNNNNNNNNNNNNNNNNNNNNNNNNNNNNNNNNNNNNNNNNNNNNNNNNNNNNNNNNNNNNNNNNNNNNNNNNNNNNNNNNNNNAAATCTGGTGTTGACATCTACCGTTTACAGAAGTTTCAGCGTTCTAATCAGTCAACTTGTATTAATCAGCGTCCTCTCGTGCATGTTGGAGATCGAATAGAGAAGGGCGATATTATTGCAGATGGACCCTCTACGGATCTTGGTGATTTAGCTCTTGGGCGGAACGTTCTTGTGGCTTTTATGCCTTGGAACGGATACAATTACGAAGATTCCATTTTGTTATCTGAACGCATTGTTGCTGATGACGTCTTNACTTCAATTCATATTGAGGAGTTTGAAGTTGCAGCACGTGATACAAAACTTGGTCCTGAAGAAATTACACGAGATATTCCTAACGTTTCCGAAGAAGCGTTAAGAAATCTTGATGAAGCTGGNNNNNNNNNNATTGGAGCTGAGGTTCAGCCTGGTGATATTTTGGTTGGCAAGATTACACCAAAAGGTGAGAGTCCTATGACGCCGGAAGAGAAACTTCTGCGTGCAATTTTTGGAGAAAAAGCTTCGGATGTTCGTGATACTTCTATGCGAATGCCTCCTGGGACTTTTGGAACGGTTGTTGAGGTTCGTGTTTTTAACCGCCACGGTGTGGAAAAAGATGAACGTGCAATGGCGATTGAACGTGAGGAAATTGAGCGTTTAGCTAAAGATCGTGANNNNNNNNNNNNNNNNNNNNNNNNNNNNNNNNNNNNNNNNNNNNNNNNNNNNNNNNNNNNNNNNNNNNNNNNNNNNNNNNNNNNNNNNNNNNNNNNNNNNNNNNNNNNNNNNNNNNNNNNNNNNGAGAGTTATCCGCGTTCGCAGTGGTGGCAATTTTCTGTTGAAGATGAAAAACTTCAAAGTGAAATTGAGGCTTTGCACAAGCAATATGATGAATCAAAAGAAGCATTGCAACGGCGCTTTATGGATAAAGTTGAGAAAGTCCAAAGAGGCGATGAAATGCCACCTGGTGTTATGAAAATGGTGAAAGTTTTTGTAGCTGTGAAGCGCAAAATCCAACCGGGTGATAAGATGGCAGGGCGTCATGGTAACAAGGGGGTTGTATCACGTATTCTTCCCGTAGAAGATATGCCATTTCTTGAAGATGGAACTCATGCGGATATCGTATTAAACCCGCTTGGTGTACCTAGTCGCATGAATGTTGGTCAAATTCTTGAAACACATCTTGGTTGGGCGTGTGCAGGTATGGGCAAGAAGATTGGAGATTTGATTGAGGCTTATCAAGAAACTGGTGATATACTTCCTTTGCGTCAGCGGATTGAAAATTTTATTCCTGATAATGGACGAAATGAACCAGTACGTCAGTATGATAATGAAAGCCTTTACAAATTGGCACTACAGATGAGAAAAGGAGTTTCGATTGCAACGCCTGTTTTTGATGGGGCCCATGAAGCCGATATCAATACGATGTTGGAAGATGCGGGTTTAGATAGTTCAGGACAGGTTACACTTTATGATGGTCGTACTGGTGAACCTTTTGATCGTCCGGTGACGGTGGGTTATATTTACATGTTGAAATTGCATCACCTTGTAGATGATAAAATTCATGCGCGTTCAATTGGGCCATATTCACTTGTTACACAACAGCCATTAGGTGGTAAGGCGCAATTTGGTGGTCAGNGTTTTGGTGAAATGGAGGTTTGGGCACTTGAAGCTTATGGTGCTGCATACACTTTACAGGAAATGCTTACGGTGAAATCGGATGATGTAGCTGGTCGGACAAAGGTTTATGAAGCAATCGTGCGCGGTGACGACACATTTGAAGCGGGTATACCAGAAAGCTTTAATGTGTTGGTAAAGGAAATGCGTTCATTGGCTCTTAATGTAGAACTTGATGATGCACGTGAGCTNNNNNNNNNNNNNNNNNNNNNNNNNNNNNNNNNNNNNNNNN</t>
  </si>
  <si>
    <t>in 5 ranges</t>
  </si>
  <si>
    <t>in 7 ranges</t>
  </si>
  <si>
    <t>ssrA</t>
  </si>
  <si>
    <t>CCCTTTTACAAAGTCTATTCTTCATCTATATTTAAAGAGCTGGCTTGCCAGCTATGGTAATAAATGGACAATGAAATAAACTCATTGGACCCGGGGGCGGTACCCGGCGCCTCCACCAAAATATAAATTTTTGTTANACCAAAATATAAATTTTTGTTATTATATTTTGGCGGGGGCGAAATAGGATCGACAAGAGTGTAAAGATTGCTCTTTTACTCGGTATAGTACCACCGTTATCGGACTAAATGAGTAGTTGCAAATGACAACTATGCGGAAGCACGTCTCGCCGCTTAAACCGGTGTGAATGCTTCAAATTAAGTCTTAAACCGNNNNNNNNNNNNNNNNNNNNNNNNNNNNNNNNNNNACAGAAGCCTTCACTT</t>
  </si>
  <si>
    <t>CCCTTTTACAAAGTCTGTTCTTCATCTATATTTANCAGAGCTGGCTTGCCAGCTATGGTAATAAATGGACAATGAAATAAACTCATTGGANCCGGGGGCGGTACCCGGCGCCTCCACCAAAATATATAATAAACAAAAATTTATATTTTGGTGGGGGCGAAATAGGATCGACAAGAGTGTAAAGATTGNNNNNNNNNNNNNNNNNGTACCACCGTTATCGGACTAAATGAGTAGTTGCAAATGACAACTATGCGGAAGCACGTCTCGCCGCTTAAACTGGTGTGAATGCTTCAAATTAAGTCTTAAACCGTCGCAGGTTTAAGCGGGGTTCGAAGGCACCTGGCAACAGAAGCCTNNNNNN</t>
  </si>
  <si>
    <t>23S</t>
  </si>
  <si>
    <t>NNNNNNNNNNNNNNNNNNNNNNNNNNNNNNNNNNNNNNNNNNNNNNNNNNNNNNNNNNNNNNNNNNNNNNNNNNNNNNNNNNNNNNNNNNNNNNNNNNNNNGTAAGCTTCATGTGTTACCACACTTCCACACCTGACCTATCAACGTGGTAGTCTACCACGGTTCTCAGGGAATACTAGTTTTCAGGTGAGTTTCCCGCTTAGATGCCNTCAGCGGTTNNNNNNNNNNNNNNNNNNNNNNNNNNNNNNNNNNNNNNNNNNNNNNNNNNNNNNNNNNNNNNNNNNNNNNNNNNNNNNNNNNNNNNNNNNNNNNNNNNTNTCAATCTTCCAACGCCCACGGCAGATAGGGACCGAACTGTCTCACGACGTTCTAAACCCAGCTCGCGTACCACTTTAAATGGCGAACAGCCATACCCTTGGGACCTACTNCAGCCCCAGGATGTGATGAGCCGACATCGAGGTGCCAAACACCGCCGTCGATATGAACTCTTGGGGGTNATCAGCCTGTTATCCCCGGNGTACCTTTTATCCGTTGAGCGATGGCCCTTCCACNCGGNACCACCGGATCACTATGACCGNCTTTCGNCTCTGCTCGACTTGTCAGTCTNNCAGTCAGGCAGGCTTNTGCCATTGCACTCAACNANCGATTTCCGACCGNTCTGAGCCNACCATCGCGCGCCTCCGTTACTNTTTAGGAGGCGACCGCCCCAGTCAAACTNCCNNNNNNNNNNNNNNNNNNNNNNNNNNNNNNNNNNNNNNNNNNNNNNNNNNNNNNNNNNNNNNNNNNNNNNNNNNNNNNNNNNNNNNNNNNNNNNNNNNNNNNNNNNNNNNNNNNNNNNNNNNNNNNNNNNNNNNNNNNNNNNNNNNNNNNNNNNNNNNNNNNNNNNNNNNNNNNNNNNNNNNNNNNNNNNNNNNNNACNCNGCATCTTCACNGNGANTTCAATTTCACTGAGTCTNNGNTGGAGACAGCNNGGNNNTCGTTACGCCATTCGTGCAGGTCGGAACTTACCCGACAAGGAATTTCGCTACCTTAGGACCGTTATAGTTACGGCCGCCGTTTACTGGGGCTTCAATTCAANGCTTGCACNNCTCCTCTTAACCTTCCAGCACCGGGCAGGNGTCANNCCCTATACNTNNNNNNNNNNNNNNNNNNNNNNNNNNNNNNNNNNNNNNNNNNNNNNNNNNNNNNNNNNNNNNNNNNNNNNNNNNNNNNNNNNNNNNNNNNNNNNNNNNNNNNNNNNNNNNNNNNNNNNNNNNNNNNNNNNNNNNNNNNNNNNNNNNNNNNNNNNNNCGCCTTAGTATTCTCTACCAGTCCACCTNTGTCGGTTNNNNNNNNNGTCTATA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CTAGCCACAAGTCATCCCAATCTATTGCAACAGATACGGGTTCGGCCCTTCAGTAAGTGTTACCTTACCNNNNNNNNNNNNNNNNNNNNATCACTCGGTTTCGGGTCTAATCCAACGAACTGAACGCCCTATTCAGACTCGCTNNNNNNNNNNNNNNNNNNNNNNNNNNNNNNNNNNNNNNNNNNNNNNNNNNNNNNNNNNNNNNN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CNNNNNNN</t>
  </si>
  <si>
    <t>NNNNNNNNNNNNNNNNNNNNNNNNNNACTNNNNNNNNNNNNNNNNNNNNN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GTCCTCTCGTACTAGGNNCAGNNCCTNTCAATNTTCCAACGCCCACGGCAGATAGGGACCGAACTGTCTCACGACGTTCTAAACCCAGCTCNCGTACCNCTTTAAATGGCGAACAGCCATACCCTTGGGACCTNCTNCAGCCCCAGGATGTGATGAGCCGACATCGAGGTGCCAAACACCGCCGTCGATATGAACTCTTGGGGGTNATCAGCCTGTTATCCCCGGNGTACCTTTTATCCGTTGAGCGATGGCCCTTCCACACGGGACCACCGGATCACTATGACCGNCTTTCGNCTCTGCTCGACTTGTCAGTCTCNCAGTCAGGCAGGCTTATGCCATTGCACTCAACNNNCGATTTCCGACCGNTCTGAGCCTACCATCGCGCGCCTCCGTTACTCTTTNGGAGGCGACCGCCCCAGTCAAACNNNNNNNNNNNNNNNNNNNNNNNNNNNNNNNNNNNNNNNNNNNNNNNNNNNNNNNNNNNNNNNNNNNNNNNNNNNNNNNNNNNNNNNNNNNNNNNNNNNNNNNNNNNNNNNNNNNNNNNNNNNNNNNNNNNNNNNNNNNNNNNNNNNNNNNNNNNNNNNNNNNNNNNNNNNNNNNNNNNNNNNNNNNNNNNNNNNCGGGNACNCCGCATCTTCACNGNGANTTCAATTTCNCTGAGTCTNNGGTGGAGACAGNNNGGNNNTCGTTACGCCATTCGTGCAGGTCGGAACTTACCCGACAAGGAATTTCGCTACCTTAGGACCGTTATAGTTACGGCCGCCGTTTACTGGGGCTTCAATTCANNGCTTGNACNNCTCCTCTTAACCTTCCNGCACCGGGCAGGNGTCAGNCNN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TTCGGCCCTNCAGTNNGTGTTACCNN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TTGGATCGTGGTCGAC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</si>
  <si>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NNNNNNNNNNNNGTAAGCTTCATGTGTTACCACACTTCCACACCTGACCTATCAACGTGGTAGTCTACCACGGTTCTCAGGGAATACTAGTTTTCAGGTGAGTTTCCCGCTTAGATGCCNTCAGCGGTTNNNNNNNNNNNNNNNNNNNNNNNNNNNNNNNNNNNNNNNNNNNNNNNNNNNNNNNNNNNNNNNNNNNNNNNNNNNNNNNNNNNNNNNNNNNNNNNNNNTNTCAATCTTCCAACGCCCACGGCAGATAGGGACCGAACTGTCTCACGACGTTCTAAACCCAGCTCGCGTACCACTTTAAATGGCGAACAGCCATACCCTTGGGACCTACTNCAGCCCCAGGATGTGATGAGCCGACATCGAGGTGCCAAACACCGCCGTCGATATGAACTCTTGGGGGTNATCAGCCTGTTATCCCCGGNGTACCTTTTATCCGTTGAGCGATGGCCCTTCCACNCGGNACCACCGGATCACTATGACCGNCTTTCGNCTCTGCTCGACTTGTCAGTCTNNCAGTCAGGCAGGCTTNTGCCATTGCACTCAACNANCGATTTCCGACCGNTCTGAGCCNACCATCGCGCGCCTCCGTTACTNTTTAGGAGGCGACCGCCCCAGTCAAACTNCCNNNNNNNNNNNNNNNNNNNNNNNNNNNNNNNNNNNNNNNNNNNNNNNNNNNNNNNNNNNNNNNNNNNNNNNNNNNNNNNNNNNNNNNNNNNNNNNNNNNNNNNNNNNNNNNNNNNNNNNNNNNNNNNNNNNNNNNNNNNNNNNNNNNNNNNNNNNNNNNNNNNNNNNNNNNNNNNNNNNNNNNNNNNNNNNNNNNNACNCNGCATCTTCACNGNGANTTCAATTTCACTGAGTCTNNGNTGGAGACAGCNNGGNNNTCGTTACGCCATTCGTGCAGGTCGGAACTTACCCGACAAGGAATTTCGCTACCTTAGGACCGTTATAGTTACGGCCGCCGTTTACTGGGGCTTCAATTCAANGCTTGCACNNCTCCTCTTAACCTTCCAGCACCGGGCAGGNGTCANNCCCTATACNTNNNNNNNNNNNNNNNNNNNNNNNNNNNNNNNNNNNNNNNNNNNNNNNNNNNNNNNNNNNNNNNNNNNNNNNNNNNNNNNNNNNNNNNNNNNNNNNNNNNNNNNNNNNNNNNNNNNNNNNNNNNNNNNNNNNNNNNNNNNNNNNNNNNNNNNNNNNNCGCCTTAGTATTCTCTACCAGTCCACCTNTGTCGGTTNNNNNNNNNGTCTATA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CTAGCCACAAGTCATCCCAATCTATTGCAACAGATACGGGTTCGGCCCTTCAGTAAGTGTTACCTTACCNNNNNNNNNNNNNNNNNNNNATCACTCGGTTTCGGGTCTAATCCAACGAACTGAACGCCCTATTCAGACTCGCTNNNNNNNNNNNNNNNNNNNNNNNNNNNNNNNNNNNNNNNNNNNNNNNNNNNNNNNNNNNNNNN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C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</si>
  <si>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CCGGTCCTCTCGTACTAGGNNCAGNNCCTNTCAATNTTCCAACGCCCACGGCAGATAGGGACCGAACTGTCTCACGACGTTCTAAACCCAGCTCNCGTACCNCTTTAAATGGCGAACAGCCATACCCTTGGGACCTNCTNCAGCCCCAGGATGTGATGAGCCGACATCGAGGTGCCAAACACCGCCGTCGATATGAACTCTTGGGGGTNATCAGCCTGTTATCCCCGGNGTACCTTTTATCCGTTGAGCGATGGCCCTTCCACACGGGACCACCGGATCACTATGACCGNCTTTCGNCTCTGCTCGACTTGTCAGTCTCNCAGTCAGGCAGGCTTATGCCATTGCACTCAACNNNCGATTTCCGACCGNTCTGAGCCTACCATCGCGCGCCTCCGTTACTCTTTNGGAGGCGACCGCCCCAGTCAAACNNNNNNNNNNNNNNNNNNNNNNNNNNNNNNNNNNNNNNNNNNNNNNNNNNNNNNNNNNNNNNNNNNNNNNNNNNNNNNNNNNNNNNNNNNNNNNNNNNNNNNNNNNNNNNNNNNNNNNNNNNNNNNNNNNNNNNNNNNNNNNNNNNNNNNNNNNNNNNNNNNNNNNNNNNNNNNNNNNNNNNNNNNNNNNNNNNNCGGGNACNCCGCATCTTCACNGNGANTTCAATTTCNCTGAGTCTNNGGTGGAGACAGNNNGGNNNTCGTTACGCCATTCGTGCAGGTCGGAACTTACCCGACAAGGAATTTCGCTACCTTAGGACCGTTATAGTTACGGCCGCCGTTTACTGGGGCTTCAATTCANNGCTTGNACNNCTCCTCTTAACCTTCCNGCACCGGGCAGGNGTCAGNCNN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TTCGGCCCTNCAGTNNGTGTTACCNN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TTGGATCGTGGTCGAC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</si>
  <si>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Coverage</t>
  </si>
  <si>
    <t>VirB</t>
  </si>
  <si>
    <t>TGACAAACAATATATCCAAGAACATTATATGTATCATTATCATGTTACTTTTAACGGCGTTTTTTGTATCAAATCCCTCTTATGCTGCCCCTACTAGTGGATTTGGTAACCTTGATACTGTCTTAGATAGTATTGTCAAAATGATGACCGGAACAACAGCAAAGCTTATTGCCATTATATGTGTTGCTGCCGTGGGTATTGGCTGGATGTACGGTTTCATTGATTTACGCAAAGCAGCTTACTGTATCATTGGTATTGGTATTGTTTTTGGGGCTCCTGCTCTCGTTAATAAATTAGTGGGCACAGCATAAATGAATGAAGATACTCTTTTCCTTGCCTGTACAAGACCAGCTATGTTTGCCGGTGTCACAATGGAAGCGATGGCCCTTAATATTATAGTTACTTCCATTCTCTTTATTCTAACAAGCGGTTTTACTATGATTGGTCTTGGGGTTGGTATGCACTTTGTTTTGCGTGAAGTGACAAAGCACGACCACAATCAATTTCGCGTATTATTTGCTTGGCTCAATACCCGAGGAAAACAAAAAAATCTCAAAAGATGGGGAGGAGGATCAACATCGCCATTATGCCTTATCCGTAATTATAAGGAATTAAGCAGATGAAACAAACGTCAATCATGAAAAGGGAATCTTTACCTGAAGAATACATTCCCTATACACGACATGTTAATCAACATGTGATTGCCTTAAGTTCACGCTGCTTAATGACGGTAATCGCTATTGAGGGTGTAAATTTTGACACTGCAGATATCGATCAATTAAATTCCTTACATAACCAATTAAATACGTTCTTGAAAAATATTGCCGATGAACGTGTTGCTTTATATTCTCATATTATCCGTCGACGTGAGATGCTTTATCCAAAAGGACATTTTTTTTCATCCTTTGCAGCAGCATTAGATGAAAAATACAAAAGGAAAATGGTTTCACAAGAGCTTTATAGAAATGATCTGTTTGTTTCACTGCTCTGGAATCCGGCATCAGATAAAACCGAACAGCTTGCCTCATTTTTTCAGCGCTTAACAAAAGCGAAGAAAACACAATCTGAACCTGATATGGAAGCTATTCAGAAACTTGAAGAATTAAGTCAAGATTTTATCCAAGGTTTGGAAGCCTATGATGCACGCCTGTTGTCAATTTATGAACATGATGGCATTTTATTTTCTGAACAAAGTGAATTTTTACACCAATTAGTGGGAGGAAGGCGTGAACGCATTCCCCTCACATTTGGTACCATTGCTTCAACGATTTATTCAGATCGTGTTATTTTTGGTAAAGAAATTATTGAAATTCGCCATGAGAGCAATGAACGTTTTGTTGGCATGTTTGGATGGAAAGAATATCCCTCAAGAACACGTCCAGGTATGACCGATGGTTTACTAACAGTACCATTTGAATTCATTTTAACACAATCTTTTGTCTTTAAAAGTAAAGCCGCTGCCAGTGTTATTATGGGCCGTAAACAAAATCAAATGATTAATGTAGCCGATCGTGCCAGCTCACAAATTGAAGCACTTGATGAAGCACTCGATGATTTAGAATCAAACCGTTTTGTTTTGGGCGAACATCACATTTCTCTAGCCGTTTTTGCGGATCGTCCTAAAATATTGGCTGAAAATCTATCTAAAGCACGTTCGCATTTAACCAACGGAGGCGCAGTTATTGCTAGAGAAGATTTAGGATTGGAAGCAGCATGGTGGGCGCAATTGCCAGGAAACTTTAGCTATCGTGCACGCTCTGGAGCCATTACCAGTAGAAATTTTGCCGCTTTATCGCCCTTTCATTCTTTTCCCATTGGCAAACTGGAAGGCAATGTTTGGGGCTCAGCTGTAGCATTGTTGAAAACACAAGCTGGTTCACCTTATTATTTTAATTTTCATTATGGTGACCTTGGCAACACCTTTGTTTGTGGTCCATCAGGATCTGGTAAAACAGTGATTGTTAATTTTCTTCTCGCACAATTACAAAAACATAATCCCACAATGGTCTTTTTCGACAAAGATCAGGGAGCAGAGATTTTTGTGCGGGCAGGAGGCGGAAAATATAAACCTTTAAAAAATGGGCAACCCACGGGTATTGCACCGTTAAAAGGCATGGAATACACTGAAAAAAACAAAATCTTTCTGCGCAATTGGGTCTTAAAGCTCGTAACAACTGAAGGACAAANNNNNNNNNNNNNNNNNNNNNNNNNNNNNNNNNNNNNNNNNNNTTCGTTGGAAAGTTTACCCCATGCACAACGCTCTCTTGGCGCTCTTCAATTGTTTTTTGATAACACATCAAAAGAAGGAATTGCTATACGATTACAACCCTGGATCAAAGGCAATGCCTTAGGCTGGGTATTTGATAACGATCAAGATGATCTCAATTTAAACGCGCAGTTTATCGGTTATGATATGACAGATTTCTTGGACAATGAGGAAATTCGGCGTCCCTTGATGATGTATCTGTTTCACCGCATTCTCGATCTTATTGATGGACGGCGCATTATTATTGTTATTGATGAGTTTTGGAAAGCACTTGAAGATGATGCATTTAAAGCTTTTGCACAAGATCGCCTCAAAACAATCCGTAAACAAAATGGCATGATGTTGTTTGCAACGCAAAGTCCTAAAGATGCTTTAAACTCAACAATCGCCCACACAATTATTGAGCAATGTCCTACTCAAATATTTTTTCCAAATCAAAAAGCAAATTACGATGACTATGTCGAAAATTTTAAACTGACTGAACGTGAATTTGAATTAATACAGTCAGAATTAAGCAGAGAATCTCGTCGTTTTCTCATCAAACAAGGACAAAATTCTGTCGTCGCAGAACTTAACTTACGCGGAATGAATGATGAGATTGCCGTCTTAAGCGGCACAACCAAAAATATCGAACTTATGAACCAAATTATCAACGAATATGGAACAGACCCCGCCAAATGGTTGCCCATATTTCATCAAAGGAGAGAAAATCAATGAAAAAATATGGCTTAGTCACACTGTTATCTTTGTCTTTCATCTCTCATGCAATGTCACAAACCGCAACATCTGCTGATGAATATTATAAAAATGCAGTAGAAAGCACACANNNNNNNNNNNNNNNNNNNNNNNNNNNNNNNNNNNNNNNNNNNNNNNNNNNNNNNNNNNNNNNNNNNNNNNNNNNNNNNNNNNNNNNNNNNNNNNNNNNNNNNNNNNNNNNNNNNNNNNNNNNNNNNNNNNNNNNNNNNNNNNNNNNNNNNNNNNNNNNNNNNNNNNNNNNNNNNNNNNNNNNNNNNNNNNNNNNCCTTGCTATGATTCAAGAAGAAAACAAAAAAACAAAAGAAGAACTCCATGAAGAAAAGGCACAAGAAGAACACAAAAAGATTGCCCAAGAATTAAAAGAAAAACTTGAGAAATCTGATGTCCAATTTTAGTTTTGCTCCGTTCGAGAACANNNNNNNNTATATTTTAGCCCCTCTTGATAATGTAATGAATACAACAGTGAGTGGTTTATCTTCTGCTATTTCAGCACCACTCAATCTTGCGTCGATCATTTTCATTTTTCTGTATGGCTATAATGTTATGACGGGTCGCGTTGCTCTTTCCATGCACAGTCTTCTCAACAATGTTGTTAAAATCGTTGTTGTCACAACAATGGCAACGAATGCGGATACATTTAATATCTATGTTAAAGATATTTTCTTTAATGATTTAGCAAATGCTATTGGAAATGCGCTCAACAACAATCCAACAAAATCCAATGTTTTTGATCATATTTTGTTAGAGGCAAGTGCACGTTATAATGAAGTCTTATCTAAGGCTTGGTTTCTTGAAAAGATCATGGTGGGCCTTCTTGGTTCTTTAATGATTTTGGCTGTTATTGTCTTTTGTATAGGTGGTTTTATTGTGCAAATGTTTGCACAGGTTGCACTTGTAATGATTATAGGTCTTGNNNNNNNNNNNNNNNNNNNNNNNNNNNNNNNNNNNNNNNNNNNNNNNNNNNNNNNNNNNNNNNNNNNNNNNNNNNNNNNNNNNNNNNNNNNNNNNNNNNNNNNNNNNNNNNNNNNNNNNNNNNNNNNNNNNNNNNNNNNNNNNNNNNNNNNNNNNNNNNNNNNNNNNNNNNNNNNNNNCCCTCCTGTTGTTGTCATCTCGATAGTAGGAGCCATTCTTTTCCGTGCACTGCCTGGCATTGCCTCTGCTCTAGCCTCTGGTGGACCATACTTTAACGCTGGATTCTCTTCAGGAGGACCCGTTTTATCGATGCTTTCTGGTGGCGCTCAAGCTGGTAGTAATGCAGCAAAAAGTGCAGTTTCAAAAATCTCTGGTGCGGCAGGTGCTGCAAGAAAAGTGGCAGGAACCGCAAGCAGAGCAGCAAAAATGGGAGGACAAGGTCGTGGTAACTTTTAATAACAGACATATTTTTAAAAGAACCAGAGTCCTTATTTTTGCATTGCGTGCGTTCTCTAACGCACGCTCTATGCACCTCTTGTATGAAATATTTGATATCCTTGGTTTCACAAAACCAATGAAAATCTTTCATCAGATGCTTTTGTAAGATCGTTCAGAGCAAAAGCCTCATGTGTTGTATTTCAAAGTATTTGCGAGTTCAAAAATGAAACGAAAAATGACTTTTTTTGTGATCCTAATCATTGCTCTTACCGGCTGTGCCTCTCTGAGCGGCCCCAAAAAACCACCCCGCTGTAATGGCAAACATACCCGCGCCTTAAATAAAGGTAAGTGGGATTGGGAAAATAATGGGGTCATTCTGCAAGAAAAAATCTTAAAGCCCGTCATAACACCTATTATCCTTAACACCCTAGAAAATGAAAAAGCAACAGCTGACGTAACGCTTAATACAACTTCATTAAATCCTATAAACCATGAAACGCCCTTTGAGAAAACTGTGGAGGCCACGCGTGAAAAGTGATGCATTTGATAAATATGTAAAAGAAGCTCGCTCATTCGATATTGATCGTATGCAGGGCATGCGTGTACAAATGAAAATTGCCATGATTTTAACGGTGCTTTTTGGCTTAATAATAATTGCCTTAGCTTTGGCTATAGCAGCACTAACACCCTTAAAAACCGTAGAACCCTTTGTGATCCGCGTTGATAACTCAACAGGTATTGTTGAGGCAGTGAGTGCTCTAAAAGAATCTCCAAACAACTATGAAGAAGCAATAACACGCTATTTTGCTAGCAAATATGTTCGTGCACGCGAAGGATTTCTAGCATCAGAAGCAGAAAGCAATTTTCGCTTGATCTCTCTTTTATCTTCACCAGGAGAACAAAGCCGTTTTGCAAAATGGTATGCAGGCAACAATCCAGAAAGTCCGCAAAATATCTATCAAAACATGATTGTTACGGTCACGATCAAATCAATCTCCTTTTTAAGCAAAGACCTTATTCAAGTGCGTTACTACAAAACAATTAAAGAACCCAATGGAAAAGAAAATATTTCCCATTGGGTTTCGATTTTAAATTTTTCCTNNNNNNNNNNNNNNNNNNNNNNNNNNNNNNNNNNNNNNNNNNNNNNNNNNNNNNNNNNNNNNNNNNNNNNNNNNNNNNNNNNNNNNNNNNNNNNNNNNNNNNNNNNNNNNNNNNNNNNNNNGCTTTTATTATTGTGATAAGCTGTCATACGACCTCGTCATTTTCGGAAACAGCACCTGTGAGTGCACGCAAAGACAATCGCATTAGATTTGTGAATTATGACCCATATAATGTCATACAAGTGATTGGCTCTATTCGTTCTTCAGTCCAGATTGAATTTGCTGAGGATGAAGAAGTGACTTATGTAGGGATTGGCAATTCCGTTGCGTGGCAAGTTGCCCCAGCAGGCCATTTTGTTTTTCTAAAACCACGTGAAGTTCAGCCCATCACAAATTTACAAATTGTAACAAGCCGTCAAGATGGAACAAAACGCTCTTATCAATTTGAACTCCAAGTGCGTGAAGGCGATGTTTCAGCAGGCAATGATACATATTTTCTAGTGAAGTTTCGTTATCCAGAAGATGAAGCCTTGCGTAAGAAATTAGCCGAAGCAGCAAAAGCTGCACAGCGCGAAGAAAATTTTGTCAATGATATTTTTAATACCCATGAAGACTTTGGTCCACGCAATTGGGCTTATGAAGCGCAAGGCTCAACTCTAATTGAACCTGCATCTGTCTATGACANNNNNNNNNNNNNNACATTTACATTCTTGGGCAATACTGAAATCCCAACCATTTATCTTGTCTCACGTGATGGACAAGAATCTCTTGTTCCAAAATCGATTAAAGGCAACAAAGTCATCGTTCATGCCACAGCTGCACAATTTACTTTGCGCCGTGGAAACGACNNNNNNTGCATCTTCAATAAAAGATTCGTGCCCGAAGGAATTAATCCTGAAACTGGAACAACATCACCTTCTGTGCAACGTAAAGTGAACATAGGAAATCAGCCATGAATAACGAAATGGACGAAAAAAATATCAATGATCGCGATATGATAAAAGACATTCAAGGAAAAAAACAACATAGCAATATAGGCAAAGCAGTTGCTCTTGTTATTCTTTTTGGTGTCTGTATTTATTTAGCATATTCAACGCTTGCCACAGACAAAAAACAACCCGTTGAACTTCCCAAAGAAGGGATTATTAAGCAAACAGAATTTTTCCGCCCTACACAAGTGAAACCTGTATCTTTTGAACAAGCCAAAAAAGATAGCGTTCTGTTGCCCAAGGTTGAGCTACCAACACCCAAAATAAATCAAAAAAAATCTGATGATGACTCTCTCTTGGAAGCCGCACAACGNNNNNNNNNNNNNNNNNNNNNNNNNNNNNNNNNNNNNNNNNNNNNNNNNNNNNNNNNNNNNNNNNNNNNNNNNNNNNNNNNNNNNNNNNNNNNNNNNNNNNNNNNNNNNNNNNNNNNNNNNNNNNNNNNNNNNNNNNNNNNNNNNNNCATCCGCGCTTCAACACTTGGTAATCGGAATTACATCATTACAATGGGCACTTCCATTCCCTGTATCTTAGAAACAGCAATCAGCAGTGACCAACAAGGATTTACCAGTTGTATCGTCTCTAGAGATATTTTATCAGACAATGGTCGCGTTGTTCTCCTTGATAAAGGCACACAAATTGTTGGTGAATATCGTGCTGGATTAAAAAAGGGGCAAAATCGTCTCTTTGTCCTCTGGAATAGAGCTAAAACACCAAATGGTATCATTATCACCTTAGCTTCACCAGCAACGGATGCTTTAGGACGTTCTGGTGTTGATGGTGATGTTGATAATCATTGGTTAGAACGAATTGGATCTGCGCTTCTTGTATCAATTGTTAAAGATGCAACAAACTACACGAAAAGTCGTTTATCAAAAGGACCAGATAAAAACGACACTGAAACACTCTCTTCTGGGCAAAATATTGCAAATATCCTCGTAGAAAATTACGCTAATATTCCGCCAACATTAACCAAAAACCAAGGAGAAATGGTAAATGTTTTTGTTGCTCGCGATTTAGATTTTTCCAATGTTTATAAATTACAAGTAATCGAAAACAAAAAACAAATTACCAATCGAGCCCTTTCAAGAAACTTTTATAAAAATTCTACGGTAACTTTGAAATGACCCCAAACTTACAAAAGCTGAATGATGAAACCGTTGCAATTGTTCTAACAAAACTTAAGCCAATCCACACTTTTTTGAAAGACGATAGTCTTTTTGAAATTGTCATCAATCGTCCCTATCAAGTGATGACCGAAGGGATTGAGGGGTNNNNNNNNNNNNNNNNNNNNNNNNNNNNNNNNNNNNNNNNNNNNNNNNNNNNNNNNNNNNNNNNNNNNNNNNNNNNNNNNNNNNNNNNNNNNNNNNNNNNNNNNNNNNNNNNNNNNNNNNNNNNNNNNNNNNNNNNNNNNNNNNNNNNNNNNNNNNNNNNNNNNNNNNNNNNNNNNNNNNNNNNNNNNNNNNNNNNNNNNNNNNNNNNNNNNNNTCTTGAAGATCTTTCAAATAAAGGTCTCTTTTCGCTGTGTGAACAAGTGACATTTACACCCTTAAATGATTATCAATCACATTTTAACGAACTCAAAAACATTGAGCATAACTTAGTAACCGCTTATTATAACAAGGATTTTGTCTTCTTTTTAAATCAGGCCGTAAAACGCCAAAAAAATATTTTGATTTCCGGAAAAACCGGCTCTGGTAAGACAACATTGTCAAAAGCATTAATCGCTAAAATTCCTAGTAATGAGCGTATTATAACTATCGAAGATACACAAGAATTGGTTGTGCCTCAACCCAACCACGTTTCTATGATCTATTCAAAAGATGGCCAAGGTTTAGCCTCCGTTGGTCCCAAAGAACTGCTCGAATCCGCATTACGTATGCGTCCTGACCGTATCCTTTTACAAGAGCTTCGAGATGGTACAGCTTTTTATTATATCCGCAATGTCAATTCAGGACACCCTGGTTCTATTACAACCGTTCATGCCTCAACAGCACTTGCTGCTTTTGAACAAATGACCCTTTTGGTCAAAGAAAGTGAAGGAGGAAATAATTTAGAGCGTGATGATATCCGTGGTCTTTTAATTTCAATGATTGACATCATCATCCAATGTAAAAGGATTGAAGGAAAATTTAAGGTCACAGAGATCTATTACGACCCGTTCAAACAACGAAACATCTTCAGTGGTAACTAAAGAAAANAGTTATGTCTTCTTANAAAAGNTTTTTAAAGGCAATTATTGAANAACGGANAAGGAAGAATAAATTGCAAACAAAGACAACAGAAAATNNNTTTTCGATAACAGCAGAAGAATTGAAAAAACGCCGTGAAGCAGTTGATGCAA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CACCAGAACGTTTCGATTCCTCCTATCTANAATATCTTCATTTTTGCTTGTTTAAANATACATTTGAATGGGCTGGCTGTACCCGTAATGAATATTTTACATTTGCTGATGGTACCACTGCTACCATGCCAGAAATGCAAAGAACAGGATGGACATATCCTTTTGCAATCGGTGAGGAAATCCAAGAAGGATTACAAAAATTAGATCAAACACTTTTTGAAAAGAATAATCT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TATGCTCTAAAGTTTATGGATCCCATGGTTATCTTTGGCACCATCATCGGTGTTGCTCTTTTAGCAATTCAGGTTATAGCGGCTTCTCCACGCACAAATAAGATCAAGCGTGCCAAAAAAGGAATTTTTGGGGATGCTTCATGGATGNNNNNNNNNNNNNNNNNNNNNNNNNNNNNGGCTAATGGTCAAATTGTTGTTGGTGAAAGATACCGCGTTGATCAAGATAGCGTATGTGATATACCCTTTGCCCCTGGCAATAAAACAACATGGGGAAAGGGTGGAACAGCGCCTTTGCTGTCCTTTAATCTTGATTTTGGTTCAACCCACATGATCTTTTTTGCCGGTTCTGGTGGATATAAAANNNNNNNNNNNNNNNNNNNNNNNNNTTTAACATATCCAGGATCTATTGTTTGCCTTGACCCTTCAACCGAAGTTGCTCCTATGGTCAGATTTGCGCGGAGAAAAATGGACAACAGAAATGTTATTATTCTCGACCCCAACTCAATCATAACAAAAAATTTTAATGTACTTGATTGGCTTTTAGACGACAGTATTCCACGTACAAGACGTGAGGCCAATATTGTGGGTTTTGCCAAATTGCTTCTAACAGATAAAAAATCAGAGAATTCTTCAGCAGAATATTTTTCGACACAAGCGCATAATCTTTTAACCGCTCTTCTTGCGCATGTTATATTTTCCGATGAATATGAAGATAGTGAACGCAATTTAAAAACATTGCGCGGCATTCTCTCTCAATCAGAAACGGCTGTCGTAAATCAATTGCGTATGATTCAAGAAACAACACCTTCTCCCTTTATTCGTGAAATGGTTGGCATTTTCACAGAAATGGCAGAGCAAACTTTTTCAGGTGTCTATACAACAGCATCAAAAGACACTCAATGGCTTTCCTTGTCCAATTACGCTGATCTTGTCTGTGGCAATGATTTTGCTTCCTCGGATATCGCAAACGGCAATACAGATGTTTTTCTCAATCTTCCCGCAAGCATTTTGAATAGTTANCNNGCAATTGGACGTGTGATTATTGGTGCCTTTTTAAATGCAATGGTTACAGCTGATGGAAATTACAAAAAACGTGTTTTGTTTGTCTTAGATGAAGTTGATCTTCTTGGTTATATGAATATTTTAGAAGAAGCGCGCGATCGTGGCCGTAAATACGGTACATCCTTAATGCTCTTTTATCAATCTACTGGTCAGTTGGTCAATCACTTTGGAGAAGCAGGAGCACGTTCATGGTTTGAAAGCTGTTCATTTGTAAGTTATGCTGCCATTAAAGACCTTCAAACAGCCAAAGATATTTCAGAGCGTTGTGGTCAAATGACAGTGGAAGTAACTGGAACAAGCAAATCGAGAGGTTTGTCTTTTGGAAAAGGCTCTTATAACATTAATTATCAACAAAGAGCGTTGATTTTACCTCATGAAATTATTCAAGAAATGCGTCAAGACGAACAAATTATTCTGATGCAAGGGCATCCCCCTTTACGATGTGGTCGAGCGATCTATTTTAGAAGAAAGGAAATGTTAGCGGCTGCTGAAAAGAACCGTTTTGCCCCACAAANNNNNNNNNNNNNNN</t>
  </si>
  <si>
    <t>TGACAAACAATATATCCAAGAACATCATGTTTATCATTATCATGTTACTTTTAACGGCGCTTTTTGTATCAAATCCCTCTTATGCTGCCCCTGCTGCTACCGGTGGATTTGGAAATCTTGATACTGTCTTAGAGAGTATTGTTTCGATGATGACGGGAACAACAGCAAAGCTTATTGCCATTATATGTGTTGCTGCTGTGGGTATTGGCTGGATGTACGGCTTCATTGATTTACGCAAAGCAGCTTACTGTATCATTGGAATTGGTATNNNNNNNNNNNNNNNNNNNNNNNNNNACAACATAAATGGGGCACAACATAAATGAATGAAGATACTCTTTTCCTTGCCTGTACAAGACCAGCTATGTTTGCCGGTGTCACAATGGAAGCAATGGCCCTTAACATTATAGTTACTTCCATTCTCTTTATTCTAACAAGCGGTTTTACTATGATTGGTCTTGGGGTTGGTATGCACTTTGTTTTGCGTGAAGTGACAAAGTACGACCACAATCAATTTCGCGTATTATTTGCTTGGCTCAATACCCGAGGGAAACAAAAAAATCTCAAAAGATGGGGAGGAGGATCAACATCGCCATTATGCCTTATCCGTAATTATCAGGAATTAAGCAGATGAAACAAACGTCAATCATGAAAAGGGAATCTTTACCTGAAGNNNNNNNTCCCTATGTACGACACGTTAATCAACATGTGATTGCCTTAAGTTCACGCTGCTTAATGACGGTAATCGCTATTGGGGGTGTAAATTTTGACACTGCAGATATCGATCAATTAAATTCCTTACATAACCAATTAAATACGTTCTTGAAAAATATTGCGGATGAACGTGTTGCTTTATATTCTCATATTATCCGTCGACGTGAGATGCTTTATCCAGAAGGGCATTTTTTTTCATCCTTTGCAGCAGCATTAGATGAAAAATACAAAAAGAAAATGGTTTCACAAGAGCTTTATAGAAATGATCTGTTTGTTTCACTGCTCTGGAATCCGGCATCAGATAAAACCGAACAGCTTGCCTCATTTTTTCAGCGCTTAACAAAAGCGAAGAAAACACAATCTGAACCTGATATGGAAGCTATTCAGAAACTTGAAGAATTAAGCCAAGATTTTATCCAAGGTTTGGAAGCCTATGATGCACGCCTGTTGTCAATTTATGAACATGATGGCATTTTATTTTCTGAACAAAGTGAATTTTTACACCAATTAGTAGGAGGAAGGCGTGAGCGCGTTCCCCTCACATTTGGTACCATTGCTTCAACGATTTATTCAGATC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GTTTTGGGCGAACATCATATTTCTCTAGCTGTTTTTGCAGATCGTCCTAAAATATTGGCTGAAAATCTATCTAAGGCACGTTCGCATTTAACCAACGGAGGCGCAGTTATTGCCAGAGAAGATTTAGGATTGGAAGCAGCATGGTGGGCGCAATTGCCAGGAAACTTTAGCTATCGTGCACGCTCTGGAGCCATTACCAGTAGAAATTTTGCAGCTTTATCGCCCTTTCATTCTTTTCCCATTGGCAAACTAGAAGGCAATGTTTGGGGCTCTGCTGTAGCATTATTGAAAACACAAGCTGGTTCACCTTATTATTTTAATTTTCATTATGGTGACCTTGGCAACACCTTTGTTTGTGGTCCATCANNNNNNNNNNNNNNNNNNNNNNNNNNNNNNNNNNNNNNNNNNNNNNNNNNNNNNNNNNNNNNNNNNNNNNNNNNNNNNNNNNNNNNNNNNNNNNNNNNNNNNNNNCGAGCAGGAGGTGGAAAATATAAACCTTTAAAAAATGGGCAACCCACAGGCATTGCACCGTTAAAAGGCATGGAATACACTGAAAAGAACAAAGTCTTTCTACGCAATTGGGTCTTAAAGCTCGTAACAACTGAAGGACAAACAGTAACAGAACAAGAGCGACAAGATATTGCTAAAGCCATCGATTCGTTGGAAAGTTTACCCCATGCACAACGCTCTCTTGGCGCTCTTCAACTGTTTTTCGATA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TACAACGACTATGTTGAAAATTTTAAACTGACTGAGCGTGAATTTGAATTAATACAGTCAGAATTAAGCAGAGAATCTCGTCGTTTTCTCATCAAACAAGGACAAAATTCTGTCGTCGCAGAACTTAACTTACGTGGAATGAATGANNNNNNNGCCGTCTTAAGCGGTACAACCAAAAATATCGAACTTATGAACCAAATTATCAATGAATATGGAACAGACCCCGCCAAATGGCTGCCCATATTTCATCAAAGGAGAGAAAATCAATGAAAAAATATGGCTTAGTCACACTGTTATCTTTATNNNNNNNNNNNNNNNNNNNNNNNNNNNNNNNNNNNNNNNNNNNNNNNNNNNNNNNNNNNNNNNNNNNNNNNNNNNNNNNNNNNNNNNNNNNNNNNNNNNNNNNNNNNNNNNNNNNNNNNNNNNNNNNNNNNNNNNNNNNNNNNNNNNNNNNNNNNNNNNNNNNNNNNNNNNNNNNNNNNNNNNNNNNNNNNNNNNNNNNNNNNNNNNNNNNNNNNNNNNNNNNNNNNNNNNNNNNNNNNNNNNNNNNNNNNNNNNNNNNNNNNNNNNNNNNNNTTTCTATGATTCAAGAAAAAAACAAAAAAACAAAAGAAGAACTCCATGAAGAAAACGCACAAGAAGAACACAAAAGGATTGCCGAAAAATTAAAAGAAGAACTTGAGAAATCTGATGTCAAATTTTAGTTTTGCTCCGTTTGAGAACATCTCTAATTATATTTTAACCCCTCTTGATAATGTAATGAATACAACAGTGAGTGGTTTATCTTCTGCTATTTCAGCACCACTCAATCTTGCGTCAATCATTTTTATTTTTCTGTATGGCTATNNNNNNNNNNNNNNNNNNNNNNNNNNNNNTATGCATAGTCTTCTCAATAATGTTGTTAAAATCGTTGTTGTCACAACAATGGCAACGAATGCGGATACATTTAATATCTATGTTAAAGATATTTTCTTTAATGATTTAGCAAATGCTATTGGGAATGCGCTCAACAACAATCCAACAAAATCCAATGTTTTTGATCATATTTTGTTAGAGGCAAGTGCACGTTATAATGAAGTCTTATCTAAGGCTTGGTTTCTTGAAAAGATCATGGTGGGCCTTCTTGGTTCTTTAATGATTTTGGCTGTTATTGTCTTTTGTATAGNNNNNNNNNNNNNNNNNNNNNNNNNNNNNNNNNNNNNTGTAATGATTATAGGTCTTGGGCCACTTTTCATTAGTTTTTATTTATTCAATGCAACCAGAAAATTCACTGATGCATGGATTACCACATTGGTTAATTTTACCATTTTACAAGTTCTGGTAATCATGCTTGGTACGATTATGTGTCAAATTATCATACACGTTCTCAAAGGTACATATGATTCAATCTATTACCTTTTCCCTCCTGTTGTTGTCATCTCGATAGTAGGAGCCATTCTTTTCCGTGCACTGCCTGGCATTGCCTCTGCTCTAGCNNNNNNNNNNNNNNNNNNNNNNNNNNNNNNNNNNNNNNNNNNNNNNNNNNNNNNNNNNNNNNNNNNNNNNNNNNNAGCTGGTAGTAATGCAGCAAAAAGCGCAGTTTCAAAAATCTCTGGTGCAGCAGGTGCTGCAAGAAAAGTGGCAGGGACCGCAAGCAAAGCAGCAAAAATGGGAGGACAAGGCCGTGGCAACTTTTAATATCAGACACCTCTTTAAAAGAANNNNNNNNNNNNNNNNNNNNNNNNNNNNNNNNNNNNNNNNNNNNNNNNNNNNNNNNNNNNNNNNNNNNNNNNNNNNNNNNNNNNNNNNNNNNNNNNNNNNNNNNNNNNNNNNNNNNNNNNNNNNNNNNNNNNNNNNNNNNNNNNNNNNNNNNNNNNNNNNNNNNNNNNNNNNNNNNNNNNNNNNNNNNNNNNNNNNNNNNNNNNNNNNNNNNNNNNNNNNNNNNNTTACCGGCTGTGCCTCTCTGAGCGGCCCCAAAAAACCACCCCGCTGTAATGGCAAACATACCCGCGCCTTAAATAAAGGTAAGTGGGATTGGGAAAATAATGGGGTCATTCTGCAAGAAAAAATTTTAAAGCCTGTCATAACACCTATTATCCTTAACACCTTAGAAAATGAAAAAGCAACAGCTGACGTAACGCTTAACACAACTTCATTAAATCCTATAAACCATGAAACGCCCTTTGAGAAAATTATGGAGGCCACGCGTGAAAAGTGATGCATTTGATAAATATGTAAAAGANNNNNNNNNNNNNNNNNNNNNNNNNNNNNNNNNCATGCGTGTGCAAATGAAAATTGCCATGATTTTAACAGTGCTTTTTGGCTTAATAATAATTGCCTTAGCTTTAGCTATAGCAGCACTAACACCCTTAAAAACCGTAGAACCCTTTGTGATCCGCGTTGATAATTCAACAGGTATTGTTGANNNNNNNNNNNNNNNNNNNNNNNNNNNNNNNNNNNATGAAGAAGCGATAACACGCTATTTTGCTAGCAAATATGTTCGTGCACGCGAAGGATTTCTGGCATCAGAAGCAGAAAGCAATTTTCGCTTGATCTCTCTTTTATCTTCACCAGGAGAACAAAGCCGTTTTGCAAAATGGTATGCAGGCAACAACCCAGAAAGTCCGCAAAATATTTATCAAAACATGATTGTTACGGTCACGATCAAATCGATCTCCTTTTTAAGCAAAGACCTTATTCAAGTGCGTTACTACAAAACAATCAAAGAACCCAATGGAAAAGAAAATATTTCCCAT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AATCCTGAAACTGGTACAACATCACCTTCTGTGCAACGTAAAGTGAACATAGGAAATCAACCATGAATAACGAAATGGACGAAAAAAATATCAATGATCGCGATATGATAAAAGACATTCAAGGAAAAAAACAACATAGCAATATAGGCAAAGCAATTGCTCTTGTTATTCTTTTTGGTGTCTGTATTTATTTAGCATATTCAACGCTTGCCACAGACAAAAAAGAACCCGTTGAACTTCCTAAAGAAGGGATTATTAAGCAAACAGAATTTTTCCGCCCTACACAAGTAAAACCTGTATCTTTTGAACAAGCCAAAAAAGATAGCGTTCTGTTGCCCAGGGTTGAGCTCCCAACACCCAAAATAAATCAAAAAAAATCCAATGATGATTCTCTCTTGGAAGCCGCACAACGTGCTCCTGTATTAGCTTACGCAAACACACAGCAAAACAAAGTGAATACAGCAATAAATGCCGNNNNNNNNNNNNNNNNNNNNNNNNNNNNNNNNNNNNNNNNNNNNNNNNNNNNNNNNNNNNNNNNNNNNNNNNNNNNNNNNNNNNNNNNNNNNNNNNNNNNNNNNNNNNNNNNNNNNNNNNNNNNNNNNNNNNNNNNNNNNNNNNNNNNNNNNNNNNNNNNNNNNNNCAGCAGTGACCAACAAGGATTTACCAGTTGTATTGTCTCTAGAGATATTTTATCAGACAATGGTCGCGTTGTTCTCCTTGATAAAGGCACACAAATTGTTGGTGAATATCGTGCCGGATTAAAAAAGGGGCAAAATCGTCTCTTTGTCCTCTGGAATAGAGCCAAAACACCAAATGGTATCATTATCACCTTAGCTTCACCAGCAACAGATGCTTTAGGACGTTCTGGTATTGATGGTGATGTTGATAATCATTGGTTAGAACGAATTGGATCTGCGCTTCTTGTATCAATTGTCAAAGATGCAACAAACTACACGAAAAGTCGTTTACCAAAAGGACCAGACAAAAACGACACTGAAACACTCTCTTCTGGACAAAATATTGCAAATATCCTCGTAGAAAATTANNNNNNNNNNNNNNNNNNATTAACCAAAAACCAAGGAGAAATGGTAAATGTTTTTGTTGCTCGCGATTTAGATTTTTCCAATGTTTATAAATTGCAAGTAATCGAAAACAAAAAACAAATTACCAATCGAGCCCTTTCAAGAAACTTTTATAAAAATTCTACGGTAACTGTGAAATGACTCCAAACTTACAAAAGCTGAATGATGAAACCGTTGCAATTGTTCTAACAAAACTTAAACCAATCCAAACTTTTTTAAAAGACGATAGTCTTTTTGAAATTGTCATCAATCGTCCCTATCAAGTAATGACCGAAGGGATTGAGGGGTGGAAAACAATAGAAGCACCAGCTCTCTCATTTCATGAGCTTATGGGAATTGCTAAAGTTGTTGCTTCTTATTCTAAACAAAATATATNNNNNNNNAATCCAATATTATCGGCTACTTTACCAGATAATGAGCGTATTCAAATTGTCATTCCTCCGGCAGTAGAAAAAGATACGATCAGTATGACAATTCGCAAACCATCATCACGGAGTTTTTCTCTTGAAGATCTTTCAAATAAAGGNCTNTTTTCGCTGTGTGAACAAGTGACATTCACACCCTTAAATGATTATCAATCACATTTTAATGAACTTAAAAACATTGAGCATGACTTAGTAACTGCTTATTATAACAAGGATTTTGTCTTCTTTTTAAATCAGGCTGTAAAACGCCAAAAAAATATTTTGATTTCCGGAAAAACCGGCTCTGNNNNNNNNNNNNNNNNNNNNNNNNNNNNNNNNNNNNNNNNNNNNNNNNNNNNNNNNNNNNNNNNNNNNNNNNNNNNNNNNNNNNNNNNNNNTCAACCCAACCACGTTTCTATGATCTATTCAAAAGATGGCCAAGGTTTAGCCTCCGTTGGTCCCAAAGAGCTGCTCGAATCCGCATTACGTATGCGCCCTGACCGTATCCTTTTACAAGAGCTCCGAGATGGTACAGCTTTTTATTATATCCGCAATGTCAATTCAGGACACCCCGGTTCTATTACAACAGTTCATG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AAGAATTTAATACCCTTATGGACAGTGCTACATTATAAGGAAGTAACGATGCCAAAAGTAAAATTAAAAAAAACAAATGCCCCATCTAACATACCGTCCNCTCATCATTATACTTACCCTAATAGTGTTACACTGAAAAATAAATANNNNNNNNNNNNNNNNNNNNNNNNNNNNNNNNNNNNNNNNNNNNNNNNNNNNNNNNNNNNNNNNNNNNNNNNNNNNNNNNNNNNNNNNNNNNNNNNNNNNNNNNNNNNNNNNNNNNNNNNNNNNNNNNNNNNNNNNNNNNNNNNNNNNNNNNNNNNNNNNNNNNNNNNNNNNNNNNNNNNNNNNNNNNNNNNNNNTACCACTGCGACCATGCCAGAAATGCAAAGAACAGGATGGACATCTCCTTTTGCAATCGGTGATGAAATCCAAGAAGGATTACAAAAATTAGATCAAACACTTTTTGAAAAGAATAATCTAAAAAACTTAACACGTGAAAAATTTATTAATGAAGCAATAAACCTGTTCAACTCCCTCAACCATATCCACCCTTTCAGAGAAGGAAATGGACGCACACAACGGATTTTCTTTGAAAAACTTGGACAAGCTGCAGGCCATCAGCTTGACTTTTCGCTTGTAACAAAAGAACGCATGATGGTTGCCAGTGTTGCGGTCGCAGAAGATGGTAATCTAGAACCTATGCAACATCTGTTTGAGGATATTTCCAATCCAGAAAAAATCCGTGTTTTAAAAGAATTCATGGATAACATAAAAGAGACTGGACGCGATGTGAATAATCGTCCTGTTATGGCTGCAAAAGAAGGTGAAACTTACTCAGGCATCTATAAAGGCGCTGGTTTTGAAGGTTTTGCATTCAACGTGAAGGGTGCTTACATCATCGGCAATAAAGATCACCTTACACCAGAACAAATAAA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GGTAGGGAAATACAACGTTTAAGTCCCTATGTTGGCCAACAAGGAATAACTTGGGGCTATGCTCTAAAGTTTATGGATCCCATGGTTATCTTTGGCACCATCATCGGTGTTGCTCTTTTAGCAATTCAGGTTATAGCGGCTTCTCCACGCACAAATAAGATCAAGCGTGCCAAAAAAGGAATTTTTGGGGATGCTTCATGGATGCGTTTAAAAGATGCAGCAAAAATTTTTCCGGCTAATGGTCAAATTGTTGTTGGTGAAAGATACCGCGTTGATCAA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CACACAAGCGCATAATCTTTTAACCGCTCTCCTTGCGCATGTTATATTTTCCGATGAATATGAAGACAGTGAACACAATTTAAAAACATTGCGCGGTATTCTTTCTCAATCAGAAATGGCTGTCGTAAACCAATTGCGTATGCTTCNNNNNNNNNNNNNNNNNNNNNNNNNNNNNNNNNNNNNNNNNNNNNNNNNNNNNNNNNNNNNNNNNNNNNNNNNNNNNNNNNNNNNNNNNNNNNNNNNNNNNNNNNNNNNNNNNNNNNNGTCCAATTACGCTGATCTTGTCTGTGGCAATGATTTTGCATCCTCGGATATCGCAAACGGCAATACAGATGTTTTTCTTAATCTTCCCGCAAGCATTTTGAATAGTTATCCAGCAATTGGACGTGTGATTATTGGTGCTTTTTTAAATGCAATGGTTACAGCTGATGGAAATTACAAAAAACGTGTTTTGTTTGTCTTAGATGAAGTTGATCTTCTTGGTTATATGAATATTTTAGAAGAAGCGCGCNATCGTGGCCGTAAATACGGTACATCCTTAATGCTCTTTNNNNNNNNNNNNNNNNNNNNNNNNNNNNNNNNNNNNNNNNNNNNNNNNNNNNNNNNNNNNNNNNNNNNNNNNNNNNNNNNNNNNNNNNNNNNNNNNNNNNNNNNNNNNNNNNNNNNNNNNNNNNNNNNNNNNNNNNNNNNNNNNNNNNNNNNNNNNNNNNNNNNNNNNNNNNNNNNNNNNNNNNNNNNNNNNNNNNNNNNNNNNNNNNNNNATCAACAAAGAGCGCTGATTTTACCTCATGAAATTATTCAAGAAATGCGTCAAGATGAACAAATTATTCTGATGCAAGGGCATCCCCCTTTACGATGTGGTCGAGCGATCTATTTTAGAAGGAAAGAAATGTTAGCGGCTGCTGAAAAGAACCGTTTTGCCCCACAAACAAAGAAAANNNNNN</t>
  </si>
  <si>
    <t>Trw</t>
  </si>
  <si>
    <t>AAAATGATAGAACAAAACAGTGTTGATATAGCATTTAGTCAGAAAGCAGCACGTGAAATTACAATCGTGATGCGCTCAGAAAGAGAGTGGTACTTTACATTTATTGCAGATGATCCAGTAACTGGTAAACCAAGCAAGTATACGCTTCTTACGCAAAGAGGAAAACTAAGAACTTGGGCTGATCCTAAATATCTCTTTAAATTTCTTCATGAAAGAGGGGTTATTGATGGAAACTTCAAACTTAATCAGGATGAAAAACATGAAACACACGAANNNNNNNNNNNNNNNNNNNNNNNNNNNNNNNNNNNNNNNNNNNNNNNNNNNNNNNNNATTTTTTATGGCTCATCCTGTATGTGTTCAAGCACAACAAGGAGGTTTAACTAAAGCCAAATCAGTTCTAGACACATTTCAAACTCAATTGAACACAATCATTCCTGTTGCTGCTACGATTATACTTTTGTGTTTGGCAGTTAGTTATGCAGGGCGATTCATTGAAAAAACTACATTTATACGATGGNNNNNNNNNNNNNNNNNNNNNNNNNNNNNNNNNNNNNNNNNNNNNNNNNNNNNNNNNNNNNNNNNNNNNNNNNNNNNNNNNNNNNNNNNNNNNNNNNNNNNNNNNNNNNNNNNNNNNNNNNNNNNNNNNNNNNNNNNNNNNNNNNNNNNNNNNNNNNNNNTTTTGATATCGTGTATCAGGACAAACAACATGAAACAATTAAAGACTTTGCAATCAAAAATTAATAATAGTAACATCATAACTACTGCAGCGATAATCACCTTTCTTATAACCAACCCTGTGTATGCTAACGGTTTCAAGAAAGCT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TAATAAGGAGCTATTCATGAAATTACAAAAACATGAAGTATTTCCTTTATTTAAGGGAGCAACTCGTGTTCCAACCATCTGGGGCGTACCAATGATGCCACTCATCGTCATGGCTATAAGTGTAGCCGTTATTGCTATGACGATAAATATCTTTTTGTGGATAATTGCTCTACCATTATGGTTCATTATGGTACAAATTACCAAAAACGATGATAAAGCATTCCGTATTTGGTGGTTGTGGATCGATACCAAACTTCGTAACCGTAACAAAAGTTTTTGGGGCGCATCAAGTTATAGCCCCTCTAATTACCGTAAAAGGAGATAAGCATGACGGCTGTTGAAAACAGCAAACGCCTCGCATCAGAGACACCAGTAAGTCTGTTCATACCTTATTCACACCACGTTACAGATACAATTATCTCTACTAAAAATGCAGAATATTTATCGGTCTGGAAAATTGATGGACGTTCGCATCAAAGTGCTTCGCAAGAGGATATTTTTCAATGGACAAAAGAGCTGAACAACACCTTACNNNNNNNNNNNNNNNNNNNNNNNNNNNNNNNNNNNNNNNNNNNNNNNNNNNNNNNNNNNNNNNNNNNNNNNNNNNNNNNNNNNAATACGTTTTGCTATCAGCTTGATGAGAAATATCGGCAAAGTTTCACTGGTTATAATCTCATGGTCAATGATCTTTATTTGACCATTGTTTTCCAACCGATAGCTGATAAGGTTATGTCGTTTTTTTCCCAGCATGAACGTGAGAGTCTCGATCAAAAAAAATTACGGCAGGAATCATGTATCAAAGCCCTCAATGATATCAATAATACCCTAGGCCAATCGTTAAAACATTACGGTGCAGAACTTCTCGGTGTTTATGAAAAAAATGGCCATGTTT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GGAAATTGCTATTCGAGCGATGGGCGGTCAATATTTGTCATTTACACCTGGTAGGCCGAGTGGTTTCAACCCATTCCAACTTCCCCCTTCACAAGACAACCTGATTTTTCTGAAACAATTTGTTAAAAAATTGGCAGAAGCTGGCGGCGAAGTTACGCATCACGACGAAGAAGAAATTAATAAAGCTGTTACGTCTATTATGAGTAGTAACATTGACAAATCACTGCGTCGCTTATCTCTTCNNNNNNNNNNNNNNNNNNNNNNNNNNNNNNNNNNNNNNNNNNNNNNNNNNNNNNNNNNNNNNNNNNNNNNNNNNNNNNNNNNNNNNNNNNNNNNNNNNNNNNNNNNNNNNNNNNNNNNNNNNGCACTTAATCTCTCAACACATCAAATTTACGGTTTTGATATCACAGAATTCTTAGATAACCCAGAGACTCGTACTCCGGTAATGATGTATTTGCTTTACCGCACAGAAGGAATGATTAGCGGACAGCGGTTTATGTATATCTTTGATGAATTTTGGAAGCCTTTGCAAGACCCATACTTTGAAGATTTAGCTAAAAACAAACAAAAAACTATTCGTAAACAAAATGGTATTTTTGTTTATGCTACACAAGAACCTAGTGATGCCTTAGAGAGCAATATCGCCAAAACACTTATTCAGCAGTGCGCAACTTACATTTTTCTAGCCAATCCCAAAGCAAATTATAAAGATTATACAGAGGGCTTTANNNNNNNNNNNNNNNNNNNNGAACTGATCAAAGGACTTGGTGAATTTAGTCGCCAGTTCCTCATCAAACAGGGAGACCAATCCGCACTCGCAGAGCTAAATCTTGGTAAATTTCATGTAACAATTGATGACAAAACCATCGAACAAGACTTTAGCGATGAACTTTT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ANNNNNNNNNNNNNNNNNTAATAGAAATGCCTAATGATTTGTCAAATGCATTAATAAACAACTCCCTCCAAAATAACGAATTAACCAACTTGATT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AAANNNNNNNNNNNNNNNNNNNTAAAANNNNNNNNNNNNNNNNNNNNNNNNNNNNNNNNNNNNNNNNNNNNNNNNNNNG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NNNNCGAATTAACCAACTTGATTGATAAAGTAGCTGAAAAAGGGTTCGATTGTGCN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GAAAAGAGGAGTTTTAAAATGAAATTGATCATTTTTATAATTTTGATTGTGAGTCTTTTATCCGCCTGCGGATTAGCTCCACAGCCTAAGCAACCAAGTAATTGGATCCGTGTACCTATTAATAAATCTATTCCTGCCGAAATTCAGCGAGGAGCAATATGAAAAAAAGACAAGCTAAACCAATAAAAGCCGAGGAACTTAATAGTTATTATGAAGAAAGTCGAGGCTTAGAACGTGAACTCATAAGCGAATTTATAAAATCGCGTAAAACTGCATGGCGTGTAGCAGGTGTTCTTGGCATTTNNNNNNNNNNNNNNNNNNNNNNNNNNNNNNNNNNNNNNNNNNNNNNNNNNNNNNNNNNNNNNATACTACGTGTTGATAATACAACTGGCGCAGTTGATGTAATTTCTGTGATGCGTGAGCATGAAACCAGCTATGGAGAAGTTGTGGACAGATATTGGCTCAATCAATATGTTCTTAACCGCGAAACTTATGACTATGACACCATTCAGCTAAACTATGACACTGCGGCACTTTTAAGCGCACCAGCTGTGCAACAAGAATTTTATAAAATCTATGAGGGTGACGATGCGCGTGATAAAATACTTTCCAACAAAGCACGCATCACGGTTAAAGTACGATCGATCCAGCCCAATGGACGTGGCCAAGCAATAGTGCGTTTTACAACTCAACAGAATGATACCACCGGTGCCGTTGGACCAAAACAACATCAAATTGCGACAATTGGTTACACCTATGTTGGTGCACCCATGAAATCATCNNNNNNNNNNNNNNNNNNNNNNNNNNNNNNAGTGACAAGTTACCGTACTGACCCGGAAATACTGTTAAATAATTAAGGAATTGATTATTATGAAAAAATTTGTGTTCGTTTTCCTACTATCCTCATTTTCCTCTCTTTATACGGTACCTGTGCAAGCACTCAAAACCCCATCTAATTCAGAATATGATCATCGCATTCGTTATGTCATGTATAATGTAGCTGATGTGGTTCAAATTGAAACTGTTCTCGGCGTGGCAACACATATTATTCTTGAAGAAGGCGAACAGTATATTACCCACNNNNNNNNNNNNNNNNNNNNNNNNNNNNNNNNNNNNNNNNNNNNNNNNNNNNNNNNNNNNNNNNNNNNNNNNNNNNNNNNNNNNNNNNNNNNNNNNNNNNNNNNNNNNNNNNNNNNNNNNNNNCGACTACAGTTTCGAAATGACCGTGTTGGAGCGACCTATGAATTAGCTTTTCATTATCCTGATACAAATACCCACAAGTCGGAAGAAAATAATCAACGCCTTGCTATTGAACAAGGTTTTCACCAAGGTGTAAAAGGTTATAATCTCAGCTATACCATGAGCGGCCACCAAGATATTGCTCCGATAAATGCTTGGGATAATGGACGTATTACCTATTTCAAGTTTCCCGCCAACATGGACATGCCATCAATCTACGTAGTAGATGCTGAAGGAAATGAAAGTTTAATACCGCGTACTGTTGTAGGGAATTCTAATGATATTATTGCCGTTCATAAGATCAATCCCAAGTGGCTCATACGGCTTGGAACACGTGCTTTAGCTGTTTTTAATGAAGCCTATGACCCCAATGGTATACCAAACACAACTGGAACAGTGTCTTCGATGGTTCATCGCATTAATAAAGGAGAAAAGTAATGTTTGGCAATAAGAAAGGAGATGAAAACAAAAAAAATGTAGAGCTAGGTTACGCTGAGCAAAAACATATTGAAGGCGCATATGGTAGTTCTGAATTAGGTTTGGAGCGTCGTCCAACAATTCCTGGTGCACGTGCATTGTTAATAGTAGGCCTCATTGCCATAATAGCGATACCGATTGCTCTGTCTTGGAAAGCTTTTAAAATGCGTAATACCGTAGAAATTGAGGAAGAAAAGCCTCAACAGACGGTACAGCAAATCATACCAAGTTATGTCCCTCGTGTTATAGAAGAACCGAAAGCTGTAGAAGAAGTAGAAAAAATAATACAAATAGAAGATTCAACACAAGAAGTTCCATCAGCTTTAGCTAAACTTCTTCATACAACGATTCCACCACATTTGATGCAAGATACTGAAGAATTAGCGCGTAAACGTATGCTTAATTCNNNNNNNNNNNNNNNNNNNNNNNNNNNNNNNNNNNNNNNNNNNNNNNNNNNNNNNNNNNNNNNNNNNNNNNNNNNNNNNNNNNNNNNNNNNNNNNNNNNNNNNNNNGTCCGATTAGAGCAATCACGTGCAGCTCAACTTCATAACCGTGACCTATTGATTACACAAGGAACGCAAATAGATTGCACATTAGAAACAAGAATTATCACATCACAACCAGGAATGGCAACATGCCATTTAACACGTGACGTTTATTCTACAAGTGGTCGAGTTGTTCTGTTAGATCGTGGTTCTAAAGTCGTTGGTTTTTATCAAAGTGGTATTCAACAAGGACAAACACGTATTTTCGTGCAATGGTCACGTATTGAAACGCCTTCCGGTGTTATTGTTAATCTTAACTCCCCTGGCACTGGTCCTCTTGGAGAAGCTGGTATAGGTGGGTGGGTCGATACACATTTTTGGCAGCGATTCGGTGGTGCAATCATGGTGAGTATAATTGGTGATGCAGGAGAATGGATAAAAAGCAAAATTGGGCGATCAGATAAGGAAAAAGCACAACCCAAAGATATAGAAAATGCTGAATCGGTAGTGACCAGCATTCTTCAAAACTCCATCAACATTCCACCAACACTTTATAAAAACCAAGGTGAGCGTATAAATATTTTTGTTGCTCGTGATCTGGATTTCAGTGATGTCTACAGCCTCGTTACACGTTAATCGAATACAAAAAGATCAAGCTGTTGCACAGCTTCTGCAACCGCTTGATCGTTTCTTAGAAGATCCGAAAATTACCGAATTATCGATCTGCCGCCCTTGTGAAGTGTGGACAAAAACTTTTGGGGGGTGGCAGATACATAGCGTACCAGAATTAACAACCGCTTTTTTGCAGACTCTTATCACAGCTATTATTGTTTATAATGGTATGGCTCCTCAAAGCATTAATTATGTACGCTTGCCCGGTGGACAACGCGGCACGATTATACAAACACCAGCTGTCATCGATGGCACACTATCCTTTATGATTCGTAAGCATTCTCTAACGGTTAAAACGTTAGAGGAACTCAACGAAGAAAATGTATTTGATGATTTTACCGATGTAAGCTTTAATAAACCTTCGGAAAAAGAAGCAAATAATTTTTTATCAAAACAAGATTTTACGCGGTTGGAACCATTTGAAGTGCAACTTCTCCNNNNNNNNNNNNNNNNNNNNNNNNNNNNNNNNNNNNNNNNNNNNNNNNNNNNNNNNNNNNNNNNNNNNNNNNNNNNNNNNNNNNNNNNNNNNAAAACAACATTTGCTCGCTCCTTAATTGAAATAGTACCGATAGAAGAGCGCATTATCACGATTGAAGATGTTCATGAACTTTCTCTACCCAATCATCCCAACCATGTGCATATGCTTTATGGTAATGGTGCAGGTCGTGTTCCGGCCGATGAATGCCTAGATGCGTGTCTACGTCAATCACCTGATCGTATCTTTCTTGCAGAACTGCGTGGCAACGAAGCATGGGAATATCTTAACTCATTGAACACTGGACATCCGGGTTCAATTACAACGACACACGCCAACAATGCTTTGCAAACCTTTGAACGATGTGCTACATTGATCAAAAGATCAGAAGTTGGTCGTCAACTTGATTTAGAAATGATAAAGATAGTACTTTACACTACAGTGGATGTAGTGGTGTTCTTAAAGAATCGAAAACTTTGTGAAGTTTTTTATGATCCGATTTTTTCTAAATCGAAAATAGTTTAAG</t>
  </si>
  <si>
    <t>AAAATGATAGAACAAAACAGTGTTGATATAGCATTTAGTCAGAAAGCAGCACGTGAAATTACAATCGTGATGCGCTCAGAAAGAGAGTGGTACTTTACATTTATTGCAGATGATCCAGTAACTGGCAAACCAAACAAGTATACGCTTCTTACGCAAAGAGGAAAACTAAGAACTTGGGCTGATCCTAAATATCTCTTTAAATTTCTTCATGAAAGAGGGGTTATTGATGGAAAC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GGGCTACATTTATACGATGGGCGTTTAGTGTTATCTTGGCTGGAGCAGCATTCTATCTTAGTAATATATTATTCCATATAAACTAATAAGGAGCTGTTCATGAAATTACAAAAACATGAAGCATTTCCTTTATTTAAGGGGGCAACTCGTGTTCCAACCATTTGGGGCGTACCAATGATGCCACTCATCGTCATGGCTATAAGTGTAGCCGTTATTGCTATGACGATAAATATCTTTTTGTGGATAATTGCTCTACCATTATGGTTCATTATGGTACAAATTACCAAAAACGATGATAAAGCATTCCGTATCTGGTGGTTGTGGATCGATACCAAACTTCGTAACCATAACAAAAGTTTTTGGGGCGCATCAAGTTATAGTCCCTCTAATTACCGTAAAAGGAGATAAGCATGACGGCTGTTGAAAACAGCAAACGTCTCGCATCAGAGACACCAGTAAGCCTGTTCATACCTTATTCACACCACGTTACAGATACAATCATCTCTACCAAAAATGCAGAATATTTATCGGTCTGGAAAATTGATGGACGTTCGCATCAAAGCGCTTCGCAAGAGGATATTTTTCAATGGACAAAAGAGCTGAACAACACCTTACGTGGTATTGCATCAGCCAATTTATCCCTGTGGACTCATATCATACGCCGGCGTGTTTATGAATATCCAGATTCAACATTTGATAATACGTTTTGCTATCAGCTTGATGAAAAATATCGGCAAAGTTTCACTGGTTATAATCTCATGGTCAATGATCTTTATTTGACCATTGTTTTCCAACCGATAGCTGATAAAGTTATGTCGTTTTTTTCCCAGCATGAACGTGAAAGTCTCGATCAAAAAAAATTACGGCAGGAATCATGTATCAAAGCCCTCAATGATATCAACAATACCCTAGGCCAATCGTTAAAACATTACGGTGCAGAACTTCTCGGTGTTTATGAAAAAAATGGCCATGCTTATTCTTCTGCACTCGAATTTCTTGGTATGCTTATTAATGGCGAATACTGTCCTATGCCCATTTGTTATGACCGTTTCGCCGACTATATATCTATCAATCGACCTTTTTTCTCNNNNNNNNNNNNNNNNNNNNNNNNNNNNNNNNNNNNNNNNNNNNNNNNNNNNNNNNNNNNNNNNNNNNNNNNNNNNNNNNNNNNNNNNNNNNNNNNNNNNNNNNNNNNNNNNNNNNNNNNNNNNNNNNNNNNNNNNNNNNNNCAGAGTTTTTCTGTGCTCTCACGGCACGCTGCCAAAGATTACTTGCAGCGACATCAACGTAACCTTATCGATGCTCGTGATGTAGCAACGAGTCAAATTGAGCAAATTGATGAAGCACTAAACCAGCTTATAAGTGGACATTTTGTCATGGGTGAGCATCATTGTACATTGACCATCTATGGCGATACAATTCAGCAAGTTCGCGACTATATGGCAAAAGCAAGCGCAATGCTTCTAGACGTTGCAGTAATGCCAAAACCGGTAGATTTAGCTATAGAGGCTGGTTATTGGGCGCAAATGCCCGCAAATTGGAAATGGCGACCACGCCCAGCACCAATTACATCACTAAATTTTTTGTCGTTCTCATCCTTTCATAATTTTATGTCAGGAAAACCAACGGGAAACCCATGGGGTCCAGCAGTTACAATTCTTAAAACAACAAGTAAAACGCCACTTTATTTCAATTTTCATACTTCCAAACTTGAAGAAAATTCAACAGACAAACGATTACTCGGTAATACTGCACTTATTGGGCAATCTGGTTCTGGTAAAACAGTATTGCTTGGATTTTTGTTAGCGCAAGCGCAAAAATTTAAGCCGACAACTGTCGTTTTTGATAAAGATCGTGGTATGGAAATTGCTATTCGAGCGATGGGTGGTCAATATTTGTCATTTACACCTGGTAGGCCGAGTGGTTTCAACCCATTCCAACTTCCCCCTTCACAAGACAACCTGATTTTTCTGAAACAATTTGTTAAAAAATTGGCAGAAGCTGGCGGCGAAGTTACGCATCACGANNNAGAAGAAATTAATAAAGCTGTTACGTCTATTATGAGTAGTAACATTGACAAATCACTGCGTCGCTTATCTCTTCTGGTGCAGTTTTTACCAAATCCACATTTAAATGATTATAATGCACATCCATCAGTTCACGCTCGCTTGATAAAATGGTGTGAAGGTGGTGATTATGGATGGTTATTTGATAATCCCAATGATGCACTTAATCTCTCAACACATCAAATTTACGGTTTTGATATCACAGAATTCTTAGATAACCCAGAGACTCGTACTCCGGTAATGATGTATTTGCTTTACCGCACAGAAGGAATGATTAGCGGGCAGCGGTTTATGTATATCTTTGATGAATTTTGGAAGCCTTTGCAAGACCCGTACTTTGAAGATTTAGCTAAAAACAAACAAAAAACTATTCGTAAACNNNNNNNNNNNTTTGTTTATGCTACACAAGAACCTAGTGATGCCTTAGAGAGCAATATTGCCAAAACACTTATTCAGCAGTGCGCAACTTACATTTTTCTGGCCAATCCCAAAGCAAATTATAAAGACTATACAGAGGGCTTTAAACTAACAGATGCTGAATTTGAACTAATCAAAGGACTTGGTGAATTTAGTCGCCAGTTCNNCAGTTCCTCATCAAACAGGGAGACCAATCCGCACTCGCAGAGCTAAATCTTGGT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AGTGTATAATACAGTCGGAAAAGAGGAGTTTTAAAATGAAATTGATCATTTTTATAATTTTGATTGTGAGTCTTTTATCCGCCTGCGGNNNNNNNNNNNNNNNNNNNCAACCAAGTAATTGGATCCGTGTACCTATTAATAAATCTATTCCTGCCGAAATTCAGCGAGGAGCAATATGANAAAAANACAAGCTAAACCAATAAAAGCCGAGAAACTTAATAGTTATTATGAAGAAAGTCGAGGCTTAGAACGTGAACTCATAAGCGAATTTATAAAGTCAGCGAAAACTCATTGATCTAATTACTTTTCTTTCTGCAATATATAAAAACTAAAAGGAGTAAAATAT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AGCACGTAATTTTATAAATCAACGCAGTGAATATGCAGCAATTGTCGATAAAGCTGTAAGCTTACAAACTTTTCAAGAAACAGAAAATCGTTTTACCAAAATCAAGGAACTATTACAGAAAATCGATCAAACAAACGNTTTAAAAAGCATTGCGGAGCT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GTGATGCGTGAGCATGAAACCAGCTATGGGGAAGTTGTGGACAGATATTGGCTCAATCAATATGTTCTTAACCGCGAAGCTTATGACTATGACACCATTCAGCTAAACTATGACACTGCAGCACTTTTAAGCGCACCAGCTGTGCAACAAGAATTTTATAAAATCTATGAGGGTGACGATGCACGTGATAAAATACTTTCCAATAAAGCACGCATCACGGTTAAAGTACGATCGATCCAGCCCAATGGACGTGGCCAAGCAATAGTGCGTTTTACAACACAACAGAATGATACTACCGGTGCCGTTGGACNAAAACAACATCAAATCGCAACAATTGGTTACACCTATGTTGGNGCACCNATGAAATCATCTGATCGATTGCTTAANCCNCTTGGTTTTCAAGTGACAAGTTACCGNACTGATCCGGAAATACTGTTGAATAAT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CGTTGTAACCGACAAACGTAGCTATAAATTTCGACTACAGTTTCGAAATGACCGTGTTGGAGCGACCTATGAATTAGCTTTTCATTATCCTGATACAAATACCCACAAGCCGGAAGAAAATAATCAACGCCTTGCTATTGAACAAGGNNNNNNNNNNNNNNNNNNNNNNNNNNNNNNNNNNNNNNNNNNNNNNNNNNNNNNNNNNNNNNNNNNNNNNNNNNNNNNNNNNNATGGACGTATTACCTATTTCAAGTTTCCCGCCAACATGGACATGCCATCAATCTACGTAGTAGATGCTGAAGGAAATGAAAGTTTAATACCGCGTACTGTTGTAGGGAATTCTAATGATATTATTGCCGTTCATAAGATCAATCCCAAGTGGCTCATACGGCTTGGAACACGTGCTTTAGCTGTTTTTAATGAAGCCTATGACCCCAATGGTATACCAAACACAACTGGAACAGTGTCTTCGATGGTTCATCGCATTAATAAAGGAGAAAAGTAATGTTTGGCAATAAGAAAGGAGATGAAAACAAAAAAAATGCAGAGCTAGGTTACGCTGAGCAAAAACATATTGAAGGCGCATATGGTAGTTCTGAATTAGGTTTGGAGCGTCGTCCAACAATTCCTGGTGCACGTGCATTGTTAATGGTAGGCCTCATTGCCATAATAGCGATACCGATTGCTCTGTCTTGGAAAGCTTTTAAAATGCGTAATACCGTAGAAATTGAGGAAGAAAAGCCCCAACAAACGGTACAGCAAATCATACCGAGTTATACCCCTCGTGTCATAGAAGAACCGAAAGCTGTAGAAGAAATAGAAAAAATAATACAAATAGAAGATTCGACACAAGAAGTCCCATCAGCTTTAGCTAAACTTCTTCATACAACGATCCCACCACATTTGATGCAAGATACTGAGGAATTAGCGCGTAAACGCATGCTTAATTCCGGTCTTAACAACNNNNNNNNNNNNNNNNNNNNNNNNNNNNNNNNNNNNNNNNNNNNNNCTGACAAGAATGAAAATAGTAGTGCATTATTTAATCAGTTGCAACCTGTCCGATTAGAGCAATCACGTGCAGCTCAACTTCATAACCGTGACCTATTGATTACACAAGGAACGCAAATAGATTGCGCATTAGAAACAAGAATTATCACATCACAACCAGGAATGGCAACATGCCATTTAACACGTGACGTTTATTCTACAAGTGGTCGAGTTGTTCTGTTAGATCGTGGTTCTAAAGTCGTTGGTTTTTATCAAAGTGGTATTCAACAAGGACAAACACGTATTTTCGTGCAATGGTCACGTATTGAAACGCCTTCCGGTGTTATTGTTAATCTTAACTCCCCTGGCACTGGTCCTCTTGGAGAAGCTGGTATAGGTGGGTGGGTTGATACACATTTTTGGCAACGATTCGGTGGTGCAATCATGGTGAGTATAATCGGTGATGCAGGAGAGTGGATAAAAGGTAAAATTGGGCGATCAGATAAGGAAAAAGCACACCCCAAAGATATAGAGAATGCTGAATCGGTAGTGACCAGCATTCTTCAAAACTCCATTAACATTCCACCAACACTTTATAAAAACCAAGGTGAGCGTATAAATATTTTTGTTGCTCGTGATCTGGATTTCAGTGATGTCTACAGCCTCGTTACACGTTAATCGAATACAAAAAGATCAAGCTGTTGCACAGCTTCTGCAACCGCTTGATCGTTTCTTAGAAGATCCGAAAATTACCGAATTATCAATCTGCCGTCCTTGTGAAGTATGGACAAAAAGCTTTGGGGGGTGGCAGATACATAGCGTACCAGAATTAACAACTGCTTTTTTGCAGACTCTTATCACAGCTATTATCGTTTATAATGGTATGGCTCCTCAAAGTATTAATTATGTACGCTTGCCCGGTGGACAACGCGGCACGATTATACAAACACCAGCTGTCATCGATGGCACACTATCCTTTATGATTCGTAAGCATTCTCTAACGGTTAAAACGTTAGAGGAACTCAACGAAGAAAATGTATTTGATGATTTTACCGATGTAAGCTTTAATAAACCTTCGGAAAAAGAAGCAAATAACTTTTTATCAAAACAAGATTTCACGCGGTTAGAACCATTTGAAGTGCAACTTCTCCATCTCAAACGTGATAGAAAAATCCTTGAATTTTTAAAAGAATGCGTACTTCACAAACGCAACATTATCATTGCCGGAAAAACAGGGTCGGGTAAAACAACATTTGCTCGCTCCTTAATTGAAATAGTACCGGTCGAAGAGCGCATTATCACGATTGAAGATGTTCATGAACTTTCTCTACCCAATCATCCCAACCATGTGCATATGCTTTATGGTAATGGTGCAGGTCGTGTTCCGGCCGATGAATGCCTAGATGCGTGTCTGCGTCAATCACCTGATCGTATCTTTCTTGCAGAACTGCGTGGCAACGAAGCATGGGAATATCTTAACTCATTGAACACTGGACATCCAGGTTCAATTACAACGACACACGCCAACAATGCTTTGCAAACTTTCGAACGATGTGCTACATTGATCAAAAGATCAGAAGTTGGTCGTCAACTTGATTTAGAAATGATAAAGATAGTACTTTACACTACAGTGGATGTAGTGGTGTTCTTAAAGAATCGAANNNNNNNNNNNNNNNNNNNNNNNNNNATTTTTTCTAAATCGAAAATAGTTTAAG</t>
  </si>
  <si>
    <t>Pap31</t>
  </si>
  <si>
    <t>TGAATATAAAATCTTTAATGACAGTATCTGTTATCACTTTGATTTCAGCTACTGCGGCACAGGCTGCAGACGTTGTAGTTCCACATGAAGTAGCACCAGTTGTTACTGTCCCTGCGTTTTCTTGGACAGGTTTCTATATTGGTGCTCAAATTGGAAACTTTTCGAGCAAAGTTGAGATAACTGATTTAGAAAAAAATAAACTTGGTAAAGATGCTACACCTAAGCTTTCAGGTTTCATGGGTGGCGTTTATGCCGGTTCCAATATAGACCTTGGAAGTGGAC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TAAGGAAATTGCTTCTGCGACTTTGTTTGATAAAACGAAGACGTTTGTTGGTTATACCGTTGGGGGTGGTGTTGATTTTGCTATGACTGATAATGTGCTATTGCGTGCGGAATACCGTTACTCAGATTTCGGTAAAAAGGAATTCGTGAAGGATAATGACAAATTTAGCTACAAGACCAATGATTTCCGTGTTGGTGTAGCTTATAAATTCTAAT</t>
  </si>
  <si>
    <t>TGAATATAAAATCTTTAATGACAGTATCTGTTATCACTTTGATTTCAGCTACTGCGGCACAGGCTGCAGACGTTGTAGTTCCACATGAAGTAGCACCAGTTGTTACTGTCCCTGCGTTTTCTTGGACAGGTTTCTATATTGGTGCTCAAATTGGAAACTTTTCGAGCAAAGTTGAGATAACTGATTTAGAAAAAAATAAACTTGGTAAAGATGCTACACCTAAGCTTTCAGGTTTCATGGGTGGCGTTTATGCCGGTTCCAATATAGACCTTGGAAGTGGACTCATTTTAGGAGTCGAAACCGATGTAGTTTGGGCTGATCGAGAAGACAAAAAAACAC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AGACGTTTGTTGGTTATACCGTTGGGGGTGGTGTTGATTTTGCTATGACTGATAATGTGCTATTGCGTGCGGAATACCGTTACTCAGATTTCGGTAAAAAGGAATTCGTGAAGGATAATGACAAATTTAGCTACAAGACCAATGATTTCCGTGTTGGTGTAGCTTATAAATTCTAAT</t>
  </si>
  <si>
    <t>range</t>
  </si>
  <si>
    <t>snapgenealign</t>
  </si>
  <si>
    <t>snapgene%</t>
  </si>
  <si>
    <t>snap+N</t>
  </si>
  <si>
    <t>snap+N%</t>
  </si>
  <si>
    <t>Identity</t>
  </si>
  <si>
    <t>N</t>
  </si>
  <si>
    <t>Total</t>
  </si>
  <si>
    <t>Total+N</t>
  </si>
  <si>
    <t>29bp of Ns that align, counted in identity</t>
  </si>
  <si>
    <t>very large gaps?</t>
  </si>
  <si>
    <t>Node</t>
  </si>
  <si>
    <t>CCCCTTTTACAAAGTCTATTCTTCATCTATATTTAAAGAGCTGGCTTGCCAGCTATGGTAATAAATGGACAATGAAATAAACTCATTGGACCCGGGGGCGGTACCCGGCGCCTCCACCAAAATATAAATTTTTGTTATTATATTTTGGCGGGGGCGAAATAGGATCGACAAGAGTGTAAAGATTGCTCTTTTACTCGGTATAGTACCACCGTTATCGGACTAAATGAGTAGTTGCAAATGACAACTATGCGGAAGCACGTCTCGCCGCTTAAACCGGTGTGAATGCTTCAAATTAAGTCTTAAACCG</t>
  </si>
  <si>
    <t>Genelength</t>
  </si>
  <si>
    <t>196073-rev</t>
  </si>
  <si>
    <t>TTGGTAAACAGTCGCTACCCCCTGGTCTGTGCCACCCTCTAACGGTTGCCCGCTAAAGGGTCACGCTTCTTCCGAAGTTACGCGTGCAATTTGCCGAGTTCCTTCAACGTAGTTCTCTCAAGCGCCTTAGTATTCTCTACCAGTCCACCTGTGTCGGTTTCGGGTACGGTCTATATGTGGGAGCTATTTCCTGGAACTGCTTCACTGCAAGATCAATCCAATAAGACCTTACAATATACGCAATCCGTCACTACCCACAGGTCCACGAATATTAACGTGGTTCCCATCGACTACGCCTTTCGGCCTCGCCTTAGGGGCCGACTCACCCTGCTCAGATTAACTTTAAGCAGGAACCCTTGGACTTTCGGCGAGGGAGTCTCTCACTCCCTTTATCGTTACTCATGTCAGCATTCTCACTTCCGATACCTCCAGGAGCTCTCACGAGTCTCCCTTCACAGGCTTACGGAACGCTCCGCTACCACTTACTCATAAGAGTAAATCCACAGCTTCGGTGTATGGCTTTAGCCCCGTTACATTTTCGGCGCAAGGACCCTTATTTAGACCAGTGAGCTGTTACGCTTTCTTTAAATGGTGGCTGCTTCTAAGCCAACATCCTGGTTGTTTTGGGATCCTCACATCCTTTCCCACTTAGCCATAACTTGGGGACCTTAGATGGTGGTCAGGGTTGTTTCCCTCTCCACGACGGACGTTAGCACCCGCCGTGTGTCTGCCAGTTAGTTCTTCCAGGTATTCGGAGTTTGGTTAGGTTTGGTAATCCGGCGAGGACCCCTAGCCCATCCAGTGCTCTACCCCCTGGAGAATTCGACTGACGCTCTACCTAAATAGATTTCGCGGAGAACCAGCTATTTCCGAGTTTGATTGGCCTTTCACCCCTAGCCACAAGTCATCCCAATCTATTGCAACAGATACGGGTTCGGCCCTTCAGTAAGTGTTACCTTACCTTCAGCCTGCTCATGGCTAGATCACTCGGTTTCGGGTCTAATCCAACGAACTGAACGCCCTATTCAGACTCGCTTTCGCTACGCCTACACCTACCGGCTTAAGCTTGCTCGTTAGACTAAGTCGCTGACCCATTATACAAAAGGTACGCCGTCACCCAGAACAAATCTTGGGCTCCGACTGTTTGTAGGCATTCGGTTTCAGGTACTATTTCACTCCCCTTGTCGGGGTACTTTTCACCTTTCCCTCACGGTACTGGTTCGCTATCGGTCATGCACGAGTACTTAGGCTTGGATCGTGGTCGACCCATGTTCAGACAGGATTTCACGTGTCCCGCCCTACTCTAGGACTTAAATCAGATTTACGTATACGGGACTATCACCCTCTTTGGTTCGACTTTCCAGTCGATTCTACTTTTCTAAATTCAAGCCACTGGCCTGGTCCGCTTTCGCTCGCCACTACTAACGGAGTCTCGTTTGATGTCCTTTCCTACAGGTACTTAGATGTTTCAGTTCCCTGCGTTTGCTTCTTACACCCTATTTTATTCAGGTGTAGATACCTTTATCAGATGACTAGAAAACTAAACTGTCTTTTACAAACAGCTTAATTTCTCCAGCCATCAAAGGTGGGTTGCCCCATTCGGAAATCTACGGATCAAAGGGTATTCGCACCTCCCCGTAGCTTATCGCAGCGTATCACGTCCTTCATCGCCTGTGCATGCCAAGGCATCCACCAAATGCCCTTAAGACACTTGATCGTTCTCATTGCCAATATTCATTCACTTTTTGTCCGCACACTTTGCCTTGTGCAAAACAAAGTGCAAAACAAATAAAAATATTAGCAGAAAAGACCAGCTTCTCGAGATATACTCAGTGGCGCGGTTAAGCTTCCAATCATAAGCAAAGGCTTTGAGCATTCCTTTGCGACACAATGTTTCTTTTTAAAATTTAACTCTTTATTCTCACAACAAGCATTTTTCCTGAGAAAAACCTTATCTTCTAAAATAAATCTGTCAAAAGGAACATGTCTGAATATATCTTCTCTTCACAATTTCAATAGAACAAGCGAAAGATTATTGAACCTCTCACAAACTCTGTTCTCACAACAATGATGATGATCAAATTGGTGGAGCCGGACGGGATCGAACCGACGACCCCCTGCTTGCAAAGCAGGTGCTCTCCCAGCTGAG</t>
  </si>
  <si>
    <t>GAATCACAAAGTGGTAAGCGCCCTCCCGAAGGTTAAGCTACCTACTTCTTTTGCAACCCACTCCCATGGTGTGACGGGCGGTGTGTACAAGGCCCGGGAACGTATTCACCGTGGCATTCTGATCCACGATTACTAGCGATTCCGACTTCATGGAGTCGAGTTGCAGACTCCAATCCGGACTACGACGTACTTTATGAGGTCCGCTTGCTCTCGCGAGTTCGCTTCTCTTTGTATACGCCATTGTAGCACGTGTGTAGCCCTACTCGTAAGGGCCATGATGACTTGACGTCATCCCCACCTTCCTCCAGTTTATCACTGGCAGTCTCCTTTGAGTTCCCGGCCGAACCGCTGGCAACAAAGGATAAGGGTTGCGCTCGTTGCGGGACTTAACCCAACATTTCACAACACGAGCTGACGACAGCCATGCAGCACCTGTCTCAGCGTTCCCGAAGGCACTCCCGTATCTCTACAGGATTCGCTGGATGTCAAGAGTAGGTAAGGTTCTTCGCGTTGCATCGAATTAAACCACATGCTCCACCGCTTGTGCGGGCCCCCGTCAATTCATTTGAGTTTTAACCTTGCGGCCGTACTCCCCAGGCGGTCGATTTAACGCGTTAGCTTCGGAAGCCACGCCTCAAGGGCACAACCTCCAAATCGACATCGTTTACAGCGTGGACTACCAGGGTATCTAATCCTGTTTGCTCCCCACGCTTTCGCACCTGAGCGTCAGTCTTCGTCCAGGAGGCCGCCTTCGCCACCGGTATTCCTCCAGATCTCTACGCATTTCACCGCTACACCTGGAATTCTACCTCCCTCTACGAGACTCTAGCTTGCCAGTCTTGGATGCAGTTCCCAGGTTAAGCCCGGGGATTTCACATCCAACTTAACAAACCGCCTGCGTGCGCTTTACGCCCAGTAATTCCGATTAACGCTTGCACCCTCCGTATTACCGCGGCTGCTGGCACGGAGTTAGCCGGTGCTTCTTCTGTAGGTAACGTCAATTGTGAACGCTATTAACGTTCACACCTTCCTCCCTACTGAAAGTACTTTACAACCCGAAGGCCTTCTTCATACACGCGGCATGGCTGCATCAGGCTTGCGCCCATTGTGCAATATTCCCCACTGCTGCCTCCCGTAGGAGTCTGGACCGTGTCTCAGTTCCAGTGTGGCTGGTCATCCTCTCAGACCAGCTAGGGATCGTCGCCTAGGTGAGCCATTACCCCACCTACTAGCTAATCCCATCTGGGTTCATCTGATGGCATGAGGCCCGAAGGTCCCCCACTTTGGTCTTGCGACGTTATGCGGTATTAGCTACCGTTTCCAGTAGTTATCCCCCTCCATCAGGCAGATCCCCAGACATTACTCACCCGTCCGCCGCTCGTCAGCGGAGAAAGCAAGCTTTCTCCCTGCTACCGCTCGACTTGCATGTGTTAAGCCTGCCGCCAGCGTTCAATCTGAGCCATGATCAAACTCTTCAATTA</t>
  </si>
  <si>
    <t>Edwardsiella piscicida</t>
  </si>
  <si>
    <t>filter</t>
  </si>
  <si>
    <t>Out</t>
  </si>
  <si>
    <t>CCAGAACGACGTGGAACATAAACAGAAGCACCTTCAGGAAGTGCCTGAGAATTTTTATTATAAACACGCGCTTCCTGTCGCTGAGAAGACTTTACAGCAGGTTCCAACCTAGCTTCTGGCTCAGCTTCTTCACGATGTGTCAAACTCTGTTTCAAACGCTGCCAAAGATTGCGAGGTCCCTGTTCGACAGCAGATGGCTTCTCACATTGACCATGTGCAACAGAAGGAAAATCCTTTAACTCAGGCATACGCATAGGTGAGCGCACTTGCATCTGTTGTATTTGTCTTTGTTGTACTTGCTTCTCTTTCTGCTGCACAACTCCTGCCATTTCATCAAGAACATGCGCAGTCGCCTCCATACTCACTGGTACAACCATAGAAGGCTGCGAACCACGACTCACTTGCATACGTGGCGCATTTGACATCTGCCCATGTATAGCACTTGCCCCATAAGAAGTAGCATTCGCATTTCGTGCAACCACAGCATCTACAGGCTGTGCAAAAATCTGACTTTTAGGACGAAATTGTTCTCCTGGCGATTTGCCTTTCTCTATTTCAAGCGCTTCAATCACTTCTACCATTGACTCAGAACGCAAGGGAGGTGACTGAACATGAAAAGAACTCTGTGACATTCCAGGATCACTTTTACGAATTGAGGCTGCTGGTCTATGAAGTTGAGGATGAGAAGATTGAACCACATCACTAATCTCACGATCAATCCCCGTTGCAACCACAGAGACACGAATAACACCTTCTAATGACTCATCATCAATAGCACCAAAAATAACATTCGCATCCGCATCCACTTCTTCACGAATACGATTAGCCGCCTCATCTACTTCAAATAAAGTCATATCACGACCACCAGTAATGGAAATAAGTAAGCCACGAGCGCCACGCATAGAAGTATCATCCAACAGTGGATTCGCAATAGCAGCTTCAGCAGCATTCAAAGCACGACCTTCACCAGATGCCTCACCAGTTCCCATCATCGCTCGGCCCATTTCATGCATAACAGAACGAACATCAGCAAAATCAAGGTTAATAAGACCCTCTTTAATCATTAAATCCGTAATGGAAGCAACACCAGAATAAAGTACTTGATCAGCCATAGCAAAAGCATCAGCAAAAGTTGTCTTCTCATCTGCAATACGGAAAAGATTCTGATTAGGAATAACAATTAATGTATCAACAGATTTTTGTAACTCTTCAATACCAGCCTCTGCCGTTTTCATACGGCGTGCACCTTCAAATTGAAATGGCTTTGTTACAACACCAACGGTCAAAATACCTTTTTCACGCGCTGCACGAGCTACAACAGGCGCAGCCCCAGTTCCGGTACCGCCCCCCATACCAGCAGTAATAAATACCAT</t>
  </si>
  <si>
    <t>AAATTGAAATGGCTTTGTTACAACACCAACGGTCAAAATACCTTTTTCACGCGCAGCACGAGCCACAACAGGCGCCGCTCCAGTTCCTGTACCCCCACCCATACCGGCAGTAATGAAAACCATATGAGAATCTGCCAGATGATCAATAATTTCATCAATACATTCCTCTGCAGCTGCTTGTCCAACTTCTGGCAAAGCACCAGCACCTAATCCTTCGGTAACGGCTGCACCAAGTTGGATAACACGCTCAGCCTTTGACATAGCCAAAGCTTGTGCATCTGTATTTGCAACAACAAAATCAACTCCCTGAAGACCAGCATTAATCATATTATTCACGGCATTCCCGCCACCACCGCCAACACCAAAAACAGTAATGCGTGGCTTCAATTCCGCGATATCTGGCCGATGCAGATTAATCGTCAT</t>
  </si>
  <si>
    <t>13857, 25182</t>
  </si>
  <si>
    <t>CCAGAACGACGTGGAACATAAACAGAAGCACCTTCAGGAAGTGCCTGAGAATTTTTATTATAAACACGCGCTTCCTGTCGCTGAGAAGACTTTACAGCAGGTTCCAACCTAGCTTCTGGCTCAGCTTCTTCACGATGTGTCAAACTCTGTTTCAAACGCTGCCAAAGATTGCGAGGTCCCTGTTCGACAGCAGATGGCTTCTCACATTGACCATGTGCAACAGAAGGAAAATCCTTTAACTCAGGCATACGCATAGGTGAGCGCACTTGCATCTGTTGTATTTGTCTTTGTTGTACTTGCTTCTCTTTCTGCTGCACAACTCCTGCCATTTCATCAAGAACATGCGCAGTCGCCTCCATACTCACTGGTACAACCATAGAAGGCTGCGAACCACGACTCACTTGCATACGTGGCGCATTTGACATCTGCCCATGTATAGCACTTGCCCCATAAGAAGTAGCATTCGCATTTCGTGCAACCACAGCATCTACAGGCTGTGCAAAAATCTGACTTTTAGGACGAAATTGTTCTCCTGGCGATTTGCCTTTCTCTATTTCAAGCGCTTCAATCACTTCTACCATTGACTCAGAACGCAAGGGAGGTGACTGAACATGAAAAGAACTCTGTGACATTCCAGGATCACTTTTACGAATTGAGGCTGCTGGTCTATGAAGTTGAGGATGAGAAGATTGAACCACATCACTAATCTCACGATCAATCCCCGTTGCAACCACAGAGACACGAATAACACCTTCTAATGACTCATCATCAATAGCACCAAAAATAACATTCGCATCCGCATCCACTTCTTCACGAATACGATTAGCCGCCTCATCTACTTCAAATAAAGTCATATCACGACCACCAGTAATGGAAATAAGTAAGCCACGAGCGCCACGCATAGAAGTATCATCCAACAGTGGATTCGCAATAGCAGCTTCAGCAGCATTCAAAGCACGACCTTCACCAGATGCCTCACCAGTTCCCATCATCGCTCGGCCCATTTCATGCATAACAGAACGAACATCAGCAAAATCAAGGTTAATAAGACCCTCTTTAATCATTAAATCCGTAATGGAAGCAACACCAGAATAAAGTACTTGATCAGCCATAGCAAAAGCATCAGCAAAAGTTGTCTTCTCATCTGCAATACGGAAAAGATTCTGATTAGGAATAACAATTAATGTATCAACAGATTTTTGTAACTCTTCAATACCAGCCTCTGCCGTTTTCATACGGCGTGCACCTTCAAATTGAAATGGCTTTGTTACAACACCAACGGTCAAAATACCTTTTTCACGCGCAGCACGAGCCACAACAGGCGCCGCTCCAGTTCCTGTACCCCCACCCATACCGGCAGTAATGAAAACCATATGAGAATCTGCCAGATGATCAATAATTTCATCAATACATTCCTCTGCAGCTGCTTGTCCAACTTCTGGCAAAGCACCAGCACCTAATCCTTCGGTAACGGCTGCACCAAGTTGGATAACACGCTCAGCCTTTGACATAGCCAAAGCTTGTGCATCTGTATTTGCAACAACAAAATCAACTCCCTGAAGACCAGCATTAATCATATTATTCACGGCATTCCCGCCACCACCGCCAACACCAAAAACAGTAATGCGTGGCTTCAATTCCGCGATATCTGGCCGATGCAGATTAATCGTCA</t>
  </si>
  <si>
    <t>Startnode</t>
  </si>
  <si>
    <t>Endnode</t>
  </si>
  <si>
    <t>CTCAAGCCAATTCTTCATTGGATGTTGAAGGGCGTTTTACAGAAGAGTTTGTTGTTTGTCGTCATGCAGGTGAAGTTTTAATGGCGCCGCGGGATCATGTAGATTTAATGGATGTTTCACCCAAACAGTTGGTCTCGGTAGCAGCAGCTCTTATTCCATTTTTGGAAAATGATGATGCGAATCGTGCGTTGATGGGATCAAACATGCAGCGTCAGGCAGTTCCGCTTATACGTGCTGAAGCACCATTTGTTGGTACGGGAATGGAATCAGTTGTTGCTCGCGATTCAGGAGCAGCCGTTAGTGCAAAGCGTGGTGGTATTGTTGATCAAGTTGATGCAACCCGTATTGTTATTCGTGCAACGGAAGATTTAGATCCTTCAAAATCTGGTGTTGACATTTACCGTTTACAGAAGTTTCAGCGTTCTAATCAGTCAACTTGTATTAATCAGCGTCCTCTCGTGCATGTTGGAGATCGAATAGAGAAGGGCGATATTATTGCAGATGGACCCTCTACAGATCTTGGTGATTTAGCTCTTGGGCGGAATGTTCTTGTGGCTTTTATGCCTTGGAACGGATACAATTACGAAGATTCCATTTTGTTATCTGAACGCATTGTTGCTGATGACGTCTTTACTTCGATTCATATTGAGGAGTTTGAAGTTGCTGCACGTGATACAAAACTTGGTCCTGAAGAAATTACACGAGATATTCCTAACGTTTCCGAAGAAGCGTTAAGGAATCTTGATGAAGCTGGTATTATCTATATTGGAGCTGAGGTTCAGCCTGGTGATATTTTGGTTGGCAAGATTACACCAAAAGGTGAGAGTCCGATGACGCCGGAAGAGAAACTTCTGCGTGCAATTTTTGGGGAAAAAGCTTCAGATGTTCGTGATACTTCTATGCGAATGCCTCCTGGGACTTTTGGGACTGTTGTTGAGGTTCGTGTTTTTAACCGCCACGGTGTAGAAAAAGATGAACGTGCGATGGCAATTGAACGTGAGGAAATTGAGCGTTTAGCTAAAGATCGTGATGATGAGCAGTCAATTCTTGATCGTAATGTTTATGCACGTCTTGCAGATATGTTGATAGGTAAAATTGCTGTAGAAGGACCAAAAGGCTTTTCGAGCAGTAAGGAGCTTGACAGTGCGATAATGGAGCGTTATCCGCGTTCGCAGTGGTGGCAATTTTCTGTTGAAGATGAAAAGCTTCAAAGTGAAATTGAGGCTTTGCACAAGCAATATGAT</t>
  </si>
  <si>
    <t>30247, 53321, 46851, 306166, 256832</t>
  </si>
  <si>
    <t>ATGGCTCAGACCCTAGCGATGATGTCTCAATTCAATGGTCGTAAGCGCGTACGCAAATTTTTTGGTAAGATTCCTGAAGTAGCAGAGATGCCGAATCTTATTGAGGTTCAAAAAGCGTCATACGATCAGTTTCTTATGGTTGAGGAGCCGAAAGGTGGCCGACCAGATGAAGGTTTGCAGGCTGNNNNNNNNNNNNNNNNNNNNNNNNNNNNNNNNNNNNNNNNNNNNNNNNNNNNNNNNNNNNNNNNNNNNNNNNNNNNNNNNNNNNNNNNNNNNNNNNNNNNNNNNNNNNNNNNNNNNNNNNNNNNNNNNNNNNNNNNNNNNNNNNNNNNNNNNNNNNNNNNNNNNNNNNNNNNNNNNNNNNNNNNNNNNNGATATTAAAGATATTAAAGAGCAGGGCGTTTATATGGGCGATATGCCTTTAATGACGTCGAATGGTACCTTTATCGTTAATGGTACGGAACGTGTTATTGTTTCACAGATGCATCGTTCTCCTGGTGTCTTTTTTGATCACGATAAAGGTAAGTCACATTCATCAGGAAAGTTTCTTTTTGCTGCTCGTGTTATTCCTTACCGTGGCTCTTGGCTTGATATTGAATTTGACGCTAAGGACATCATTTATGCTCGTATTGATCGGCGACGTAAGATTCCTGTTACGAGTCTTTTGATGGCATTA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ACTTCAACAGGAAAAGTTCTGGTATCGCCAATCACCAAAGGATCACTCGCATGAATCGTTCGATTATCTGGTTCCGTCGCGATCTGCGCATCGGTGATCACGCGGCGCTCAACGCCGCAATTGAAGCTGGTGATGAAATTGATGAGAAGATATTAAAGATACTGTTTGATGTTAATGCAAATCAAATCAATATCCTTGATATTGATCACATGAATATTGGGGCATATATCCGTAATACTTTAAAAGTGGATAAAAATGAAAGTCGGCAGGATGCATTATTTGATATTTACCGTGTAATGCGTCCAGGTGAGCCACCAACAATGGATACAGCAGAAGCTATGTTCCATTCGTTATTTTTTGATCCAGAGCGTTATGATCTTTCCGCTGTTGGACGTGTTAAGATGAATCTACGTATGGATCTTGATTGTCCAGATACGGTTCGCACTTTACGTCAAGAAGATATTCTTGCTGTTGTTAAGATGTTAGTTGAGTTGCGCGATGGTCGTGGGGAAATTGATGATATTGACAATCTTGGTAATCGGCGCGTTCGTTCTGTTGGGGAATTGATGGAAAATCAGTATCGTATTGGTCTACTTCGTATGGAGCGTGCGATAAAAGAGCGTATGTCATCGGTTGAAATTGATACAGTCATGCCACAAGATTTGATAAATGCAAAACCTGCTGCTGCTGCAGTTCGTGAATTTTTTGGATCGTCGCAATTATCGCAGTTTATGGACCAAACCAACCCCTTATCCGAGATTACTCATAAGCGCCGTCTTTCCGCTCTTGGTCCAGGTGGTTTGACTCGTGAACGTGCAGGTTTTGAGGTTCGTGATGTACATCCTACGCACTATGGTCGTATTTGTCCGATTGAAACACCGGAAGGCCCTAATATTGGTTTGATCAATTCCTTAGCAACATTTGCGCGAGTTAATAAATATGGTTTTATTGAAAGTCCATATCGCAAAATTATTGATGGTAANNNNNNNNNNNNNNNNNNNNNNNNNNNNNNNNNNNNNNNNNNNNNNNNNNNNNNNNNCTCAAGCCAATTCTTCATTGGATGTTGAAGGGCGTTTTACAGAAGAGTTTGTTGTTTGTCGTCATGCAGGTGAAGTTTTAATGGCGCCGCGGGATCATGTAGATTTAATGGATGTTTCACCCAAACAGTTGGTCTCGGTAGCAGCAGCTCTTATTCCATTTTTGGAAAATGATGATGCGAATCGTGCGTTGATGGGATCAAACATGCAGCGTCAGGCAGTTCCGCTTATACGTGCTGAAGCACCATTTGTTGGTACGGGAATGGAATCAGTTGTTGCTCGCGATTCAGGAGCAGCCGTTAGTGCAAAGCGTGGTGGTATTGTTGATCAAGTTGATGCAACCCGTATTGTTATTCGTGCAACGGAAGATTTAGATCCTTCAAAATCTGGTGTTGACATTTACCGTTTACAGAAGTTTCAGCGTTCTAATCAGTCAACTTGTATTAATCAGCGTCCTCTCGTGCATGTTGGAGATCGAATAGAGAAGGGCGATATTATTGCAGATGGACCCTCTACAGATCTTGGTGATTTAGCTCTTGGGCGGAATGTTCTTGTGGCTTTTATGCCTTGGAACGGATACAATTACGAAGATTCCATTTTGTTATCTGAACGCATTGTTGCTGATGACGTCTTTACTTCGATTCATATTGAGGAGTTTGAAGTTGCTGCACGTGATACAAAACTTGGTCCTGAAGAAATTACACGAGATATTCCTAACGTTTCCGAAGAAGCGTTAAGGAATCTTGATGAAGCTGGTATTATCTATATTGGAGCTGAGGTTCAGCCTGGTGATATTTTGGTTGGCAAGATTACACCAAAAGGTGAGAGTCCGATGACGCCGGAAGAGAAACTTCTGCGTGCAATTTTTGGGGAAAAAGCTTCAGATGTTCGTGATACTTCTATGCGAATGCCTCCTGGGACTTTTGGGACTGTTGTTGAGGTTCGTGTTTTTAACCGCCACGGTGTAGAAAAAGATGAACGTGCGATGGCAATTGAACGTGAGGAAATTGAGCGTTTAGCTAAAGATCGTGATGATGAGCAGTCAATTCTTGATCGTAATGTTTATGCACGTCTTGCAGATATGTTGATAGGTAAAATTGCTGTAGAAGGACCAAAAGGCTTTTCGAGCAGTAAGGAGCTTGACAGTGCGATAATGGAGCGTTATCCGCGTTCGCAGTGGTGGCAATTTTCTGTTGAAGATGAAAAGCTTCAAAGTGAAATTGAGGCTTTGCACAAGCAATATGATNNNNNNNNNNNNNNNNNNNNNNNNNNNNNNNNNNNNNNNNNNNNNNNNNNNNNNNNNNNNNNNNNNNNNNNNNNNNNNNNNNNNNNNNNNNNNNNNNNNNTTTGTAGCTGTGAAGCGCAAAATCCAACCAGGTGATAAGATGGCAGGGCGTCATGGTAACAAGGGGGTTGTATCACGTATTCTTCCCGTAGAAGATATGCCATTTCTTGAAGATGGAACTCATGCGGATATCGTATTAAACCCGCTTGGTGTACCTAGTCGTATGAATGTTGGTCAAATTCTTGAAACACATCTTGGTTGGGCGTGTGCAGGTATGGGCAAGAAGATTGGAGATTTGATTGAGGCTTATCAAGAAACTGGTGATATACTTCCTTTGCGTCAGCGGATTGAAAATTTTATTCCTGATAATGGACGAAATGAACCAGTACGACAGTATGACAATGAAAGCCTTTACAAATTGGCACTACAGATGAGAAAAGGAGTTTCGATTGCAACGCCTGTTTTTGATGGGGCCCATGAAGCCGATATCAATACGATGTTGGAAGATGCAGGTTTAGATAGTTCAGGACAGGTTACACTTTATGATGGTCGTACTGGTGAGCCTTTTGATCGTCCGGTGACGGTGGGTTATATTTACATGTTGAAATTGCATCACCTTGTGGATGATAAAATTCATGCGCGTTCAATTGGGCCATATTCGCTTGTTACACAACAGCCATTAGGTGGTAAGGCGCAATTTGGTGGTCAGCGTTTTGGTGAAATGGAGGTTTGGGCACTTGAAGCTTATGGTGCTGCATACACTTTACAGGAAATGCTTACAGTGAAATCAGATGATGTAGCTGGTCGGACAAAGGTCTATGAAGCAATCGTGCGCGGTGACGACACGTTTGAAGCGGGTATACCGGAAAGCTTTAATGTGTTGGTAAAAGAAATGCGTTCATTGGCTCTTAATGTAGAACTTGATGATGCACGCGAACTTATTGCAAGGCGGGCATTATCTGATACAGTAGAACAATAAT</t>
  </si>
  <si>
    <t>Match/length</t>
  </si>
  <si>
    <t>16S+</t>
  </si>
  <si>
    <t>Covers second half 16S and more</t>
  </si>
  <si>
    <t>GTTCCTCCGAATATCTACGAATTTCACCTCTACACTCGGAATTCCACTCACCTCTTCCACACTCAAGATACCCAGTATCAAAGGCAGTTCCAGGGTTGAGCCCTGGGATTTCACCTCTGACTTAAATATCCGCCTACGTGCGCTTTACGCCCAGTAAATCCGAACAACGCTAGCCCCCTTCGTATTACCGCGGCTGCTGGCACGAAGTTAGCCGGGGCTTCTTCTCCGGTTACCGTCATTATCTTCACCGGTGAAAGAGCTTTACAACCCTAGGGCCTTCATCACTCACGCGGCATGGCTGGATCAGGGTTGCCCCCATTGTCCAATATTCCCCACTGCTGCCTCCCGTAGGAGTCTGGGCCGTGTCTCAGTCCCAGTGTGGCTGATCATCCTCTCAGACCAGCTATGGATCGTCGCCTTGGGGAGCCATTACCTCACCAACTAGCTAATCCAACGCGGGCTCATCCATCTCCGATAAATCTTTCTCCCCGTAGGGACGTATACGGTATTAGCACAAATTTCTCTGTGTTATTCCGTAGAGAGGGGTAGATTCCCACGCGTTACTCACCCGTTTGCCGCTCACTCTAAAAGAGTGCGCTCGACTTGCATGTGTTAAGCCTGCCGCCAGCGTTCGTTCTGAGCCAGGATCAAACTCTCATATTTGAAAATTCGATTTGGCTTATTTCTTGGTCTTTATTGCTCCTTTAATAAAGAGCACCAATTAAATGGTCACGCTTGAATCGACGAGAACATATTTACACACCAATCTAAAACAACCTTAAATTATTCTAGATCCGGTATTAACATCTTCTCTTAAAAAACGTGCCGCCATATTCTTTCCGAAATCTTAAAGCAGTATGCTTTAAAACTTCCGCAGACTATGCCGCCCACGTTTCTCTTTCTTCTTTCTTCTCTTGTCAAAGAACCAACAGTCTTTAAAAAAACCGTTAAACCAAAAAAAATACCATACACTAAAAAGCGCAAATTAAAAACCAAAAAGGTAAAACAATCGCTGCGTATATGGTAAAGGCTTAATTAAAAACAAGGACAAAACCAACCATCGCAAGCAGAAACCGCCCTCGTCAACGCTCGCTATATAGTACTCTTTCCCTCAAAAAGTCAATATCATTTTTATAAAATTCTTAAAATAAATATTCACTCTTTTTCTTTATAATCATAATCAAGACAAACAAATCCCCCTTAGAAAAGATACTGCCATAAATGTAGCTTTCAGTCTTTAATATTAACAGCTCAAAATGGATAAATTTAGCCATGAGACGTGTACGCGTTTATTGTATGATGTAATTATCTTTTCCAACACCGTTATTGCTCTTCTACCTCTCTTCGCTATTATGATGAGAAAAGCCATTATATAATTGTTGTATAAATGAGGATTCGCATTATCTGTAAAAAATCAAATTCTTGTAGAAACATACCAAGCTATGCTAGCCCTTTAATTATTTAATTTGAAAAGTACTCTAAAAATTCATGTGGGATAATGAACAACAGAAAAACGATCCTGGGCAGGACCCCGCTCTTTTAGTCAAACGCCTGATGCCAGCTCACCGACAGATTTCTGTCCGTTGGCTTACAGGAACAGTTCTCACGGGAATCACCTCCTGCATTCTTATGGGTATTGCACTTTTTGCTGCTCTCGATGAACAGCAGCGTTTGGTAACACCTCCACAATGGTTTACGCTAGAAAACCTATCACAAACACAATCTCCTAACGCCAATGGATATAAAAGTGATCGTATTTCTCTCACACATGCACGACAAAGTTTTGATAAAAAGCGCCAATTTGAATTATCAGTTTTGCAAAAAAAGGGCGATAAAAAAGTCATACATGCACAGCATTTTGAATGGATTCGAATGGCTTTAGCCGAAAATCGCCCACATCAATATAATTATCCTAAATTTGATGCTTTAAGCATTCTTGCCACCGATTCGAAAATTCAAACTGCTACACTACAAGATTCCGGATATATTTATGGAGCAAAAGTAGAAACCCAAATAACCTTACACAACCGTGATTTTATTCTTGAGCAAATAAACTTTGATGGTGCCGATACCCTAACAGACGACGAAGCACAACAAGAATTAAAAAAAGCTGGCTTCTCTTTGGAAAAAAACGACGAACTCCTTTCAATTCTCACACTCATAGACCCTTTAAAATTA</t>
  </si>
  <si>
    <t>77006, 55138</t>
  </si>
  <si>
    <t>NNNNNNNNNNNNNNNNNNNNNNNNNNNNNNNNNNNNNNNNNNNNNNNNNNNNNNNNNNNNNNNNNNNNNNNNNNNNNNNNNNNNNNNNNNNNNNATCATTTCTTTCCACTGTGCAACCCAACCAACACTGCGTGCTAACGCAAAAAGAACCGTAAACATTTTAGTTGGAAAGCCCAAAGCTTTTAATGTAATACCAGAATAGAAATCGACATTAGGATAAAGTTTTTTCTCAACAAAATATTTATCATTCAGAGCGATTTTTTCAAGTTCTATCGCGATGTCAAGAAGTGGATCATTTTGAATGTTCAGTTCTTTTAAAACTTCATGACAAGTTTTTTGCATGATTTTTGCACGTGGATCATAATTTTTATAAACTCGGTGACCAAATCCCATAAGGCGGAAAGGATCGTTTTTATCTTTTGCACGTGCAATAAATTCAGGAATTCTCTTAACAGAACCTATTTCTTGTAGCATCTTTAAACATGCTTCATTGGCTCCGCCATGCGCTGGCCCCCAAAGACATGCAACACCTGCTGCAATACATGCAAACGGATTAGCTCCTGATGAGCCTGCAAGACGTACAGTAGATGTAGAGGCATTTTGTTCATGATCTGCATGAAGGATAGAGATTCGATCCATTGCCCGAGTAAGAACAGGGTTAATTTTATATTCTTCACAAGGAACACAAAAGCACATACGGAGAAAATTTGCAGCGTAACTAAGATCATTTTGTGGATAAACAAATGCTTGTCCAATACTGTATTTGTAAGCCATAGCAGCAAGGGTTGGAACTTTGGAGATGAGACGAATAGAAGCTATCATTCTTTGTTGAGGGTCT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TCACAAGAAGCAGTTGAGGTAAAACCAGGATCATAAGTAAAAGTGTTTGTTTCTTTATAAAGAGAAGCAATTTCAATGACATCAGGTCCACTTGTACCTTTACGCACAGGAAGTTCTATTTTTTTGTCATTCACTATAAGATGTGCTTTATTGTCAGACAT</t>
  </si>
  <si>
    <t>More length beyond end of gene in one contig</t>
  </si>
  <si>
    <t>116413, 32473</t>
  </si>
  <si>
    <t>ATGAATATAAAATCTTTAATGACAGTATCTGTTATCACTTTGATTTCAGCTACTGCGGCACAGGCTGCAGACGTTGTAGTTCCACATGAAGTAGCACCAGTTGTTACTGTCCCTGCGTTTTCTTGGACAGGTTTCTATATTGGTGCTCAAATTGGAAACTTTTCGAGCAAAGTTGAGATAACTGATTTAGAAAAAAATAAACTTGGTAAAGATGCTACACCTAAGCTTTCAGGTTTCATGGGTGGCGTTTATGCCGGTTCCAATATAGACCTTGGAAGTGGACTCATTTTAGGAGTCGAAACCGATGTAGTTTGGGCTGATCGAGAAGACAAAAAAACACTTTCTCCAAAAACGATTGAAGACGGTAAACTTGCGGATTTTAAAACCTCTCTTACAGCAGCTGGCGCTAAATTTGCCAAGGACAAAACAGTTGAAAGTGTCACTGCAAATGATAAGCGTACAGATAGTACCACTTTAAAGGAAAAATGGTCTGGTGCTACNNNNNNNNNNNNNNNNNNNNNNNNNNNNNNNNNNNNNNNNNNNNNNNNNNNNNNNNNNNNNNNNNNNNNATGAATATAAAATCTTTAATGACAGTATCTGTTATCACTTTGATTTCAGCTACTGCGGCACAGGCTGCAGACGTTGTAGTTCCACATGAAGTAGCACCAGTTGTTACTGTCCCTGCGTTTTCTTGGACAGGTTTCTATATTGGTGCTCAAATTGGAAACTTTTCGAGCAAAGTTGAGATAACTGATTTAGAAAAAAATAAACTTGGTAAAGATGCTACACCTAAGCTTTCAGGTTTCATGGGTGGCGTTTATGCCGGTTCC</t>
  </si>
  <si>
    <t>Group</t>
  </si>
  <si>
    <t>Consensus</t>
  </si>
  <si>
    <t>ACGATCAAGTCGATCGAACGATTAGTATCAGTAAGCTTCATGTGTTACCACACTTCCACACCTGACCTATCAACGTGGTAGTCTACCACGGTTCTCAGGGAATACTAGTTTTCAGGTGAGTTTCCCGCTTAGATGCCTTCAGCGGTTATCTCGTCCGTATATAGCTACCCTGCTATGCGGCTGGCGCCACAACAGGTCCACCAGAGATACGTCCATCCCGGTCCTCTCGTACTAGGGACAGGTCCTGTCAATATTCCAACACCCACGGCAGATAGGGACCGAACTGTCTCACGACGTTCTGAACCCAACTCACGTACCGCTTTAAATGGCGAACAGCCATACCCTTGGGACCTGCTCCAGCCCCAGGATGAGATGAGCCGACATCGAGGTGCCAAACGATTCCGTCGATATGGACTCTTGGGAATCATCAGCCTGTTATCCCCGGCGTACCTTTTATCCGTTGAGCGATGGCCCTTCCACACGGGACCACCGGATCACTATGACCGTCTTTCGACTCTGCTCGACTTGTCAGTCTCACAGTCAGGCAGGCTTATGCCATTGCACTCAACAAACGATTTCCGACCGTTCTGAGCCTACCATCGCGCGCCTCCGTTACTCTTTAGGAGGCGACCGCCCCAGTCAAACTACCCACCATACACGGTCCCGAATCCGGCTAACGGACTGCGGTTAGACATCCATATCGGTAAGGGTGGTATTTCAAGGATGACTCCACAAAGGCTAGCGCCCCTGCTTCAAAGTCTACCACCTATCCTACACATACAGACACAAATGCCAGTGTAAAGCTATAGTAAAGGTGCACGGGGTCTTTCCGTCTAACCGCAGGAACCCCGCATCTTCACGGGGAATTCAATTTCACTGAGTCTACGTTGGAGACAGCGGGGAAGTCGTTACGCCATTCGTGCAGGTCGGAACTTACCCGACAAGGAATTTCGNNNNNNNNNNNNNNNNNNNNNNNNNNNNNNNNNNNNNNNNNNNNNNNNNNNNNNNNNNNNNNNNNNNNNNNNNNNNNNNNNNNNNNNNNNNNNNNNNNNNNNNNNNNNNNNNNNNNNNNNNNNNNNNNNNNNNNNNNNNNTTGGTAAACAGTCGCTACCCCCTGGTCTGTGCCACCCTCTAACGGTTGCCCGCTAAAGGGTCACGCTTCTTCCGAAGTTACGCGTGCAATTTGCCGAGTTCCTTCAACGTAGTTCTCTCAAGCGCCTTAGTATTCTCTACCAGTCCACCTGTGTCGGTTTCGGGTACGGTCTATATGTGGGAGCTATTTCCTGGAACTGCTTCACTGCAAGATCAATCCAATAAGACCTTACAATATACGCAATCCGTCACTACCCACAGGTCCACGAATATTAACGTGGTTCCCATCGACTACGCCTTTCGGCCTCGCCTTAGGGGCCGACTCACCCTGCTCAGATTAACTTTAAGCAGGAACCCTTGGACTTTCGGCGAGGGAGTCTCTCACTCCCTTTATCGTTACTCATGTCAGCATTCTCACTTCCGATACCTCCAGGAGCTCTCACGAGTCTCCCTTCACAGGCTTACGGAACGCTCCGCTACCACTTACTCATAAGAGTAAATCCACAGCTTCGGTGTATGGCTTTAGCCCCGTTACATTTTCGGCGCAAGGACCCTTATTTAGACCAGTGAGCTGTTACGCTTTCTTTAAATGGTGGCTGCTTCTAAGCCAACATCCTGGTTGTTTTGGGATCCTCACATCCTTTCCCACTTAGCCATAACTTGGGGACCTTAGATGGTGGTCAGGGTTGTTTCCCTCTCCACGACGGACGTTAGCACCCGCCGTGTGTCTGCCAGTTAGTTCTTCCAGGTATTCGGAGTTTGGTTAGGTTTGGTAATCCGGCGAGGACCCCTAGCCCATCCAGTGCTCTACCCCCTGGAGAATTCGACTGACGCTCTACCTAAATAGATTTCGCGGAGAACCAGCTATTTCCGAGTTTGATTGGCCTTTCACCCCTAGCCACAAGTCATCCCAATCTATTGCAACAGATACGGGTTCGGCCCTTCAGTAAGTGTTACCTTACCTTCAGCCTGCTCATGGCTAGATCACTCGGTTTCGGGTCTAATCCAACGAACTGAACGCCCTATTCAGACTCGCTTTCGCTACGCCTACACCTACCGGCTTAAGCTTGCTCGTTAGACTAAGTCGCTGACCCATTATACAAAAGGTACGCCGTCACCCAGAACAAATCTTGGGCTCCGACTGTTTGTAGGCATTCGGTTTCAGGTACTATTTCACTCCCCTTGTCGGGGTACTTTTCACCTTTCCCTCACGGTACTGGTTCGCTATCGGTCATGCACGAGTACTTAGGCTTGGATCGTGGTCGACCCATGTTCAGACAGGATTTCACGTGTCCCGCCCTACTCTAGGACTTAAATCAGATTTACGTATACGGGACTATCACCCTCTTTGGTTCGACTTTCCAGTCGATTCTACTTTTCTAAATTCAAGCCACTGGCCTGGTCCGCTTTCGCTCGCCACTACTAACGGAGTCTCGTTTGATGTCCTTTCCTACAGGTACTTAGATGTTTCAGTTCCCTGCGTTTGCTTCTTACACCCTATTTTATTCAGGTGTAGATACCTTTATCAGATGACTAGAAAACTAAACTGTCTTTTACAAACAGCTTAATTTCTCCAGCCATCAAAGGTGGGTTGCCCCATTCGGAAATCTACGGATCAAAGGGTATTCGCACCTCCCCGTAGCTTATCGCAGCGTATCACGTCCTTCATCGCCTGTGCATGCCAAGGCATCCACCAAATGCCCTTAAGACACTTGATC</t>
  </si>
  <si>
    <t>238930, 270936, 11007, 36956</t>
  </si>
  <si>
    <t>%nonN</t>
  </si>
  <si>
    <t>GTTCCTCCGAATATCTACGAATTTCACCTCTACACTCGGAATTCCACTCACCTCTTCCACACTCAAGATACCCAGTATCAAAGGCAGTTCCAGGGTTGAGCCCTGGGATTTCACCTCTGACTTAAATATCCGCCTACGTGCGCTTTACGCCCAGTAAATCCGAACAACGCTAGCCCCCTTCGTATTACCGCGGCTGCTGGCACGAAGTTAGCCGGGGCTTCTTCTCCGGTTACCGTCATTATCTTCACCGGTGAAAGAGCTTTACAACCCTAGGGCCTTCATCACTCACGCGGCATGGCTGGATCAGGGTTGCCCCCATTGTCCAATATTCCCCACTGCTGCCTCCCGTAGGAGTCTGGGCCGTGTCTCAGTCCCAGTGTGGCTGATCATCCTCTCAGACCAGCTATGGATCGTCGCCTTGGGGAGCCATTACCTCACCAACTAGCTAATCCAACGCGGGCTCATCCATCTCCGATAAATCTTTCTCCCCGTAGGGACGTATACGGTATTAGCACAAATTTCTCTGTGTTATTCCGTAGAGAGGGGTAGATTCCCACGCGTTACTCACCCGTTTGCCGCTCACTCTAAAAGAGTGCGCTCGACTTGCATGTGTTAAGCCTGCCGCCAGCGTTC</t>
  </si>
  <si>
    <t>NNNNNNNNNNNNNNNNNNNNNNNNNNNNNNNNNNNNNNNNNNNNNNNNNNNNNNNNNNNNNNNNNNNNNNNNNNNNNNNNNNNNNNNNNNNNNNNNNNNNNNNNNNNNNNNNNNNNNNNNNNNNNNNNNNNNNNNNNNNNNNNNNNGCCGAAAGGTGGACGACCAGATGAAGGTTTGCAGGCTGTTTTTAAATCGGTATTTCCTATTTCGGACTTTTCCGGTACAGCTATGCTCGAGTTTGTTGGTTATGAATTTGATTTACCAAAATTTGATGTTGAAGAATGTCGTCAGCGTGATTTGACTTATGCTGCACCCTTAAAGGTAATATTACGTTTAATTGTTTTTGATGTTGATGAAGATACTGGTTCGAAGGATATTAAAGATATTAAAGAGCAGGGCGTTTATATGGGCGATATGCCTTTAATGACGTCGAATGGTACCTTTATCGTTAATGNNNNNNNNNNNNNNNNNNNNNNNNNNNNNNNNNNNNNNNNNNNNNNNNNNNNNNNNNNNNNNNNNNNNNNNNNNNNNNNNNNNNNNNNNNNNNNNNNNNNNNNNNNNNNNNNNNNNNNNNNNNNNTCTTGGCTTGATATTGAATTTGATGCTAAGGATATCATTTATGCTCGTATTGATCGGCGACGTAAGATTCCTGTTACGAGTCTTTTGATGGCATTAGGTATGGATGCATCAGATATTTTGTCGACGTTTTATAATAAAGTTACTTATGAACGTGATGGAGATGGATGGCGTATTCCTTATTCTGTTGATCGCTTTAAAGGAATGAAGCTTGTTTCTGACCTTATAGATGCAGATAGTGGTGAAGTTGTTGCTGAAGCAGGTAAAAAGCTAACGGTTCGTGCTGCAAAGTCTTTAGCTGAGAAAGGTCTCAAGGCGGTTAAAGTTAGTGAAGAAGATTTATTAGGGTGTTATCTGTCAGAAGATATAGTTAATTACCAAACAGGTGAGATTTACCTTGAAGCTGGGGATGAAATTGATGAGAAGATATTAAAG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CTGGTGTTGACATCTACCGTTTACAGAAGTTTCAGCGTTCTAATCAGTCAACTTGTATTAATCAGCGTCCTCTCGTGCATGTTGGAGATCGAATAGAGAAGGGCGATATTATTGCAGATGGACCCTCTACGGATCTTGGTGATTTAGCTCTTGGGCGGAACGTTCTTGTGGCTTTTATGCCTTGGAACGGATACAATTACGAAGATTCCATTTTGTTATCTGAACGCATTGTTGCTGATGACGTCTTCACTTCAATTCATATTGAGGAGTTTGAAGTTGCAGCACGTGATACAAAACTTGGTCCTGAAGAAATTACACGAGATATTCCTAACGTTTCCGAAGAAGCGTTAAGAAATCTTGATGAAGCTGGNNNNNNNNNNATTGGAGCTGAGGTTCAGCCTGGTGATATTTTGGTTGGCAAGATTACACCAAAAGGTGAGAGTCCTATGACGCCGGAAGAGAAACTTCTGCGTGCAATTTTTGGAGAAAAAGCTTCGGATGTTCGTGATACTTCTATGCGAATGCCTCCTGGGACTTTTGGAACGGTTGTTGAGGTTCGTGTTTTTAACCGCCACGGTGTGGAAAAAGATGAACGTGCAATGGCGATTGAACGTGAGGAAATTGAGCGTTTAGCTAAAGATCGTGATGATGAGCAATCAATTCTTGATCGTAATGTTTATGCACGTCTTGCGGATATGTTGATAGGTAAAATTGCTGTAGAAGGACCAAAAGGCTTTTCGAGCAGTAAGGGGCTTGACAATGCGATAATGGAGAGTTATCCGCGTTCGCAGTGGTGGCAATTTTCTGTTGAAGATGAAAAACTTCAAAGTGAAATTGAGGCTTTGCACAAGCAATATGATGAATCAAAAGAAGCATTGCAACGGCGCTTTATGGATAAAGTTGAGAAAGTCCAAAGAGGCGATGAAATGCCACCTGGTGTTATGAAAATGGTGAAAGTTTTTGTAGCTGTGAAGCGCAAAATCCAACCGGGTGATAAGATGGCAGGGCGTCATGGTAACAAGGGGGTTGTATCACGTATTCTTCCCGTAGAAGATATGCCATTTCTTGAAGATGGAACTCATGCGGATATCGTATTAAACCCGCTTGGTGTACCTAGTCGCATGAATGTTGGTCAAATTCTTGAAACACATCTTGGTTGGGCGTGTGCAGGTATGGGCAAGAAGATTGGAGATTTGATTGAGGCTTATCAAGAAACTGGTGATATACTTCCTTTGCGTCAGCGGATTGAAAATTTTATTCCTGATAATGGACGAAATGAACCAGTACGTCAGTATGATAATGAAAGCCTTTACAAATTGGCACTACAGATGAGAAAAGGAGTTTCGATTGCAACGCCTGTTTTTGATGGGGCCCATGAAGCCGATATCAATACGATGTTGGAAGATGCGGGTTTAGATAGTTCAGGACAGGTTACACTTTATGATGGTCGTACTGGTGAACCTTTTGATCGTCCGGTGACGGTGGGTTATATTTACATGTTGAAATTGCATCACCTTGTAGATGATAAAATTCATGCGCGTTCAATTGGGCCATATTCACTTGTTACACAACAGCCATTAGGTGGTAAGGCGCAATTTGGTGGTCAGCGTTTTGGTGAAATGGAGGTTTGGGCACTTGAAGCTTATGGTGCTGCATACACTTTACAGGAAATGCTTACGGTGAAATCGGATGATGTAGCTGGTCGGACAAAGGTTTATGAAGCAATCGTGCGCGGTGACGACACATTTGAAGCGGGTATACCAGAAAGCTTTAATGTGTTGGTAAAGGAAATGCGTTCATTGGCTCTTAATGTAGAACTTGATGATGCACGTGAGCT</t>
  </si>
  <si>
    <t>38840, 175522, 195816, 222257, 303659</t>
  </si>
  <si>
    <t>ATGAATATAAAATCTTTAATGACAGTATCTGTTATCACTTTGATTTCAGCTACTGCGGCACAGGCTGCAGACGTTGTAGTTCCACATGAAGTAGCACCAGTTGTTACTGTCCCTGCGTTTTCTTGGACAGGTTTCTATATTGGTGCTCAAATTGGAAACTTTTCGAGCAAAGTTGAGATAACTGATTTAGAAAAAAATAAACTTGGTAAAGATGCTACACCTAAGCTTTCAGGTTTCATGGGTGGCGTTTATGCCGGTTCCAATATAGACCTTGGAAGTGGACTCATTTTAGGAGTCGAAACCGATGTAGTTTGGGCTGATCGAGAAGACAAAAAAACACTTTCTCCAAAAACGATTGAAGACGGTAAACTTGCGGATTTTAAAACCTCTCTTACAGCAGCTGGCGCTAAATTTGCCAAGGACAAAACAGTTGAAAGTGTCACTGCAAATGATAAGCGTACAGATAGTACCACTTTAAAGGAAAAATGGTCTGGTGCTACACGGGTGCGTGTCGGTTTTGCCGTTGCTGATCACATTATGCCTTATATTGCTGGTGGTGTTGCTTATGCACAGATGAATGCTATTAGTTCTGTTAAGGTAACGGCAAATGCAGATAGTAAGGAAATTGCTTCTGCGACTTTGTTTGATAAAACGAAGACGTTTGTTGGTTATACCGTTGGGGGTGGTGTTGATTTTGCTATGACTGATAATGTGCTATTGCGTGCGGAATACCGTTACTCAGATTTCGGTAAAAAGGAATTCGTGAAGGATAATGACAAATTTAGCTACAAGACCAATGATTTCCGTGTTGGTGTAGCTTATAAATTCTAATTTGTAGCAAAAGTT</t>
  </si>
  <si>
    <t>51744, 15638</t>
  </si>
  <si>
    <t>NNGATCAAGTCGATCGAACGATTAGTATCAGTAAGCTTCATGTGTTACCACACTTCCACACCTGACCTATCAACGTGGTGGTCTACCACGGTTCTCAGGGAATACTAGTTTTCAGGTGAGTTTCCCGCTTAGATGCCTTCAGCGGTTATCTCGTCCGTATATAGCTACCCTGCTATGCGGCTGGCGCCACAACAGGTCCACCAGAGATACGTCCATCCCGGTCCTCTCGTACTAGGGACAGGTCCTGTCAATATTCCAACACCCACGGCAGATAGGGACCGAACTGTCTCACGACGTTCTGAACCCAACTCACGTACCGCTTTAAATGGCGAACAGCCATACCCTTGGGACCTGCTCCAGCCCCAGGATGCGATGAGTCGACATCGAGGTGCCAAACAACCCCGTCGATATGGACTCTTGGGGGTCATCAGCCTGTTATCCCCGGCGTACCTTTTATCCGTTGAGCGATGGCCCTTCCACACGGGACCACCGGATCACTATGACCGTCTTTCGACTCTGCTCGACTTGTCAGTCTCACAGTCAGGCAGGCTTATGCCATTGCACTCAACAAACGATTTCCGACCGTTCTGAGCCTACCATCGCGCGCCTCCGTTACTCTTTAGGAGGCGACCGCCCCAGTCAAACTACCCACCATACACGGTCCCGAATCCGGCTTACGGACTGCGGTTAGACATCCATATCGGTAAGGGTGGTATTTCAAGGATGACTCCACAAAGGCTAGCGCCCCTGCTTCAAAGTCTACCACCTATCCTACACATACAGACACAAATGCCAGTGTAAAGCTATAGTAAAGGTGCACGGGGTCTTTCCGTCTAACCGCAGGAACCCCGCATCTTCACGGGGAGTTCAATTTCACTGAGTCTACGTTGGAGACAGCGGGGAAGTCGTTACGCCAT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CAATCCAATAAGACCTTACAATACACGCAATCCGTCACTACCCACAGGTCCACGAATATTAACGTGGTTCCCATCGACTACGCCTTTCGGCCTCGCCTTAGGGGCCGACTCACCCTGCTCAGATTAACTTTAAGCAGGAACCCTTGGACTTTCGGCGAGGGAGTCTCTCACTCCCTTTATCGTTACTCATGTCAGCATTCTCACTTCCGATACCTCCAGGAGCTCTCACGAGTCTCCCTTCACAGGCTTACGGAACGCTCCGCTACCACTTACTCATAAGAGTAAATCCACAGCTTCGGTGTATGGCTTTAGCCCCGTTACATTTTCGGCGCAAGGACCCTTATTTAGACCAGTGAGCTGTTACGCTTTCTTTAAATGGTGGCTGCTTCTAAGCCAACATCCTGGTTGTTTTGGGATCCTCACATCCTTTCCCACTTAGCCATAACTTGGGGACCTTAGATGGTGGTCAGGGTTGTTTCCCTCTCCACGACGGACGTTAGCACCCGCCGTGTGTCTGCCAGTTAGTTCTTCCAGGTATTCGGAGTTTGGTTAGGTTTGGTAATCCGGTGAGGACCCCTAGCCCATCCAGTGCTCTACCCCCTGGAGAATTCGACTGACGCTCTACCTAAATAGATTTCGCGGAGAACCAGCTATTTCCGAGTTTGATTGGCCTTTCACCCCTAGCCACAAGTCATCCCAATCTATTGCAACAGATACGGGTTCGGCCCTTCAGTAAGTGTTACCTTACCTTCAGCCTGCTCATGGCTAGATCACTCGGTTTCGGGTCTAATCCAACGAACTGAACGCCCTATTCAGACTCGCTTTCGCTACGCCTACACCTACCGGCTTAAGCTTGCTCGTTAGACTAAGTCGCTGACCCATTATACAAAAGGTACGCCGTCACCCAGAACAAATCTTGGGCTCCGACTGTTTGTAGGCATTCGGTTTCAGGTACTATTTCACTCCCCTTGTCGGGGTACTTTTCACCTTTCCCTCACGGTACTGGTTCGCTATCGGTCATGCACGAGTACTTAGGCTTGGATCGTGGTCGACCCATGTTCAGACAGGATTTCACGTGTCCCGCCCTACTCTAGGACTTAAATCAGATTTACGTATACGGGACTATCACCCTCTTTGGTTCGACTTTCCAGTCGATTCTACTTTTCTAAATTCAAGCCACTGGCCTGGTCCGCTTTCGCTCGCCACTACTAACGGAGTCTCGTTTGATGTCCTTTCCTACAGGTACTTAGATGTTTCAGTTCCCTGCGTTTGCTTCTTACACCCTATTTTATTCAGGTGTAGATACCTTTATCAGATGACTAGATAACTAAACTGTCTTTTACAAACAGCTTAATTTCTCCAGTCATCAAAGGTGGGTTGCCCCATTCGGAAATCTACGGATCAAAGGGTATTCGCACCTCCCCGTAGCTTATCGCAGCGTATCACGTCCTTCATCGCCTGTGCATGCCAAGGCATCCACCAAATGCCCTTAAGACACTTGATCG</t>
  </si>
  <si>
    <t>AAAGGAGGTGATCCAGCCGCAGGTTCCCCTACGGCTACCTTGTTACGACTTCACCCCAGTCGCTGACCCTACCGTGGTTGCCTGCCTCCTTGCGGTTAGCACAGCACCTTCGGGTAAAACCAACTCCCATGGTGTGACGGGCGGTGTGTACAAGGCCCGGGAACGT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</si>
  <si>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CTTTTACAAAGTCTGTTCTTCATCTATATTTAACAGAGCTGGCTTGCCAGCTATGGTAATAAATGGACAATGAAATAAACTCATTGGACCCGGGGGCGGTACCCGGCGCCTCCACCAAAATATATAAACAAAAATTTATATTTTGGTGGGGGCGAAATAGGATCGACAAGAGTGTAAAGATTGNNNNNNNNNNNNNNNNNNNNNNNNNNNNNNNNNNNNNNNNNNNNNNNNNNNNNNNNNNNNNNNNNNNNNNNNNNNNNNNNNNNNNNNNNNNNNNNNNNNNNNNNNNNNNNNNNNNNNNNNNNNNNNNNNNNNNNNNNNNNNNNNNNNNNNNNNNNNNNNNNNNNNNNNNNNN</t>
  </si>
  <si>
    <t>96715, 87862</t>
  </si>
  <si>
    <t>TAATTTGCCTGACGACGCAAAAACGCTGGTATTTCCAACTGATCTTCTTCACTTATAAAAGTACGCTGATCTTGCAGTACATGAGGATGCAATTCGCCAGAACGACGTGGAACATAAACAGAAGCATCTTCAGGAAGTGCCTGAGAATTTTTATTATAAACACGCGCTTCCTGTCGCTGAGAAGACTTTACAGCAGGTTCCAACCTAGCTTCTGGCTCAGCTTCTTCACGATGTGTTAAACTCTGTTTCAAACGCTGCCAAAGATTGCGAGGTCCCTGTTCGACAGCAGATGACTTCTCACATTGACCATGTGCAACAGAAGGAAAATCCTTTAACTCAGGCATACGCATAGGTGAACGCATTTGCATCTGTTGTA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TACCCCCACCCATACCGGCAGTAATGAAAACCATATGAGAATCTGCCAGATGATCAATAATTTCATCAATACATTCCTCTGCAGCCGCTTGTCCAACTTCTGGCAAAGCACCAGCACCTAATCCTTCGGTAACGGCTGCACCAAGTTGGATAACACGCTCAGCCTTTGACATAGCCAAAGCTTGTGCATCTGTATTTGCAACAACAAAATCAACTCCCTGAAGACCAGCATTAATCATATTATTCACGGCATTCCCGCCACCACCGCCAACACCAAAAACAGTAATGCGTGGCTTCAATTCCGCGATATCTGGCCGATGCAGATTAATCGT</t>
  </si>
  <si>
    <t>CCCCTTTTACAAAGTCTATTCTTCATCTATATTTAAAGAGCTGGCTTGCCAGCTATGGTAATAAATGGACAATGAAATAAACTCATTGGACCCGGGGGCGGTACCCGGCGCCTCCACCAAAATATAAATTTTTGTTATTATATTTTGGCGGGGGCGAAATAGGATCGACAAGAGTGTAAAGATTGCTCTTTTACTCGGTATAGTACCACCGTTATCGGACTAAATGAGTAGTTGCAAATGACAACTATGCGGAAGCACGTCTCGCCGCTTAAACCGGTGTGAATGCTTCAAATTAAGTCTTAAACCGNNNNNNNNNNNNNNNNNNNNNNNNNNNNNNNNNNNNNNNNNNNNNNNNNNN</t>
  </si>
  <si>
    <t>Genome</t>
  </si>
  <si>
    <t>Mapped reads</t>
  </si>
  <si>
    <t>Mapped %</t>
  </si>
  <si>
    <t>Reads</t>
  </si>
  <si>
    <t>Coverage sd</t>
  </si>
  <si>
    <t>Error rate</t>
  </si>
  <si>
    <t>B. alsatica</t>
  </si>
  <si>
    <t>D70</t>
  </si>
  <si>
    <t>D71</t>
  </si>
  <si>
    <t>B. machadoae</t>
  </si>
  <si>
    <t>B. silvicola</t>
  </si>
  <si>
    <t>D62</t>
  </si>
  <si>
    <t>ITSD71-1</t>
  </si>
  <si>
    <t>ITSD70-3</t>
  </si>
  <si>
    <t>ssrAD71-1</t>
  </si>
  <si>
    <t>ssrAD70-3</t>
  </si>
  <si>
    <t>GCTCTACACAATACAAGCCTTTAATAGGGCTTTCAGAGAAAATGCTTTTTCAGAAAACGCTTTTGTGTTTTATGAGATGATGCTTTTATAAGATGATGCTGGGGAAGGTTTTCCGGTTTATCCCGGAGGGCTTGTAGCTCAGTTGGTTAGAGCGCGCGCTTGATAAGCGTGAGGTCGGAGGTTCAAGTCCTCCCAGGCCCACCAATCTATCTGTCAATTTATAAGCGCTGGTGAAACTTGCTTATATGGATCGTGCCTATTAATTTGTAAGAAACTTACTTATCTTGCGGGATGATTTACTTATAAAAGGCTTCCTTATGAGTTTATTTATAAAGTGTGTGGCGTCTCTCTTTGGTTTAAGCGATCCAAAGTTAAAGTAGTCTAATGGCAAAGATGATCCCATTATAAAGTGATCCTAATTAAAGATGATCTGAAATTTAAAAGTTTCAAATGCGTTAT</t>
  </si>
  <si>
    <t>AACAGCTACTTTAGCATCCTGCTCATCAGAACCTAATACATCTTGAACCCATTTTTCAACGCGTTCTAATTCTTTGGGATCGGATGTAGCAACAAGCGATGCATC</t>
  </si>
  <si>
    <t>ACTCATTGGACCCGGGGGCGGTACCCGGCGCCTCCACCAAAATATAAATTTTTGTTATTATATTTTGGCGGGGGCGAAATAGGATCGACAAGAGTGTAAAGATTGCTCTTTTACTCGGTATAGTACCACCGTTATCGGACTAAATGAGTAGTTGCAAAT</t>
  </si>
  <si>
    <t>GeneName</t>
  </si>
  <si>
    <t>ITS</t>
  </si>
  <si>
    <t>B. durdenii</t>
  </si>
  <si>
    <t>D62-1</t>
  </si>
  <si>
    <t>AAGGAGGTGATCCAGCCACAGGTTCCCCTACGGCTACCTTGTTACGACTTCACCCCAGTCGCTGACCCTACCGTGGTTGCCTGCCTCCTTGCGGTTAGCACAGCACCTTCGGGTAAAACNNNNNNNNNNNGNGTGACGGGCNGTGTGTACAAGNCCCGNGAACGTATTCACCGTGGCATGCTGATCCACGATTACTAGCGATTCCAACTTCATGNACTCGAGTTGCAGAGTNCAATCCGAACTGAGATGNCTTTTNGNGATTAGCTNGACCTCGCGGTCTNGCTGCCCACTGTCACCACCATTGTAGCACGTGTGTAGCCCAGCCNGTAAGGGCCATGAGGACTTGACGTCATCCCCACCTTCCTCTCGGCTTATCACCGGCAGTCNCCTTAGAGTGCCCAACTGAATGNTGGCAACTAAGGNCGAGGGTTGCGCTCGTTGCGGGACTTAACCCAACATCTCACGACACGAGCTGACGACAGCCATGCAGCACCTGTCTCCGATCCAGCCTAACTGAAGGAGGGTGTCTCCACCTTCCGCGATCGGGATGTCAAGGGCTGGTAAGGTTCTGCGCGTTGCTTCGAATTAAACCACATGCTCCACCGCTTGTGCGGGCCCCCGTCAATTCCTTTGAGTTTTAATCTTGCGACCGTACTCCCCAGGCGGAATGTTTAATGCGTTNNNNNNNNNNNNNNNNNNNNNNNNNNNNNNNNNNNNNNNNNNNNNNNNNNNNNNNNGGACTACNNGGGTNTCTAATCCTGTTTGCTCCCCACGCTTTCGCACCTCAGCGTCAGTNNNNGACCAGTGAGCCGCCTTCGCCACTGGTGTTCNTCCGAATATCTACGAATTTNACCTCTACACTCGGAATTCCACTCACCTCTTCCNCNCTCAAGATATCCAGTATCAAAGGCAGTTCCAGGGTTGAGCNCTGGGATTTCACCTCTGACTTAAATNTCCGCCTACGTGCGCTTTACGCCCAGTAANTCCGAACAACGCTAGCCCCCTTCGTATTACCGCGGCTGCTGGCACGAAGTTAGCCGGGGCTTCTTCTCCGGTTACCGTCATTATCTTCNCCGGTGAAAGAGCTTTACAACCCNAAGGCCTTCNTCACTCACGCGGCATGGCTGGATCAGGCTTGCGCCCATTGTCCAATATTCCCCACTGCTGCCTCCCGTAGGAGTCTGGNCCGTGTCTCAGTNCCAGTGTGGCTGATCATCCTCTCAGACCAGCTATGGATCGTCGCCTTGGTGAGCCTTTACCTCACCAACTAGCTAATCCAACGCGGGCTCATCCATCTCCGATAAATCTTTCTCCAAAAAGGACGTANNNNNNNNNNNNNNNNNNNNNNNNNNGTTATTCCGTAGAGAGGGGTAGATTCCCACGCGTTACTCACCCGTTTGCCGCTCACTCTAAAAGAGTGCGCTCGACTTGCATGTGTTAAGCCTGCCGCCAGCGTTCGTTCTGAGCCAGGATCAAACTCTCATATTGA</t>
  </si>
  <si>
    <t>NNNNNNNNNNNNNNNNNNCAGGTTCCCCTACGGCTACCTTGTTACGACTTCACCCCAGTCNCTGANCCTANNNNNNNNNNCTGCCTNNTTGCGGTTAGCNCANNANCTTCGNGTNAAACCAATTCCCATGGNGTGACGGGCNGTGTGTACAAGNCCCGNGAACGTATTCACCGTGGCATGCTGATCCACGATTACTAGCGATTCCAACTTCATGCACTCGAGTTGCAGAGTNCAATCCGAACTGAGATGNCTTTTGGAGATTAGCTCGACCTCGCGGTCTCGCTGCCCACTGTCACCACCATTGTAGCACGTGTGTAGCCCAGCCCGTAAGGGCCATGAGGACTTGACGTCATCCCCACCTTCCTCTCGGCTTATCACCGGCAGTCCCCTTAGAGTGCCCAACTGAATGCTGGCAACTAAGGNCGAGGGTTGCGCTCGTTGCGGGACTTAACCCAACATCTCACGACACGAGCTGACGACAGCCATGCAGCACCTGTCTCCGATCCAGCCTAACTGAAGGAGGGTGTCTCCACCTTCCGCGATCGGGATGTCAAGGGCTGGTAAGGTTCTGCGCGTTGCTTCGAATTAAACCACATGCTCCACCGCTTGTGCGGGCCCCCGTCAATTCCTTTGAGTTTTAATCTTGCGACCGTACTCCCCAGGCGGAATGTTTAATGCGTTAGCTGCGCCACCGAGCAGTAAACCACCCGACGGCTAACANNNNNNNNNNNNNNNNNNNNNNNNNNNNNNNNNNNNNNNNNNNNNNNNNNNNNNNNNNNNNNNNNNNNNNNNANTNANNNNNNNNNNNNNNNNNNNNNNNNNNNNNNNNNNNNNNNNNNNNNNNNNATTTNNNNNNNNNNNNNNNNNNNNNNNNNNNCTCNTCNANNNNNNNNNNNNNNNNNNNNNNNNNNNNNNNNNNNNNNNNNNNNNNNNNNNNNNNNNNNNNNNNNNNNNNNNNNNNNNNNNNNNNNNNNNNNNNNNNNNNNNNNNNNNNNNNNGCNCCNNNNNNNNNNNNNNNNNNNNNNNNNNNNNNNNNNNNNNNNNNTNTTCTCCNGNTACNGTCATTATCTTCACCGGTGAAAGAGCTTTACAACCCTANGGCCTTCNTCACTCACGCGGCATGGCTGGATCAGGNTTGCNCCCATTGTCCAATATTCCCCACTGCTGCCTCCCGTAGGAGTCTGGGCCGTGTCTCAGTCCCAGTGTGGCTGATCATCCTCTCAGACCAGCTATGGATCGTCGCCTTGGTGAGCCTTTACCNCACCAACTAGCTAATCCAACGCGGGCTCATCCATCTCCGATAAATCTTTCTCCAAAANNNNNNNNNNNNNNNNNNNNNNNNNNNNNNNNNNNNNNNNNNNNNNNGAGGGGTAGATTCCCACGCGTTACTCACCCGTTTGCCGCTCACTCTAAAAGAGTGCGCTCGACTTGCATGTGTTAAGCCTGCCGCCAGCGTTCGTTCTGAGCCAGGATCAAACTCTCATATTGA</t>
  </si>
  <si>
    <t>CGATCAAGTCGATCGAACGATTAGTATCAGTAAGCTTCATGTGTTACCACACTTCCACACCTGACCTATCAACGTGGTAGTCTACCACGGTTCTCAGGGNNNNNNNGTTTNNNNNNNNNTNNNNNNNNNNNNNNNNNNNNNNNNNNNNNNNNNNNNTATATAGCTACCCTGCTATGCGGCTGGCGCCACAACAGGTCCACCAGAGATNCNNNNNNCCCGGTCCTCTCGTACTAGGGACAGGTCCTGTCAATATTCCTACACCCACGGCAGATAGGGACCGAACTGTCTCACGACGTTCTGAACCCANCTCACGTACCGCTTTAAATGGCGAACAGCCATACCCTTGGGACCTGCTCCAGCCCCAGGATGNGATGAGCCGACATCGAGGTGCCAAACACCGCCGTCGATATGAACTCTTGGGGGTCATCAGCCTGTTATCCCCGGNGTACCTTTTATCCGTTGAGCGATGGCCCTTCCACACGGGACCACCGGATCACTATGACCGTCTTTCGACTCTGCTCGACTTGTCAGTCTCACAGTCAGGCAGGCTTATGCCATTGCACTCAACAAACGATTTCCGACCGTTCTGAGCCTACCATCGCGCGCCTCCGTTACTCTTTAGGAGGCGACCGCCCCAGTCAAACTACCCACCATACACTGTCCCGAATCCGGCTTACGGACTGCGGTTAGACATCCATATCGGTAAGGGTGGTATTTCAAGGATGACTCCNNNNNNNNNNNNGCCCCTGCTTCAAAGTCTACCACCTATCCTACACATACAGACACAAATGCCAGTGTAAAGCTATAGTAAAGGTGCACGGGGTCTTTCCGTCTAACCGCAGGAACCCCGCATCTTCACGGGGAATTCAATTTCACTGAGTCTACGTTGGAGACAGCGGGGAAGTCGTTACGCCATTCGTGCAGGTCGGAACTTACCCGACAAGGAATTTCGCTACCTTAGGACCGTTATAGTTACGGCCGCCGTTTACTGGGGCTTCAATTCAATGCTTGCACATCTCCTCTTAACCTTCCAGCACCGGGCAGGCGTCAGACCCTATACGTCGTCTTGCGACTTCGCAGAGCCCTGTGTTTTTGGTAAACAGTCGCTACCCCCTGGTCTGTGCCACCCTCTAACGGTTGCCCGCTAAAGGGTCACGCTTCTTCCGAAGTTACGCGTGCAATTTGCCGAGTTCCTTCAACGTAGTTCTCTCAAGCGCCTTAGTATTCTCTACCAGTCCACCTGTGTCGGTTTCGGGTACGGTCTATATGTGGGAGCTATTTCCTGGAACTGCTTCACTGCAAGATCAATCCAATAAGACCTTACAATACACGCAATCCGTCACTACCCACAGGTCCACGAATATTAACGTGGTTCCCATCGACTACGCCTTTCGGCCTCGCCTTAGGGGCCGACTCACCCTGCTCAGATTAACTTTAAGCAGGAACCCTTGGACTTTCGGCGAGGGAGTCTCTCACNNNNNNNNNNNNNNNNNNNNNNNNNNNNNNCACTTCCGATACCTCCAGGAGCTCTCACGAGTCTCCCTTCACAGGCTTACGGAACGCTCCGCTACCACTTACTCCTAAAAGGAGTAAATCCACAGCTTCGGTGTATGGCTTTAGCCCCGTTACATTTTCGGCGCGAGGACCCTTATTTAGACCAGTGAGCTGTTACGCTTTCTTTAAATGGTGGCTGCTTCTAAGCCAACATCCTGGTTGTTTTGGGATCTTCACATCCTTTCCCACTTAGCCATAACTTGGGGACCTTAGATGGTGGTCAGGGTTGTTTCCCTCTCCACGACGGACGTTAGCACCCGCCGTGTGTCTGCTAGTTAGTTCTTCCAGGTATTCGGAGTTTGGTTAGGTTTGGTAATCCGGTGAGGACCCCTAGCCCATCCAGTGCTCTACCCCCTGGAGAATTCGACTAACGCTCTACCTAAATAGATTTCGCGGAGAACCAGCTATTTCCNNNNNNGNTTGGCCTTTCACCCCTAGCCACAAGTCATCCCAATCTATTGCAACAGATACGGGTTCGNNNNNNNNNNNNNNNNNNNNNNNNNNNNNNNNNNNNNNNNNNNNNNNNNNNNNNNNNNNNNNNNNNNNNNNNNNNNNNNNNNNNNNNNNNNNNNNNNNNNNNNNNNNNNNNNNNNNNNNNNNNNNNNNNNNNNNNNNNNNNNNNNNNNNNNNNNNNNNNNNNCAAANNGTACGCCGTCACCCAGAANNNNNNNNNNNNNNNNNNNNNNNNNNNNNNNNNNNNNNNNNNNNNNNNNNNNNNNNNNNNNNNNNNNNNNNNNNNNNNNNNCCCTCACGGTACTGGTGCNCTATCGGTCATGCACGAGTACTTAGGCTTGGATCGTGGTCGACCCATGTTCAGACAGGATTTCACGTGTCCCGCCCTACTCTAGGACTTAAATCAGATTTACGTATACGGGACTATCACCCACTTTGGTACGACTTTCCAGTCGTTTCTACTTTTCTTAATTTAAGCCACTGGCCTGGTCCGCGTTCGCTCGCCACTACTAACGGAGTCTCGTTTGATGTCCTTTCCTACAGGTACTTAGATGTTTCAGTTCCCTGCGTTTGCTTCTTACACCCTATTTTATTCAGGTGTAGATACCTTTATCTGACGACTAGAAATTTAAACTGTTTTTTACAAAACAGCTTAATTTTTCTAGCCATCAAAGGTGGGTTGCCCCATTCGGAGATCTACGGATCAAAGGGTATTCGCACCTCCCCGTAGCTTATCGCAGCGTATCACGTCCTTCATCGCCTGTGCATGCCAAGGCATCCACCAAATGCCCTTAAGACACTTGATCG</t>
  </si>
  <si>
    <t>NNNNNNNNNNNNNNNNNNNNNNNNNNNNNNNNNNCTTCATGTGTTACCACACTTCCACACCTGACCTATCAACGTGGTAGTCTACCACGGTTCTCAGGGAATACTTGTTTTCAGGTGAGTTTCCCGCTTAGATGCCTTCAGCGGTTATCTCGTCCGTATATAGCTACCCTGCTATGCGGCTGGCGCCACAACAGGTCCACCAGAGATACGTCCATCCCGGTCCTCTCGTACTAGGGACAGGTCCTGTCAATATTCCTACACCCACGGCAGATAGGGACCGAACTGTCTCACGACGTTCTNAACCCAGCTCACGTACCACTTTAAATGGCGAACAGCCATACCCTTGGGACCTGCTNCAGCCCCAGGATGTGATGAGCCGACATCGAGGTGCCAAACACCGCCGTCGATATGAACTCTTGGGCGGTATCAGCCTGTTATCCCCGGAGTACCTTTTATCCGTTGAGCGATGGCCCTTCCANACNGNACCACCGGATCACTATGACCGTCTTTCGACTCTGCTCGACTTGTCAGTCTCACAGTCAGGCAGGCTTATGCCATTGCACTCAACAAACGATTTCCGACCGTTCTGAGCCTACCATCGCGCGCCTCCGTTACTCTTTAGGAGGCGACCGCCCCNNNNNNNNNNNNNNNNNTACACTGTCCCGAATCCGGCTTACNNNNNNNNNNNNNNNNNNNNNNNNNNNNNNNNNNNNNNNNNNNNNNNNNNNNNNNNNNNNNNNNNNNNNNNNNNNNNNNNNNNNNNNNNNNNNNNNNNNNNNNNNNNNNNNNNNNNNNNNNNNNNNNNNNNTAAAGGTGCACGGGGTCTNTNCGTCTAACCGCNGGTACCCCGCATCTNCACGGGGAATTCAATTTCNCTGAGTCNANGTTGGAGACAGNGGNGAAATCGTTACGCCATTCGTGCAGGTCGGAACTTACCCGACAAGGAATTTCGCTACCTTAGGACCGTTATAGTTACGGCCGCCGTTTACTGGGGCTTCAATTCAATGCTTGCACATCTCCTCTTAACCTTCCAGCACCGGGCAGGCGTCAGACCCTATACGTCGTCTTGCGACTTCGCAGAGCCCTGTGTTTTTGGTAAACAGTCGCTACCCCCTGGTCTGTGCCACCCTCTAACGGTTGCCCGCTAAAGGGTCACGCTTCTTCCGAAGTTACGCGTGCAATTTGCCGAGTTCCTTCNNNNNNNNNNNCTCAAGNGNNNNNNNATTCTCTACCAGTCCACCTGTGTCGGTTTCGGGTACGGTCTATATGTGGGAGCTATTTCCTGGAACTGCTTCACTGCAAGATCAATCCAATAAGACCTTACAATACACGCAATCCGTCACTACCCACAGGTCCACGAATATTAACGTGGTTCCCATCGACTACGCCTTTCGGCCTCGCCTTAGGGGCCGACTCACCCTGCTCAGATTAACTTTAAGCAGGAACCCTTGGACTTTCGGCGAGGGAGTCTCTCACNCNCTTTATCGNTACTCATNNNNNNNNNNNNNNNNNNNNNNNNNNNNNNNNNNNNNNNNNNNNNNNNNNNNNNNNNNNNNNNNNNNNNNNNNNNNNNNNNNNNNNNNNNNNNNNNNNNTCCACNNNNNNNNNNTATGGCTTTAGCCCCGTTACATTTTCGGCGCGAGGACCCTTATTTAGACCAGTGAGCTGTTACGCTTTNNNNNNNNGGTGGCTGCTTCTAAGCCAACATCCTGGTTGTTTTGGGATCTTCACATCCTTTCCCACTTAGCCATAACTTGGGGACCTTAGATGGTGGTCAGGGTTGTTTCCCTCTCCACGACGGACGTTAGCACCCGCCGTGTGTCTGCTAGTTAGTTCTTCCAGGTATTCGGAGTTTGGTTAGGTTTGGTAATCCGGTGAGGACCCCTAGCCCATCCAGTGCTCTACCCCCTGGAGAATTCGACTAACGCTCTACCTAAATAGATTTCGCGGAGAACCAGCTATTTCCGAGTT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GGNNNCNNNNNNNNNNNNNNNNNNNNNNNNNNNNNNCTATCGGTCATGCACGAGTACTTAGGCTTGGATCGTGGTCGACCCATGTTCAGACAGGATTTCACGTGTCCCGCCCTACTCTAGGACTNNNNNNNNNNNNNNNNNNNNNNNNNNNNNNNNNNNNNNNNNNNNNNNNNNNNNNNNNNNNNNNNNNNNNNNNNNNNNNNNNNNNNNNNNNNNNNNNNNNNNNNNNNNNNNNNNNNNNNNNNNNNNNNNNNNNNNNNTCCTACAGGTACTTAGATGTTTCAGTTCCCTGCGTTTGCTTCTTACACCCTATTTTATTCAGGTGTAGATACCTTTATCTGACGANNNNNNNNNNNNNNNGTTTTNNNCAAANNNNNNNNNNNNNNNNNNNNNNNNNNNNNNNNNNGCCCCNNNNNNAGATCTACGGATCAAAGGGTATTCGCACCTCCCCGTAGCTTATCGCAGCGTNNNNNNNNNNNNNNNNNNNNNNNNNNNNNNNNCATCCACCAAATGCCCTNNNNNNNNNNNNNNN</t>
  </si>
  <si>
    <t>TAATTGGCCTGACGACGCAAAAACGCTGGTATTTCTAACTGGTCTTCTTCACTTATGAAATTACGCTGATCTTGTGGTACATGGGGGTGTAACGCACCAGAACGACGTGGTACATAAACAGACGCATCCTGAGACAGTGCCTGAGAACTTTTATTATAAACACGCGCTTCTGGCTGTTGAGAAGATCTCACAGCGGGCTCTAGGCGAGCTTCTGGCTCTACTTCCTCACGATGTGTCAAACTCTGTTTTAAACGCTGCCAAAGATTACGAGGACCTTGCCCAGCTGCATATGACCTCACACGTTGATCATGAACCACAGGGGGGAAATCCTTTAACTCAGGCATACGCATCGGTGAACGTACTTGCATCTGTTGTACCTGCTTGTCTTTCTGTTTTACAACTTCTGTCATCTCATGAAGAACATGCGCAGTTGCCTCCATGCTTACTGGTGCAACCATGGATTGCGGAGAACCACGGCCAACGTGCATCCGTGGCGCATTTGACACCTGCCCATGCACAGCACTTGCTCCACAAGGAGCAGCATTCGCATTGCGTGCAACAACAGCATCTGCAGGCTTTGCAAAAATTTGACTTTTAGGACGGAACTGTTCTCCAGCTGATTTGCCGTTTTCTATTTCAAGTGCTTCTATCACTTCTACCATTGACTCAGAACGTAAGGGAGGGGGCTGAACATGCAAAGAAGTCTGCGGCATAGCAGGATCACTCTTGCGCATGGAAGGTGCAGGTTTTTGAAATTGAGTATGAGAGGGTTGAACAATTTCACTAACCTCACGATCAATACCCGTTGCAACCACGGATACACGAATAACACCTTCTAGTGACTCATCATCGATAGCGCCAAAGATAACATTCGCATCCGCATCTACTTCTTCACGAATACGATTAGCAGCTTCATCTACTTCAAAGAGAGTCATATCACGACCACCAGTAATGGAAATGAGTAAGCCACGCGCACCACGCATAGAAGTATCATCCAACAATGGATTTGCAATAGCGGCTTCAGCAGCAGCCAAAGCACGCCCATCACCAGATGCCTCACCAGTTCCCATCATCGCACGCCCCATTTCATGCATAACAGAACGAACATCAGCAAAATCAAGATTAATGAGCCCTTCTTTAATCATCAAATCCGTAATGGAAGCAACACCAGAATAAAGCACTTGGTCAGCCATAGCAAAAGCATCAGCAAATGTTGTTTTTTCATCCGCAATACGAAAAAGATTCTGATTAGGAATAACAATCAATGTATCAACAGACTTTTGTAATTCTTCAATACCAGCCTCTGCCGTTTTCATACGGCGGGCGCCTTCAAACTGAAATGGCTTTGTCACAACCCCAACGGTCAAAATACCTTTTTCACGTGCTGCACGAGCCACAACAGGCGCCGCCCCAGTTCCAGTACCTCCCCCCATACCAGCAGTAATGAAGACCATATGGGCATCTGCTAGATGATCGATAATCTCATCAATACATTCATCTGCAGCCGCTTGTCCCACTTCTGGCAAAGCACCAGCACCTAAACCTTCTGTAACTGCTGCACCAAGCTGGATAACACGTTCAGCCTTTGACATAGCCAAAGCCTGTGCATCTGTATTTGCCACAACAAAATCAACTCCCTGAAGACCAGCATTAATCATATTATTCACGGCATTCCCACCACCACCGCCAACACCAAAAACGGTAATGCGTGGCTTCAATTCCGCGATATCTGGCCGATGCAGATTAATCGTCATT</t>
  </si>
  <si>
    <t>CCCTTTTCTAAAGAGCGTTCTTCATCTATATTTAAAGGGCTGGCTTGCCAGCTATGGTAATAAATGGACAATGGAATAAACTCGTTGGACCCGGGGGCGGTACCCGGCGCCTCCACCAAAATATAATTTTTTTCATTATATTTTGGTGGGGGCGAAATAGGATCGACAAGAGTGTAAAGATTGCTCTTTTACCCGGCATAGTACCACCGTTATCGGACTAAATGAGTAGTTGCAAATGACAACTATGCGGAAGCACGTCTCGCCGCTTAAGGTGGCGTGAATGCTTCAAATTAAGTCTTAAACCGTCGCAGGTTTAAGCGGGGTTCGAAGGCACCTGGCAACAGAAGCCTTCACTT</t>
  </si>
  <si>
    <t>TGGCCCAGACCCTAGCGATGATGTCTCAATTCAATGGTCGTAAGCGCGTACGCAAGTTTTTTGGTAAGATTCCCGAAGTAGCAGAAATGCCGAATCTTATTGAGGTTCAAAAAGCGTCATATGATCAGTTTCTCATGGTTGAGGAACCGAAAGGTGGACGACCAGATGAAGGTTTGCAGGCTGTTTTTAAATCGGTATTCCCTATTTCGGATTTTTCCGGTACAGCTATGCTCGAGTTTGTTGGTTATGAATTTGATTTACCAAAATTTGATGTTGAGGAATGCCGTCAGCGTGATTTGACTTATGCTGCGCCATTAAAGGTGATATTACGTTTAATTGTTTTTGATATTGATGAAGATACTGGTTCAAAGGATATCAAAGATATTAAAGAGCAAGGCGTTTATATGGGCGATATGCCTTTAATGACGACGAATGGTACCTTTATCATTAATGGTACGGAGCGTGTGATTGTTTCACAGATGCATCGTTCTCCCGGTGTGTTTTTTGATCATGATAAAGGAAAATCCCATTCATCGGGAAAATTTCTTTTTGCTGCTCGAGTTATTCCTTATCGCGGTTCTTGGCTTGATATTGAATTTGATGCTAAGGATATCATTTATGCCCGTATTGATCGACGACGCAAGATTCCTGTTACGAGTCTTTTGATGGCATTAGGTATGGATGCCTCAGAGATTTTGTCGACGTTTTATAATAAAGTGACTTATGAGCGAGATGGAGATGGGTGGCGCATTCCTTATTCTGTTGATCGTTTTAAAGGGGTAAAGCTCGTATCTGACCTTGTAGATGCAGACAGTGGTGAAGTTGTTTCTGAAGCTGGTAAAAAGCTAACGCTTCGTGCTGCAAAATCTTTAGCAGAAAAAGGTCTCAAGGCGGTTAAAGTTAGTGAAGACGATTTATTAGGGTGCTATCTAGCGGAAGATATAGTCAATTACCAGACAGGAGAAATTTATCTTGAAGCTGGTGATGAAATTGACGAAAAAATATTGAAGATTTTGTTTGATGTTCATGCGGATCAAATTAATATTCTTGATATTGATCACATGAATATTGGAGCATATATCCGTAATACTTTAAAAGTGGATAAAAATGAAAGTCGACAGGATGCGTTATTTGATATTTATCGGGTCATGCGTCCAGGCGAGCCACCAACAATGGATACAGCGGAAGCGATGTTCCATTCGTTATTTTTTGATCCAGAGCGTTACGATCTTTCAGCCGTAGGACGTGTTAAGATGAATTTGCGTATGGACCTTGATTGTCCAGACACGGTTCGCATTTTGCGTCAAGAAGATATTCTTGCTGTTGTTAAGATGTTGGTTGAATTGCGTGATGGTCGTGGTGAAATTGATGATATTGATAATCTTGGCAATCGTCGCGTTCGCTCAGTTGGGGAGTTGATGGAAAATCAGTATCGCATTGGTTTACTTCGTATGGAGCGTGCGATAAAAGAGCGTATGTCATCAGTTGAAATTGACACAGTCATGCCTCAGGATTTGATAAATGCAAAGCCTGCTGCAGCAGCAGTTCGTGAGTTTTTTGGATCTTCGCAGTTATCGCAGTTTATGGATCAAACGAATCCTTTGTCAGAAATTACCCATAAGCGCCGTCTTTCTGCCCTTGGCCCTGGTGGTTTGACCCGTGAGCGTGCAGGTTTTGAAGTTCGTGACGTACATCCTACGCATTATGGTCGTATTTGTCCGATTGAAACGCCGGAAGGTCCTAATATTGGTTTGATTAATTCCTTAGCAACATTTGCGCGCGTTAATAAATATGGTTTTATTGAAAGTCCGTATCGCAAAATTATTGATGGTAAAGTGACAACAGAAGTTATTTATCTGTCTGCTATGGAAGAATCAAAGCATTATGTTGCTCAAGCCAATTCGTCATTAGATGCTGAAGGGCGCTTTACAGAAGAATTCGTTGTTTGCCGTCATGCCGGTGAAGTTTTGATGGCACCGCGGGATCATGTGGATTTGATGGATGTTTCACCAAAACAGTTGGTCTCGGTAGCAGCAGCTCTTATTCCATTTTTGGAAAATGATGATGCAAATCGTGCGTTGATGGGATCAAACATGCAGCGTCAGGCGGTTCCGCTTGTACGTGCTGAAGCGCCCTTTGTTGGTACGGGTATGGAATCTGTTGTTGCTCGTGATTCAGGCGCAGCCGTTAGTGCAAAGCGTGGTGGTATTGTTGATCAAGTTGATGCAACCCGTATTGTTATCCGTGCGACAGAAGATTTAGATCCTTCAAAGTCTGGTGTTGATATCTATCGTTTACAGAAATTTCAGCGTTCCAATCAGTCTACCTGTATTAATCAGCGCCCTCTCGTGCATGTCGGTGATCGAATAGAGAAGGGTGATATTATAGCAGATGGTCCATCTACAGATCTTGGTGATTTAGCTCTTGGGCGAAATGTTCTTGTGGCCTTTATGCCTTGGAATGGATACAATTATGAGGATTCTATTTTGTTATCCGAGCGCATTGTTGCCGATGATGTTTTTACCTCTATTCATATTGAGGAATTTGAAGTTGCAGCACGTGACACAAAGCTTGGTCCTGAAGAAATTACACGCGATATTCCTAACGTTGCAGAAGAAGCTTTAAGAAATCTTGATGAAGCAGGTATTATTTATATTGGTGCTGAAGTTCAGCCTGGTGATATTTTGGTTGGTAAGATTACACCAAAGGGCGAAAGTCCCATGACGCCAGAAGAGAAGCTTCTGCGTGCCATTTTTGGAGAAAAAGCTTCAGATGTTCGTGATACTTCTATGCGAATGCCTCCAGGAACTTTTGGAACTGTTGTTGAAGTTCGTGTTTTTAACCGCCATGGTGTGGAAAAAGATGAACGTGCAATGGCCATTGAACGTGAAGAAATTGAGCGTTTAGCGAAAGATCGTGATGATGAACAGTCAATTCTTGATCGTAATGTTTATGCGCGTCTTATTGATATGTTGACAGGTAAAGTTGCTGTAGAAGGCCCAAAAGGTTTTTCGGGCAGTAAGAAGCTTGACGATACGGTGATGGGCCACTATCCGCGTTCACAATGGTGGCAATTTGCTGTTGAAGATGAAAAGCTTCAGAATGAAATTGAGGCTTTGCGTAAGCAATATGATGAATCGAAAGAAGCGTTACAACGTCGATTTATGGATAAAGTTGAAAAGGTTCAAAGAGGCGATGAAATGCCTCCTGGTGTCATGAAAATGGTAAANGTTTTTGTGGCTGTAAAACGCAAAATCCAACCAGGTGACAAAATGGCGGGACGTCATGGTAATAAGGGTGTTGTATCGCGTATTGTTCCCATAGAGGATATGCCGTTTCTTGAGGATGGGACCCATGCTGATATCGTATTGAATCCGCTTGGTGTGCCTAGTCGTATGAATGTTGGACAAATTCTTGAGACACATCTTGGTTGGGCGTGTGCTGGGATGGGTAAGAAGATTGGCGATTTGATAGAGTTGTATCAAGAGACTGGGGATATCCTTCCTTTGCGTCAGCGTATTGAGAATCTCATGCCTGATAATGATCATAATGAACCAGTACGTCAGTATGATAACGAGAGCCTTTACAAATTAGCGCTGCAGATGAAGAAAGGCGTTTCAATCGCCACACCTGTTTTTGATGGAGCGCATGAAGCTGATATTAACATGATGCTGGAGGATGCAGGGTTAGATAGTTCAGGACAGGTTACGCTTTATGATGGCCGTACTGGAGAGCCTTTTGATCGTCCAGTGACAGTTGGGTATATTTATATGTTGAAGTTGCATCACCTTGTTGATGATAAGATTCATGCACGTTCGATTGGACCATATTCACTTGTTACACAGCAGCCATTAGGTGGTAAGGCACAATTTGGTGGGCAGCGTTTTGGTGAAATGGAGGTCTGGGCACTTGAAGCTTATGGTGCTGCCTACACTTTGCAAGAGATGTTGACTGTAAAATCAGATGATGTGGCTGGACGAACAAAAGTCTATGAGGCGATTGTGCGCGGTGATGATACATTTGAGGCAGGTATACCCGAAAGTTTTAATGTATTGGTAAAAGAAATGCGTTCACTGGCTCTTAATGTAGAACTTGATGATGCACGTGAGCTTATTGCACAGCGGGCATTGTCTGATACAGCAGAATAAT</t>
  </si>
  <si>
    <t>GC</t>
  </si>
  <si>
    <t>2000bpcontig</t>
  </si>
  <si>
    <t>300bpcontig</t>
  </si>
  <si>
    <t>10000bpcontig</t>
  </si>
  <si>
    <t>B. henselae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</si>
</sst>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 applyFill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0" xfId="1" applyNumberFormat="1" applyFont="1" applyBorder="1"/>
    <xf numFmtId="0" fontId="0" fillId="0" borderId="0" xfId="1" applyNumberFormat="1" applyFont="1" applyFill="1" applyBorder="1"/>
    <xf numFmtId="3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FB37-3D08-084C-BB3C-07BF82267775}">
  <dimension ref="A1:T31"/>
  <sheetViews>
    <sheetView topLeftCell="A19" zoomScale="110" zoomScaleNormal="110" workbookViewId="0">
      <selection activeCell="E33" sqref="E33"/>
    </sheetView>
  </sheetViews>
  <sheetFormatPr baseColWidth="10" defaultRowHeight="16" x14ac:dyDescent="0.2"/>
  <cols>
    <col min="10" max="16" width="10.83203125" customWidth="1"/>
  </cols>
  <sheetData>
    <row r="1" spans="1:20" x14ac:dyDescent="0.2">
      <c r="A1" t="s">
        <v>0</v>
      </c>
      <c r="B1" t="s">
        <v>1</v>
      </c>
      <c r="C1" t="s">
        <v>18</v>
      </c>
      <c r="D1" t="s">
        <v>19</v>
      </c>
      <c r="E1" t="s">
        <v>2</v>
      </c>
      <c r="F1" t="s">
        <v>5</v>
      </c>
      <c r="G1" t="s">
        <v>10</v>
      </c>
      <c r="H1" t="s">
        <v>11</v>
      </c>
      <c r="I1" t="s">
        <v>41</v>
      </c>
      <c r="J1" t="s">
        <v>6</v>
      </c>
      <c r="K1" t="s">
        <v>7</v>
      </c>
      <c r="L1" t="s">
        <v>8</v>
      </c>
      <c r="M1" t="s">
        <v>12</v>
      </c>
      <c r="N1" t="s">
        <v>15</v>
      </c>
      <c r="O1" t="s">
        <v>16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</row>
    <row r="2" spans="1:20" x14ac:dyDescent="0.2">
      <c r="A2" t="s">
        <v>4</v>
      </c>
      <c r="B2" t="s">
        <v>3</v>
      </c>
      <c r="C2">
        <v>43613</v>
      </c>
      <c r="D2">
        <v>44908</v>
      </c>
      <c r="E2" t="s">
        <v>13</v>
      </c>
      <c r="F2">
        <f>LEN(E2)</f>
        <v>1296</v>
      </c>
      <c r="G2">
        <f>LEN(E2)-LEN(SUBSTITUTE(E2,"N",""))</f>
        <v>98</v>
      </c>
      <c r="H2">
        <f>F2-G2</f>
        <v>1198</v>
      </c>
      <c r="I2" s="1">
        <f>H2/F2</f>
        <v>0.92438271604938271</v>
      </c>
      <c r="J2">
        <v>1202</v>
      </c>
      <c r="K2">
        <v>1167</v>
      </c>
      <c r="L2" s="1">
        <f>K2/J2</f>
        <v>0.97088186356073214</v>
      </c>
      <c r="M2" s="2">
        <v>4</v>
      </c>
      <c r="N2">
        <f>K2+M2</f>
        <v>1171</v>
      </c>
      <c r="O2" s="1">
        <f>N2/J2</f>
        <v>0.97420965058236275</v>
      </c>
      <c r="Q2">
        <v>1167</v>
      </c>
      <c r="R2" s="1">
        <f>Q2/F2</f>
        <v>0.90046296296296291</v>
      </c>
      <c r="S2">
        <f>Q2+G2</f>
        <v>1265</v>
      </c>
      <c r="T2" s="1">
        <f>S2/F2</f>
        <v>0.9760802469135802</v>
      </c>
    </row>
    <row r="3" spans="1:20" x14ac:dyDescent="0.2">
      <c r="A3" t="s">
        <v>4</v>
      </c>
      <c r="B3" t="s">
        <v>9</v>
      </c>
      <c r="C3">
        <v>43667</v>
      </c>
      <c r="D3">
        <v>44959</v>
      </c>
      <c r="E3" t="s">
        <v>14</v>
      </c>
      <c r="F3">
        <f>LEN(E3)</f>
        <v>1293</v>
      </c>
      <c r="G3">
        <f>LEN(E3)-LEN(SUBSTITUTE(E3,"N",""))</f>
        <v>145</v>
      </c>
      <c r="H3">
        <f>F3-G3</f>
        <v>1148</v>
      </c>
      <c r="I3" s="1">
        <f t="shared" ref="I3:I17" si="0">H3/F3</f>
        <v>0.88785769528228919</v>
      </c>
      <c r="J3">
        <v>1148</v>
      </c>
      <c r="K3">
        <v>1114</v>
      </c>
      <c r="L3" s="1">
        <f>K3/J3</f>
        <v>0.97038327526132406</v>
      </c>
      <c r="M3" s="2">
        <v>0</v>
      </c>
      <c r="N3">
        <f t="shared" ref="N3:N9" si="1">K3+M3</f>
        <v>1114</v>
      </c>
      <c r="O3" s="1">
        <f t="shared" ref="O3:O9" si="2">N3/J3</f>
        <v>0.97038327526132406</v>
      </c>
      <c r="Q3">
        <v>1110</v>
      </c>
      <c r="R3" s="1">
        <f>Q3/F3</f>
        <v>0.85846867749419953</v>
      </c>
      <c r="S3">
        <f>Q3+G3</f>
        <v>1255</v>
      </c>
      <c r="T3" s="1">
        <f>S3/F3</f>
        <v>0.97061098221191033</v>
      </c>
    </row>
    <row r="4" spans="1:20" x14ac:dyDescent="0.2">
      <c r="A4" t="s">
        <v>17</v>
      </c>
      <c r="B4" t="s">
        <v>3</v>
      </c>
      <c r="C4">
        <v>657049</v>
      </c>
      <c r="D4">
        <v>658537</v>
      </c>
      <c r="E4" t="s">
        <v>20</v>
      </c>
      <c r="F4">
        <f>LEN(E4)</f>
        <v>1489</v>
      </c>
      <c r="G4">
        <f>LEN(E4)-LEN(SUBSTITUTE(E4,"N",""))</f>
        <v>793</v>
      </c>
      <c r="H4">
        <f t="shared" ref="H4" si="3">F4-G4</f>
        <v>696</v>
      </c>
      <c r="I4" s="1">
        <f t="shared" si="0"/>
        <v>0.4674278038952317</v>
      </c>
      <c r="L4" s="1" t="e">
        <f t="shared" ref="L4:L13" si="4">K4/J4</f>
        <v>#DIV/0!</v>
      </c>
      <c r="O4" s="1"/>
      <c r="R4" s="1"/>
      <c r="T4" s="1"/>
    </row>
    <row r="5" spans="1:20" x14ac:dyDescent="0.2">
      <c r="A5" t="s">
        <v>17</v>
      </c>
      <c r="B5" t="s">
        <v>9</v>
      </c>
      <c r="C5">
        <v>656991</v>
      </c>
      <c r="D5">
        <v>658480</v>
      </c>
      <c r="E5" t="s">
        <v>21</v>
      </c>
      <c r="F5">
        <f t="shared" ref="F5:F13" si="5">LEN(E5)</f>
        <v>1490</v>
      </c>
      <c r="G5">
        <f t="shared" ref="G5:G7" si="6">LEN(E5)-LEN(SUBSTITUTE(E5,"N",""))</f>
        <v>1133</v>
      </c>
      <c r="H5">
        <f t="shared" ref="H5:H7" si="7">F5-G5</f>
        <v>357</v>
      </c>
      <c r="I5" s="1">
        <f t="shared" si="0"/>
        <v>0.2395973154362416</v>
      </c>
      <c r="L5" s="1" t="e">
        <f t="shared" si="4"/>
        <v>#DIV/0!</v>
      </c>
      <c r="O5" s="1"/>
      <c r="R5" s="1"/>
      <c r="T5" s="1"/>
    </row>
    <row r="6" spans="1:20" x14ac:dyDescent="0.2">
      <c r="A6" t="s">
        <v>17</v>
      </c>
      <c r="B6" t="s">
        <v>3</v>
      </c>
      <c r="C6">
        <v>479879</v>
      </c>
      <c r="D6">
        <v>481372</v>
      </c>
      <c r="E6" t="s">
        <v>22</v>
      </c>
      <c r="F6">
        <f t="shared" si="5"/>
        <v>1494</v>
      </c>
      <c r="G6">
        <f t="shared" si="6"/>
        <v>780</v>
      </c>
      <c r="H6">
        <f t="shared" si="7"/>
        <v>714</v>
      </c>
      <c r="I6" s="1">
        <f t="shared" si="0"/>
        <v>0.47791164658634538</v>
      </c>
      <c r="L6" s="1" t="e">
        <f t="shared" si="4"/>
        <v>#DIV/0!</v>
      </c>
      <c r="O6" s="1"/>
      <c r="R6" s="1"/>
      <c r="T6" s="1"/>
    </row>
    <row r="7" spans="1:20" x14ac:dyDescent="0.2">
      <c r="A7" t="s">
        <v>17</v>
      </c>
      <c r="B7" t="s">
        <v>9</v>
      </c>
      <c r="C7">
        <v>479868</v>
      </c>
      <c r="D7">
        <v>481357</v>
      </c>
      <c r="E7" t="s">
        <v>23</v>
      </c>
      <c r="F7">
        <f t="shared" si="5"/>
        <v>1490</v>
      </c>
      <c r="G7">
        <f t="shared" si="6"/>
        <v>1184</v>
      </c>
      <c r="H7">
        <f t="shared" si="7"/>
        <v>306</v>
      </c>
      <c r="I7" s="3">
        <f t="shared" si="0"/>
        <v>0.20536912751677852</v>
      </c>
      <c r="L7" s="3" t="e">
        <f t="shared" si="4"/>
        <v>#DIV/0!</v>
      </c>
      <c r="O7" s="3"/>
      <c r="R7" s="1"/>
      <c r="T7" s="1"/>
    </row>
    <row r="8" spans="1:20" x14ac:dyDescent="0.2">
      <c r="A8" t="s">
        <v>24</v>
      </c>
      <c r="B8" t="s">
        <v>3</v>
      </c>
      <c r="C8">
        <v>323074</v>
      </c>
      <c r="D8">
        <v>324843</v>
      </c>
      <c r="E8" t="s">
        <v>26</v>
      </c>
      <c r="F8">
        <f t="shared" si="5"/>
        <v>1770</v>
      </c>
      <c r="G8">
        <f t="shared" ref="G8:G13" si="8">LEN(E8)-LEN(SUBSTITUTE(E8,"N",""))</f>
        <v>9</v>
      </c>
      <c r="H8">
        <f t="shared" ref="H8:H13" si="9">F8-G8</f>
        <v>1761</v>
      </c>
      <c r="I8" s="3">
        <f t="shared" si="0"/>
        <v>0.9949152542372881</v>
      </c>
      <c r="J8">
        <v>1770</v>
      </c>
      <c r="K8">
        <v>1697</v>
      </c>
      <c r="L8" s="3">
        <f t="shared" si="4"/>
        <v>0.9587570621468926</v>
      </c>
      <c r="M8">
        <v>9</v>
      </c>
      <c r="N8">
        <f t="shared" si="1"/>
        <v>1706</v>
      </c>
      <c r="O8" s="3">
        <f t="shared" si="2"/>
        <v>0.9638418079096045</v>
      </c>
      <c r="Q8">
        <v>1696</v>
      </c>
      <c r="R8" s="1">
        <f t="shared" ref="R8:R13" si="10">Q8/F8</f>
        <v>0.95819209039548026</v>
      </c>
      <c r="S8">
        <f t="shared" ref="S8:S13" si="11">Q8+G8</f>
        <v>1705</v>
      </c>
      <c r="T8" s="1">
        <f t="shared" ref="T8:T13" si="12">S8/F8</f>
        <v>0.96327683615819204</v>
      </c>
    </row>
    <row r="9" spans="1:20" x14ac:dyDescent="0.2">
      <c r="A9" t="s">
        <v>24</v>
      </c>
      <c r="B9" t="s">
        <v>9</v>
      </c>
      <c r="C9">
        <v>323113</v>
      </c>
      <c r="D9">
        <v>324882</v>
      </c>
      <c r="E9" t="s">
        <v>25</v>
      </c>
      <c r="F9">
        <f t="shared" si="5"/>
        <v>1770</v>
      </c>
      <c r="G9">
        <f t="shared" si="8"/>
        <v>516</v>
      </c>
      <c r="H9">
        <f t="shared" si="9"/>
        <v>1254</v>
      </c>
      <c r="I9" s="3">
        <f t="shared" si="0"/>
        <v>0.70847457627118648</v>
      </c>
      <c r="J9">
        <v>1241</v>
      </c>
      <c r="K9">
        <v>1208</v>
      </c>
      <c r="L9" s="3">
        <f t="shared" si="4"/>
        <v>0.9734085414987913</v>
      </c>
      <c r="M9">
        <v>0</v>
      </c>
      <c r="N9">
        <f t="shared" si="1"/>
        <v>1208</v>
      </c>
      <c r="O9" s="3">
        <f t="shared" si="2"/>
        <v>0.9734085414987913</v>
      </c>
      <c r="P9" t="s">
        <v>27</v>
      </c>
      <c r="Q9">
        <v>1213</v>
      </c>
      <c r="R9" s="1">
        <f t="shared" si="10"/>
        <v>0.68531073446327684</v>
      </c>
      <c r="S9">
        <f t="shared" si="11"/>
        <v>1729</v>
      </c>
      <c r="T9" s="1">
        <f t="shared" si="12"/>
        <v>0.97683615819209035</v>
      </c>
    </row>
    <row r="10" spans="1:20" x14ac:dyDescent="0.2">
      <c r="A10" t="s">
        <v>28</v>
      </c>
      <c r="B10" t="s">
        <v>3</v>
      </c>
      <c r="C10">
        <v>1577538</v>
      </c>
      <c r="D10">
        <v>1581689</v>
      </c>
      <c r="E10" t="s">
        <v>29</v>
      </c>
      <c r="F10">
        <f t="shared" si="5"/>
        <v>4152</v>
      </c>
      <c r="G10">
        <f t="shared" si="8"/>
        <v>640</v>
      </c>
      <c r="H10">
        <f t="shared" si="9"/>
        <v>3512</v>
      </c>
      <c r="I10" s="3">
        <f t="shared" si="0"/>
        <v>0.84585741811175341</v>
      </c>
      <c r="J10">
        <v>3521</v>
      </c>
      <c r="K10">
        <v>3418</v>
      </c>
      <c r="L10" s="3">
        <f t="shared" si="4"/>
        <v>0.970746946890088</v>
      </c>
      <c r="M10">
        <v>9</v>
      </c>
      <c r="N10">
        <f t="shared" ref="N10:N13" si="13">K10+M10</f>
        <v>3427</v>
      </c>
      <c r="O10" s="3">
        <f t="shared" ref="O10:O13" si="14">N10/J10</f>
        <v>0.97330303890940073</v>
      </c>
      <c r="P10" t="s">
        <v>31</v>
      </c>
      <c r="Q10">
        <v>3417</v>
      </c>
      <c r="R10" s="1">
        <f t="shared" si="10"/>
        <v>0.82297687861271673</v>
      </c>
      <c r="S10">
        <f t="shared" si="11"/>
        <v>4057</v>
      </c>
      <c r="T10" s="1">
        <f t="shared" si="12"/>
        <v>0.97711946050096343</v>
      </c>
    </row>
    <row r="11" spans="1:20" x14ac:dyDescent="0.2">
      <c r="A11" t="s">
        <v>28</v>
      </c>
      <c r="B11" t="s">
        <v>9</v>
      </c>
      <c r="C11">
        <v>1577394</v>
      </c>
      <c r="D11">
        <v>1581545</v>
      </c>
      <c r="E11" t="s">
        <v>30</v>
      </c>
      <c r="F11">
        <f t="shared" si="5"/>
        <v>4152</v>
      </c>
      <c r="G11">
        <f t="shared" si="8"/>
        <v>1168</v>
      </c>
      <c r="H11">
        <f t="shared" si="9"/>
        <v>2984</v>
      </c>
      <c r="I11" s="3">
        <f t="shared" si="0"/>
        <v>0.7186897880539499</v>
      </c>
      <c r="J11">
        <v>2990</v>
      </c>
      <c r="K11">
        <v>2881</v>
      </c>
      <c r="L11" s="3">
        <f t="shared" si="4"/>
        <v>0.96354515050167222</v>
      </c>
      <c r="M11">
        <v>13</v>
      </c>
      <c r="N11">
        <f t="shared" si="13"/>
        <v>2894</v>
      </c>
      <c r="O11" s="3">
        <f t="shared" si="14"/>
        <v>0.96789297658862872</v>
      </c>
      <c r="P11" t="s">
        <v>32</v>
      </c>
      <c r="Q11">
        <v>2885</v>
      </c>
      <c r="R11" s="1">
        <f t="shared" si="10"/>
        <v>0.69484585741811178</v>
      </c>
      <c r="S11">
        <f t="shared" si="11"/>
        <v>4053</v>
      </c>
      <c r="T11" s="1">
        <f t="shared" si="12"/>
        <v>0.97615606936416188</v>
      </c>
    </row>
    <row r="12" spans="1:20" x14ac:dyDescent="0.2">
      <c r="A12" t="s">
        <v>33</v>
      </c>
      <c r="B12" t="s">
        <v>3</v>
      </c>
      <c r="C12">
        <v>307892</v>
      </c>
      <c r="D12">
        <v>308271</v>
      </c>
      <c r="E12" t="s">
        <v>34</v>
      </c>
      <c r="F12">
        <f t="shared" si="5"/>
        <v>380</v>
      </c>
      <c r="G12">
        <f t="shared" si="8"/>
        <v>36</v>
      </c>
      <c r="H12">
        <f t="shared" si="9"/>
        <v>344</v>
      </c>
      <c r="I12" s="1">
        <f t="shared" si="0"/>
        <v>0.90526315789473688</v>
      </c>
      <c r="J12">
        <v>329</v>
      </c>
      <c r="K12">
        <v>297</v>
      </c>
      <c r="L12" s="1">
        <f t="shared" si="4"/>
        <v>0.90273556231003038</v>
      </c>
      <c r="M12">
        <v>1</v>
      </c>
      <c r="N12">
        <f t="shared" si="13"/>
        <v>298</v>
      </c>
      <c r="O12" s="1">
        <f t="shared" si="14"/>
        <v>0.9057750759878419</v>
      </c>
      <c r="Q12">
        <v>311</v>
      </c>
      <c r="R12" s="1">
        <f t="shared" si="10"/>
        <v>0.81842105263157894</v>
      </c>
      <c r="S12">
        <f t="shared" si="11"/>
        <v>347</v>
      </c>
      <c r="T12" s="1">
        <f t="shared" si="12"/>
        <v>0.91315789473684206</v>
      </c>
    </row>
    <row r="13" spans="1:20" x14ac:dyDescent="0.2">
      <c r="A13" t="s">
        <v>33</v>
      </c>
      <c r="B13" t="s">
        <v>9</v>
      </c>
      <c r="C13">
        <v>307952</v>
      </c>
      <c r="D13">
        <v>308312</v>
      </c>
      <c r="E13" t="s">
        <v>35</v>
      </c>
      <c r="F13">
        <f t="shared" si="5"/>
        <v>361</v>
      </c>
      <c r="G13">
        <f t="shared" si="8"/>
        <v>25</v>
      </c>
      <c r="H13">
        <f t="shared" si="9"/>
        <v>336</v>
      </c>
      <c r="I13" s="1">
        <f t="shared" si="0"/>
        <v>0.93074792243767313</v>
      </c>
      <c r="J13">
        <v>355</v>
      </c>
      <c r="K13">
        <v>325</v>
      </c>
      <c r="L13" s="1">
        <f t="shared" si="4"/>
        <v>0.91549295774647887</v>
      </c>
      <c r="M13">
        <v>19</v>
      </c>
      <c r="N13">
        <f t="shared" si="13"/>
        <v>344</v>
      </c>
      <c r="O13" s="1">
        <f t="shared" si="14"/>
        <v>0.96901408450704229</v>
      </c>
      <c r="Q13">
        <v>325</v>
      </c>
      <c r="R13" s="1">
        <f t="shared" si="10"/>
        <v>0.90027700831024926</v>
      </c>
      <c r="S13">
        <f t="shared" si="11"/>
        <v>350</v>
      </c>
      <c r="T13" s="1">
        <f t="shared" si="12"/>
        <v>0.96952908587257614</v>
      </c>
    </row>
    <row r="14" spans="1:20" x14ac:dyDescent="0.2">
      <c r="A14" t="s">
        <v>36</v>
      </c>
      <c r="B14" t="s">
        <v>3</v>
      </c>
      <c r="C14">
        <v>475856</v>
      </c>
      <c r="D14">
        <v>478666</v>
      </c>
      <c r="E14" t="s">
        <v>39</v>
      </c>
      <c r="F14">
        <f t="shared" ref="F14:F17" si="15">LEN(E14)</f>
        <v>2811</v>
      </c>
      <c r="G14">
        <f t="shared" ref="G14:G17" si="16">LEN(E14)-LEN(SUBSTITUTE(E14,"N",""))</f>
        <v>1930</v>
      </c>
      <c r="H14">
        <f t="shared" ref="H14:H17" si="17">F14-G14</f>
        <v>881</v>
      </c>
      <c r="I14" s="1">
        <f t="shared" si="0"/>
        <v>0.31341159729633583</v>
      </c>
      <c r="L14" s="1"/>
      <c r="R14" s="1"/>
      <c r="T14" s="1"/>
    </row>
    <row r="15" spans="1:20" x14ac:dyDescent="0.2">
      <c r="A15" t="s">
        <v>36</v>
      </c>
      <c r="B15" t="s">
        <v>9</v>
      </c>
      <c r="C15">
        <v>475859</v>
      </c>
      <c r="D15">
        <v>478669</v>
      </c>
      <c r="E15" t="s">
        <v>37</v>
      </c>
      <c r="F15">
        <f t="shared" si="15"/>
        <v>2811</v>
      </c>
      <c r="G15">
        <f t="shared" si="16"/>
        <v>1930</v>
      </c>
      <c r="H15">
        <f t="shared" si="17"/>
        <v>881</v>
      </c>
      <c r="I15" s="1">
        <f t="shared" si="0"/>
        <v>0.31341159729633583</v>
      </c>
      <c r="R15" s="1"/>
      <c r="T15" s="1"/>
    </row>
    <row r="16" spans="1:20" x14ac:dyDescent="0.2">
      <c r="A16" t="s">
        <v>36</v>
      </c>
      <c r="B16" t="s">
        <v>3</v>
      </c>
      <c r="C16">
        <v>653031</v>
      </c>
      <c r="D16">
        <v>655841</v>
      </c>
      <c r="E16" t="s">
        <v>40</v>
      </c>
      <c r="F16">
        <f t="shared" si="15"/>
        <v>2811</v>
      </c>
      <c r="G16">
        <f t="shared" si="16"/>
        <v>2158</v>
      </c>
      <c r="H16">
        <f t="shared" si="17"/>
        <v>653</v>
      </c>
      <c r="I16" s="1">
        <f t="shared" si="0"/>
        <v>0.23230167200284596</v>
      </c>
      <c r="L16" s="1"/>
      <c r="R16" s="1"/>
      <c r="T16" s="1"/>
    </row>
    <row r="17" spans="1:20" x14ac:dyDescent="0.2">
      <c r="A17" t="s">
        <v>36</v>
      </c>
      <c r="B17" t="s">
        <v>9</v>
      </c>
      <c r="C17">
        <v>652981</v>
      </c>
      <c r="D17">
        <v>655791</v>
      </c>
      <c r="E17" t="s">
        <v>38</v>
      </c>
      <c r="F17">
        <f t="shared" si="15"/>
        <v>2811</v>
      </c>
      <c r="G17">
        <f t="shared" si="16"/>
        <v>2151</v>
      </c>
      <c r="H17">
        <f t="shared" si="17"/>
        <v>660</v>
      </c>
      <c r="I17" s="1">
        <f t="shared" si="0"/>
        <v>0.23479188900747064</v>
      </c>
      <c r="R17" s="1"/>
      <c r="T17" s="1"/>
    </row>
    <row r="18" spans="1:20" x14ac:dyDescent="0.2">
      <c r="A18" t="s">
        <v>42</v>
      </c>
      <c r="B18" t="s">
        <v>3</v>
      </c>
      <c r="C18">
        <v>604204</v>
      </c>
      <c r="D18">
        <v>616864</v>
      </c>
      <c r="E18" t="s">
        <v>43</v>
      </c>
      <c r="F18">
        <f t="shared" ref="F18" si="18">LEN(E18)</f>
        <v>12661</v>
      </c>
      <c r="G18">
        <f t="shared" ref="G18" si="19">LEN(E18)-LEN(SUBSTITUTE(E18,"N",""))</f>
        <v>3029</v>
      </c>
      <c r="H18">
        <f t="shared" ref="H18" si="20">F18-G18</f>
        <v>9632</v>
      </c>
      <c r="I18" s="1">
        <f t="shared" ref="I18" si="21">H18/F18</f>
        <v>0.76076139325487713</v>
      </c>
      <c r="Q18">
        <v>9173</v>
      </c>
      <c r="R18" s="1">
        <f t="shared" ref="R18" si="22">Q18/F18</f>
        <v>0.72450833267514414</v>
      </c>
      <c r="S18">
        <f t="shared" ref="S18" si="23">Q18+G18</f>
        <v>12202</v>
      </c>
      <c r="T18" s="1">
        <f t="shared" ref="T18" si="24">S18/F18</f>
        <v>0.96374693942026701</v>
      </c>
    </row>
    <row r="19" spans="1:20" x14ac:dyDescent="0.2">
      <c r="A19" t="s">
        <v>42</v>
      </c>
      <c r="B19" t="s">
        <v>9</v>
      </c>
      <c r="C19">
        <v>604173</v>
      </c>
      <c r="D19">
        <v>616837</v>
      </c>
      <c r="E19" t="s">
        <v>44</v>
      </c>
      <c r="F19">
        <f t="shared" ref="F19" si="25">LEN(E19)</f>
        <v>12665</v>
      </c>
      <c r="G19">
        <f t="shared" ref="G19" si="26">LEN(E19)-LEN(SUBSTITUTE(E19,"N",""))</f>
        <v>5332</v>
      </c>
      <c r="H19">
        <f t="shared" ref="H19" si="27">F19-G19</f>
        <v>7333</v>
      </c>
      <c r="I19" s="1">
        <f t="shared" ref="I19" si="28">H19/F19</f>
        <v>0.578997236478484</v>
      </c>
      <c r="R19" s="1"/>
      <c r="T19" s="1"/>
    </row>
    <row r="20" spans="1:20" x14ac:dyDescent="0.2">
      <c r="A20" t="s">
        <v>45</v>
      </c>
      <c r="B20" t="s">
        <v>3</v>
      </c>
      <c r="C20">
        <v>832488</v>
      </c>
      <c r="D20">
        <v>845119</v>
      </c>
      <c r="E20" t="s">
        <v>47</v>
      </c>
      <c r="F20">
        <f t="shared" ref="F20" si="29">LEN(E20)</f>
        <v>12632</v>
      </c>
      <c r="G20">
        <f t="shared" ref="G20" si="30">LEN(E20)-LEN(SUBSTITUTE(E20,"N",""))</f>
        <v>6350</v>
      </c>
      <c r="H20">
        <f t="shared" ref="H20" si="31">F20-G20</f>
        <v>6282</v>
      </c>
      <c r="I20" s="1">
        <f t="shared" ref="I20" si="32">H20/F20</f>
        <v>0.4973084230525649</v>
      </c>
      <c r="R20" s="1"/>
      <c r="T20" s="1"/>
    </row>
    <row r="21" spans="1:20" x14ac:dyDescent="0.2">
      <c r="A21" t="s">
        <v>45</v>
      </c>
      <c r="B21" t="s">
        <v>9</v>
      </c>
      <c r="C21">
        <v>832442</v>
      </c>
      <c r="D21">
        <v>845063</v>
      </c>
      <c r="E21" t="s">
        <v>46</v>
      </c>
      <c r="F21">
        <f>LEN(E21)</f>
        <v>12622</v>
      </c>
      <c r="G21">
        <f>LEN(E21)-LEN(SUBSTITUTE(E21,"N",""))</f>
        <v>6815</v>
      </c>
      <c r="H21">
        <f>F21-G21</f>
        <v>5807</v>
      </c>
      <c r="I21" s="1">
        <f>H21/F21</f>
        <v>0.46006971953731579</v>
      </c>
    </row>
    <row r="22" spans="1:20" x14ac:dyDescent="0.2">
      <c r="A22" t="s">
        <v>48</v>
      </c>
      <c r="B22" t="s">
        <v>3</v>
      </c>
      <c r="C22">
        <v>1257782</v>
      </c>
      <c r="D22">
        <v>1258612</v>
      </c>
      <c r="E22" t="s">
        <v>50</v>
      </c>
      <c r="F22">
        <f t="shared" ref="F22:F23" si="33">LEN(E22)</f>
        <v>831</v>
      </c>
      <c r="G22">
        <f t="shared" ref="G22:G23" si="34">LEN(E22)-LEN(SUBSTITUTE(E22,"N",""))</f>
        <v>309</v>
      </c>
      <c r="H22">
        <f t="shared" ref="H22:H23" si="35">F22-G22</f>
        <v>522</v>
      </c>
      <c r="I22" s="1">
        <f t="shared" ref="I22:I23" si="36">H22/F22</f>
        <v>0.62815884476534301</v>
      </c>
    </row>
    <row r="23" spans="1:20" x14ac:dyDescent="0.2">
      <c r="A23" t="s">
        <v>48</v>
      </c>
      <c r="B23" t="s">
        <v>9</v>
      </c>
      <c r="C23">
        <v>1224340</v>
      </c>
      <c r="D23">
        <v>1225307</v>
      </c>
      <c r="E23" t="s">
        <v>49</v>
      </c>
      <c r="F23">
        <f t="shared" si="33"/>
        <v>831</v>
      </c>
      <c r="G23">
        <f t="shared" si="34"/>
        <v>327</v>
      </c>
      <c r="H23">
        <f t="shared" si="35"/>
        <v>504</v>
      </c>
      <c r="I23" s="1">
        <f t="shared" si="36"/>
        <v>0.60649819494584833</v>
      </c>
    </row>
    <row r="24" spans="1:20" x14ac:dyDescent="0.2">
      <c r="F24">
        <f t="shared" ref="F24:F26" si="37">LEN(E24)</f>
        <v>0</v>
      </c>
      <c r="G24">
        <f t="shared" ref="G24:G26" si="38">LEN(E24)-LEN(SUBSTITUTE(E24,"N",""))</f>
        <v>0</v>
      </c>
      <c r="H24">
        <f t="shared" ref="H24:H26" si="39">F24-G24</f>
        <v>0</v>
      </c>
      <c r="I24" s="1" t="e">
        <f t="shared" ref="I24:I26" si="40">H24/F24</f>
        <v>#DIV/0!</v>
      </c>
    </row>
    <row r="25" spans="1:20" x14ac:dyDescent="0.2">
      <c r="A25" t="s">
        <v>17</v>
      </c>
      <c r="B25" t="s">
        <v>127</v>
      </c>
      <c r="C25">
        <v>1410690</v>
      </c>
      <c r="D25">
        <v>1412178</v>
      </c>
      <c r="E25" t="s">
        <v>128</v>
      </c>
      <c r="F25">
        <f t="shared" si="37"/>
        <v>1489</v>
      </c>
      <c r="G25">
        <f t="shared" si="38"/>
        <v>127</v>
      </c>
      <c r="H25">
        <f t="shared" si="39"/>
        <v>1362</v>
      </c>
      <c r="I25" s="1">
        <f t="shared" si="40"/>
        <v>0.91470785762256546</v>
      </c>
    </row>
    <row r="26" spans="1:20" x14ac:dyDescent="0.2">
      <c r="A26" t="s">
        <v>17</v>
      </c>
      <c r="B26" t="s">
        <v>127</v>
      </c>
      <c r="C26">
        <v>1265418</v>
      </c>
      <c r="D26">
        <v>1266906</v>
      </c>
      <c r="E26" t="s">
        <v>129</v>
      </c>
      <c r="F26">
        <f t="shared" si="37"/>
        <v>1489</v>
      </c>
      <c r="G26">
        <f t="shared" si="38"/>
        <v>409</v>
      </c>
      <c r="H26">
        <f t="shared" si="39"/>
        <v>1080</v>
      </c>
      <c r="I26" s="1">
        <f t="shared" si="40"/>
        <v>0.72531900604432509</v>
      </c>
    </row>
    <row r="27" spans="1:20" x14ac:dyDescent="0.2">
      <c r="A27" t="s">
        <v>36</v>
      </c>
      <c r="B27" t="s">
        <v>127</v>
      </c>
      <c r="C27">
        <v>1406491</v>
      </c>
      <c r="D27">
        <v>1409304</v>
      </c>
      <c r="E27" t="s">
        <v>130</v>
      </c>
      <c r="F27">
        <f t="shared" ref="F27:F31" si="41">LEN(E27)</f>
        <v>2814</v>
      </c>
      <c r="G27">
        <f t="shared" ref="G27:G31" si="42">LEN(E27)-LEN(SUBSTITUTE(E27,"N",""))</f>
        <v>357</v>
      </c>
      <c r="H27">
        <f t="shared" ref="H27:H31" si="43">F27-G27</f>
        <v>2457</v>
      </c>
      <c r="I27" s="1">
        <f t="shared" ref="I27:I31" si="44">H27/F27</f>
        <v>0.87313432835820892</v>
      </c>
    </row>
    <row r="28" spans="1:20" x14ac:dyDescent="0.2">
      <c r="A28" t="s">
        <v>36</v>
      </c>
      <c r="B28" t="s">
        <v>127</v>
      </c>
      <c r="C28">
        <v>1261219</v>
      </c>
      <c r="D28">
        <v>1264032</v>
      </c>
      <c r="E28" t="s">
        <v>131</v>
      </c>
      <c r="F28">
        <f t="shared" si="41"/>
        <v>2814</v>
      </c>
      <c r="G28">
        <f t="shared" si="42"/>
        <v>914</v>
      </c>
      <c r="H28">
        <f t="shared" si="43"/>
        <v>1900</v>
      </c>
      <c r="I28" s="1">
        <f t="shared" si="44"/>
        <v>0.67519545131485426</v>
      </c>
    </row>
    <row r="29" spans="1:20" x14ac:dyDescent="0.2">
      <c r="A29" t="s">
        <v>24</v>
      </c>
      <c r="B29" t="s">
        <v>127</v>
      </c>
      <c r="C29">
        <v>1098092</v>
      </c>
      <c r="D29">
        <v>1099846</v>
      </c>
      <c r="E29" t="s">
        <v>132</v>
      </c>
      <c r="F29">
        <f t="shared" si="41"/>
        <v>1755</v>
      </c>
      <c r="G29">
        <f t="shared" si="42"/>
        <v>0</v>
      </c>
      <c r="H29">
        <f t="shared" si="43"/>
        <v>1755</v>
      </c>
      <c r="I29" s="1">
        <f t="shared" si="44"/>
        <v>1</v>
      </c>
    </row>
    <row r="30" spans="1:20" x14ac:dyDescent="0.2">
      <c r="A30" t="s">
        <v>33</v>
      </c>
      <c r="B30" t="s">
        <v>127</v>
      </c>
      <c r="C30">
        <v>1083500</v>
      </c>
      <c r="D30">
        <v>1083855</v>
      </c>
      <c r="E30" t="s">
        <v>133</v>
      </c>
      <c r="F30">
        <f t="shared" si="41"/>
        <v>356</v>
      </c>
      <c r="G30">
        <f t="shared" si="42"/>
        <v>0</v>
      </c>
      <c r="H30">
        <f t="shared" si="43"/>
        <v>356</v>
      </c>
      <c r="I30" s="1">
        <f t="shared" si="44"/>
        <v>1</v>
      </c>
    </row>
    <row r="31" spans="1:20" x14ac:dyDescent="0.2">
      <c r="A31" t="s">
        <v>28</v>
      </c>
      <c r="B31" t="s">
        <v>127</v>
      </c>
      <c r="C31">
        <v>604182</v>
      </c>
      <c r="D31">
        <v>608330</v>
      </c>
      <c r="E31" t="s">
        <v>134</v>
      </c>
      <c r="F31">
        <f t="shared" si="41"/>
        <v>4149</v>
      </c>
      <c r="G31">
        <f t="shared" si="42"/>
        <v>1</v>
      </c>
      <c r="H31">
        <f t="shared" si="43"/>
        <v>4148</v>
      </c>
      <c r="I31" s="1">
        <f t="shared" si="44"/>
        <v>0.99975897806700409</v>
      </c>
    </row>
  </sheetData>
  <conditionalFormatting sqref="I1:I1048576">
    <cfRule type="cellIs" dxfId="1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43D4-208A-7141-A633-C16D716B09AC}">
  <dimension ref="A1:F4"/>
  <sheetViews>
    <sheetView tabSelected="1" workbookViewId="0">
      <selection activeCell="D6" sqref="D6"/>
    </sheetView>
  </sheetViews>
  <sheetFormatPr baseColWidth="10" defaultRowHeight="16" x14ac:dyDescent="0.2"/>
  <cols>
    <col min="2" max="2" width="11.33203125" customWidth="1"/>
    <col min="3" max="3" width="6.1640625" customWidth="1"/>
    <col min="4" max="4" width="12.5" customWidth="1"/>
    <col min="5" max="5" width="11" customWidth="1"/>
    <col min="6" max="6" width="13.1640625" customWidth="1"/>
  </cols>
  <sheetData>
    <row r="1" spans="1:6" x14ac:dyDescent="0.2">
      <c r="A1" t="s">
        <v>1</v>
      </c>
      <c r="B1" t="s">
        <v>108</v>
      </c>
      <c r="C1" t="s">
        <v>135</v>
      </c>
      <c r="D1" t="s">
        <v>136</v>
      </c>
      <c r="E1" t="s">
        <v>137</v>
      </c>
      <c r="F1" t="s">
        <v>138</v>
      </c>
    </row>
    <row r="2" spans="1:6" x14ac:dyDescent="0.2">
      <c r="A2" t="s">
        <v>127</v>
      </c>
      <c r="B2">
        <v>21327054</v>
      </c>
      <c r="C2">
        <v>36</v>
      </c>
      <c r="D2">
        <v>22764</v>
      </c>
      <c r="F2">
        <v>1515</v>
      </c>
    </row>
    <row r="3" spans="1:6" x14ac:dyDescent="0.2">
      <c r="A3" t="s">
        <v>3</v>
      </c>
      <c r="B3">
        <v>16993290</v>
      </c>
      <c r="C3">
        <v>33</v>
      </c>
      <c r="D3">
        <v>12556</v>
      </c>
      <c r="E3">
        <v>143537</v>
      </c>
      <c r="F3">
        <v>221</v>
      </c>
    </row>
    <row r="4" spans="1:6" x14ac:dyDescent="0.2">
      <c r="A4" t="s">
        <v>9</v>
      </c>
      <c r="B4">
        <v>18989193</v>
      </c>
      <c r="C4">
        <v>32</v>
      </c>
      <c r="D4">
        <v>12324</v>
      </c>
      <c r="E4">
        <v>142369</v>
      </c>
      <c r="F4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5697-FEFB-9846-AF32-CECB3E37FC84}">
  <dimension ref="A1:H9"/>
  <sheetViews>
    <sheetView workbookViewId="0">
      <selection activeCell="H9" sqref="H9"/>
    </sheetView>
  </sheetViews>
  <sheetFormatPr baseColWidth="10" defaultRowHeight="16" x14ac:dyDescent="0.2"/>
  <sheetData>
    <row r="1" spans="1:8" x14ac:dyDescent="0.2">
      <c r="A1" t="s">
        <v>105</v>
      </c>
      <c r="B1" t="s">
        <v>1</v>
      </c>
      <c r="C1" t="s">
        <v>106</v>
      </c>
      <c r="D1" t="s">
        <v>107</v>
      </c>
      <c r="E1" t="s">
        <v>108</v>
      </c>
      <c r="F1" t="s">
        <v>41</v>
      </c>
      <c r="G1" t="s">
        <v>109</v>
      </c>
      <c r="H1" t="s">
        <v>110</v>
      </c>
    </row>
    <row r="2" spans="1:8" x14ac:dyDescent="0.2">
      <c r="A2" t="s">
        <v>111</v>
      </c>
      <c r="B2" t="s">
        <v>112</v>
      </c>
      <c r="C2" s="9">
        <v>28680</v>
      </c>
      <c r="D2" s="10">
        <f>C2/E2</f>
        <v>8.6232598784733729E-4</v>
      </c>
      <c r="E2" s="9">
        <v>33258884</v>
      </c>
      <c r="F2">
        <v>3</v>
      </c>
      <c r="G2">
        <v>2.6</v>
      </c>
      <c r="H2" s="11">
        <v>4.7800000000000002E-2</v>
      </c>
    </row>
    <row r="3" spans="1:8" x14ac:dyDescent="0.2">
      <c r="A3" t="s">
        <v>111</v>
      </c>
      <c r="B3" t="s">
        <v>113</v>
      </c>
      <c r="C3">
        <v>16488</v>
      </c>
      <c r="D3" s="10">
        <f t="shared" ref="D3:D9" si="0">C3/E3</f>
        <v>4.4661230427733129E-4</v>
      </c>
      <c r="E3" s="9">
        <v>36917926</v>
      </c>
      <c r="F3">
        <v>1.7</v>
      </c>
      <c r="G3">
        <v>1.9</v>
      </c>
      <c r="H3" s="11">
        <v>4.8099999999999997E-2</v>
      </c>
    </row>
    <row r="4" spans="1:8" x14ac:dyDescent="0.2">
      <c r="A4" t="s">
        <v>114</v>
      </c>
      <c r="B4" t="s">
        <v>112</v>
      </c>
      <c r="C4">
        <v>5014</v>
      </c>
      <c r="D4" s="10">
        <f t="shared" si="0"/>
        <v>1.5075671210134411E-4</v>
      </c>
      <c r="E4" s="9">
        <v>33258884</v>
      </c>
      <c r="F4">
        <v>0.33</v>
      </c>
      <c r="G4">
        <v>1.35</v>
      </c>
      <c r="H4" s="11">
        <v>7.1099999999999997E-2</v>
      </c>
    </row>
    <row r="5" spans="1:8" x14ac:dyDescent="0.2">
      <c r="A5" t="s">
        <v>114</v>
      </c>
      <c r="B5" t="s">
        <v>113</v>
      </c>
      <c r="C5">
        <v>2347</v>
      </c>
      <c r="D5" s="10">
        <f t="shared" si="0"/>
        <v>6.3573452094789945E-5</v>
      </c>
      <c r="E5" s="9">
        <v>36917926</v>
      </c>
      <c r="F5">
        <v>0.15</v>
      </c>
      <c r="G5">
        <v>0.8</v>
      </c>
      <c r="H5" s="11">
        <v>7.5200000000000003E-2</v>
      </c>
    </row>
    <row r="6" spans="1:8" x14ac:dyDescent="0.2">
      <c r="A6" t="s">
        <v>115</v>
      </c>
      <c r="B6" t="s">
        <v>116</v>
      </c>
      <c r="C6" s="9">
        <v>1405</v>
      </c>
      <c r="D6" s="10">
        <f t="shared" si="0"/>
        <v>3.3866637664290556E-5</v>
      </c>
      <c r="E6" s="9">
        <v>41486256</v>
      </c>
      <c r="F6">
        <v>0.1336</v>
      </c>
      <c r="G6" s="9">
        <v>1.2532000000000001</v>
      </c>
      <c r="H6" s="11">
        <v>6.4600000000000005E-2</v>
      </c>
    </row>
    <row r="7" spans="1:8" x14ac:dyDescent="0.2">
      <c r="A7" t="s">
        <v>126</v>
      </c>
      <c r="B7" t="s">
        <v>116</v>
      </c>
      <c r="C7" s="9">
        <v>113439</v>
      </c>
      <c r="D7" s="10">
        <f t="shared" si="0"/>
        <v>2.7343754519569084E-3</v>
      </c>
      <c r="E7" s="9">
        <v>41486256</v>
      </c>
      <c r="F7">
        <v>9.0422999999999991</v>
      </c>
      <c r="G7">
        <v>4.7972999999999999</v>
      </c>
      <c r="H7" s="11">
        <v>4.1999999999999997E-3</v>
      </c>
    </row>
    <row r="8" spans="1:8" x14ac:dyDescent="0.2">
      <c r="A8" t="s">
        <v>139</v>
      </c>
      <c r="B8" t="s">
        <v>112</v>
      </c>
      <c r="C8">
        <v>5014</v>
      </c>
      <c r="D8" s="10">
        <f t="shared" si="0"/>
        <v>1.5075671210134411E-4</v>
      </c>
      <c r="E8" s="9">
        <v>33258884</v>
      </c>
      <c r="F8">
        <v>0.33279999999999998</v>
      </c>
      <c r="G8">
        <v>1.3529</v>
      </c>
      <c r="H8" s="11">
        <v>7.1099999999999997E-2</v>
      </c>
    </row>
    <row r="9" spans="1:8" x14ac:dyDescent="0.2">
      <c r="A9" t="s">
        <v>139</v>
      </c>
      <c r="B9" t="s">
        <v>113</v>
      </c>
      <c r="C9">
        <v>2347</v>
      </c>
      <c r="D9" s="10">
        <f t="shared" si="0"/>
        <v>6.3573452094789945E-5</v>
      </c>
      <c r="E9" s="9">
        <v>36917926</v>
      </c>
      <c r="F9">
        <v>0.15429999999999999</v>
      </c>
      <c r="G9">
        <v>0.80100000000000005</v>
      </c>
      <c r="H9" s="11">
        <v>7.5199999999999989E-2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F748-5427-6E40-8369-FEC617CA9031}">
  <dimension ref="A1:W30"/>
  <sheetViews>
    <sheetView topLeftCell="A16" workbookViewId="0">
      <selection activeCell="B24" sqref="B24"/>
    </sheetView>
  </sheetViews>
  <sheetFormatPr baseColWidth="10" defaultRowHeight="16" x14ac:dyDescent="0.2"/>
  <sheetData>
    <row r="1" spans="1:23" x14ac:dyDescent="0.2">
      <c r="A1" t="s">
        <v>0</v>
      </c>
      <c r="B1" t="s">
        <v>124</v>
      </c>
      <c r="C1" t="s">
        <v>64</v>
      </c>
      <c r="D1" t="s">
        <v>89</v>
      </c>
      <c r="E1" t="s">
        <v>1</v>
      </c>
      <c r="F1" t="s">
        <v>62</v>
      </c>
      <c r="G1" t="s">
        <v>75</v>
      </c>
      <c r="H1" t="s">
        <v>76</v>
      </c>
      <c r="I1" t="s">
        <v>2</v>
      </c>
      <c r="J1" t="s">
        <v>5</v>
      </c>
      <c r="K1" t="s">
        <v>10</v>
      </c>
      <c r="L1" t="s">
        <v>11</v>
      </c>
      <c r="M1" t="s">
        <v>93</v>
      </c>
      <c r="N1" t="s">
        <v>41</v>
      </c>
      <c r="O1" t="s">
        <v>6</v>
      </c>
      <c r="P1" t="s">
        <v>7</v>
      </c>
      <c r="Q1" t="s">
        <v>8</v>
      </c>
      <c r="R1" t="s">
        <v>80</v>
      </c>
      <c r="S1" t="s">
        <v>12</v>
      </c>
      <c r="T1" t="s">
        <v>15</v>
      </c>
      <c r="U1" t="s">
        <v>16</v>
      </c>
      <c r="W1" t="s">
        <v>69</v>
      </c>
    </row>
    <row r="2" spans="1:23" x14ac:dyDescent="0.2">
      <c r="A2" t="s">
        <v>33</v>
      </c>
      <c r="B2" t="s">
        <v>33</v>
      </c>
      <c r="C2">
        <v>358</v>
      </c>
      <c r="E2" t="s">
        <v>3</v>
      </c>
      <c r="F2" t="s">
        <v>65</v>
      </c>
      <c r="G2">
        <v>99</v>
      </c>
      <c r="H2">
        <v>405</v>
      </c>
      <c r="I2" t="s">
        <v>63</v>
      </c>
      <c r="J2">
        <f t="shared" ref="J2:J9" si="0">LEN(I2)</f>
        <v>307</v>
      </c>
      <c r="K2">
        <f t="shared" ref="K2:K9" si="1">LEN(I2)-LEN(SUBSTITUTE(I2,"N",""))</f>
        <v>0</v>
      </c>
      <c r="L2">
        <f t="shared" ref="L2:L9" si="2">J2-K2</f>
        <v>307</v>
      </c>
      <c r="N2" s="1">
        <f t="shared" ref="N2:N7" si="3">J2/C2</f>
        <v>0.85754189944134074</v>
      </c>
      <c r="O2" s="2">
        <v>309</v>
      </c>
      <c r="P2">
        <v>290</v>
      </c>
      <c r="Q2" s="1">
        <f>P2/O2</f>
        <v>0.93851132686084138</v>
      </c>
      <c r="R2" s="1">
        <f t="shared" ref="R2:R9" si="4">P2/C2</f>
        <v>0.81005586592178769</v>
      </c>
      <c r="S2">
        <v>0</v>
      </c>
      <c r="T2">
        <f>P2+S2</f>
        <v>290</v>
      </c>
      <c r="U2" s="1">
        <f>T2/O2</f>
        <v>0.93851132686084138</v>
      </c>
    </row>
    <row r="3" spans="1:23" x14ac:dyDescent="0.2">
      <c r="A3" t="s">
        <v>36</v>
      </c>
      <c r="B3" t="s">
        <v>36</v>
      </c>
      <c r="C3">
        <v>2811</v>
      </c>
      <c r="E3" t="s">
        <v>3</v>
      </c>
      <c r="F3">
        <v>11007</v>
      </c>
      <c r="G3">
        <v>1</v>
      </c>
      <c r="H3">
        <v>1717</v>
      </c>
      <c r="I3" t="s">
        <v>66</v>
      </c>
      <c r="J3">
        <f t="shared" si="0"/>
        <v>2149</v>
      </c>
      <c r="K3">
        <f t="shared" si="1"/>
        <v>0</v>
      </c>
      <c r="L3">
        <f t="shared" si="2"/>
        <v>2149</v>
      </c>
      <c r="N3" s="1">
        <f t="shared" si="3"/>
        <v>0.76449662041977939</v>
      </c>
      <c r="O3">
        <v>1718</v>
      </c>
      <c r="P3">
        <v>1711</v>
      </c>
      <c r="Q3" s="1">
        <f>P3/O3</f>
        <v>0.99592549476135039</v>
      </c>
      <c r="R3" s="1">
        <f t="shared" si="4"/>
        <v>0.60868018498754894</v>
      </c>
      <c r="S3">
        <v>1</v>
      </c>
      <c r="T3">
        <f>P3+S3</f>
        <v>1712</v>
      </c>
      <c r="U3" s="1">
        <f>T3/O3</f>
        <v>0.99650756693830034</v>
      </c>
    </row>
    <row r="4" spans="1:23" x14ac:dyDescent="0.2">
      <c r="A4" t="s">
        <v>17</v>
      </c>
      <c r="B4" t="s">
        <v>17</v>
      </c>
      <c r="C4">
        <v>1490</v>
      </c>
      <c r="E4" t="s">
        <v>3</v>
      </c>
      <c r="F4">
        <v>5920</v>
      </c>
      <c r="I4" t="s">
        <v>67</v>
      </c>
      <c r="J4">
        <f t="shared" si="0"/>
        <v>1481</v>
      </c>
      <c r="K4">
        <f t="shared" si="1"/>
        <v>0</v>
      </c>
      <c r="L4">
        <f t="shared" si="2"/>
        <v>1481</v>
      </c>
      <c r="N4" s="1">
        <f t="shared" si="3"/>
        <v>0.99395973154362416</v>
      </c>
      <c r="O4">
        <v>1488</v>
      </c>
      <c r="P4">
        <v>1242</v>
      </c>
      <c r="Q4" s="1">
        <f>P4/O4</f>
        <v>0.83467741935483875</v>
      </c>
      <c r="R4" s="1">
        <f t="shared" si="4"/>
        <v>0.83355704697986577</v>
      </c>
      <c r="S4">
        <v>0</v>
      </c>
      <c r="V4" t="s">
        <v>68</v>
      </c>
      <c r="W4" t="s">
        <v>70</v>
      </c>
    </row>
    <row r="5" spans="1:23" x14ac:dyDescent="0.2">
      <c r="A5" t="s">
        <v>24</v>
      </c>
      <c r="B5" t="s">
        <v>24</v>
      </c>
      <c r="C5">
        <v>1770</v>
      </c>
      <c r="E5" t="s">
        <v>3</v>
      </c>
      <c r="F5">
        <v>25182</v>
      </c>
      <c r="G5">
        <v>98</v>
      </c>
      <c r="H5">
        <v>1470</v>
      </c>
      <c r="I5" t="s">
        <v>71</v>
      </c>
      <c r="J5">
        <f t="shared" si="0"/>
        <v>1373</v>
      </c>
      <c r="K5">
        <f t="shared" si="1"/>
        <v>0</v>
      </c>
      <c r="L5">
        <f t="shared" si="2"/>
        <v>1373</v>
      </c>
      <c r="N5" s="1">
        <f t="shared" si="3"/>
        <v>0.77570621468926548</v>
      </c>
      <c r="O5">
        <v>1373</v>
      </c>
      <c r="P5">
        <v>1311</v>
      </c>
      <c r="Q5" s="1">
        <f t="shared" ref="Q5:Q9" si="5">P5/O5</f>
        <v>0.95484340859431904</v>
      </c>
      <c r="R5" s="1">
        <f t="shared" si="4"/>
        <v>0.7406779661016949</v>
      </c>
    </row>
    <row r="6" spans="1:23" x14ac:dyDescent="0.2">
      <c r="A6" t="s">
        <v>24</v>
      </c>
      <c r="B6" t="s">
        <v>24</v>
      </c>
      <c r="C6">
        <v>1770</v>
      </c>
      <c r="E6" t="s">
        <v>3</v>
      </c>
      <c r="F6">
        <v>13857</v>
      </c>
      <c r="G6">
        <v>1348</v>
      </c>
      <c r="H6">
        <v>1770</v>
      </c>
      <c r="I6" t="s">
        <v>72</v>
      </c>
      <c r="J6">
        <f t="shared" si="0"/>
        <v>423</v>
      </c>
      <c r="K6">
        <f t="shared" si="1"/>
        <v>0</v>
      </c>
      <c r="L6">
        <f t="shared" si="2"/>
        <v>423</v>
      </c>
      <c r="N6" s="1">
        <f t="shared" si="3"/>
        <v>0.23898305084745763</v>
      </c>
      <c r="O6">
        <v>423</v>
      </c>
      <c r="P6">
        <v>410</v>
      </c>
      <c r="Q6" s="1">
        <f t="shared" si="5"/>
        <v>0.96926713947990539</v>
      </c>
      <c r="R6" s="1">
        <f t="shared" si="4"/>
        <v>0.23163841807909605</v>
      </c>
      <c r="S6">
        <v>0</v>
      </c>
    </row>
    <row r="7" spans="1:23" x14ac:dyDescent="0.2">
      <c r="A7" t="s">
        <v>28</v>
      </c>
      <c r="B7" t="s">
        <v>28</v>
      </c>
      <c r="C7">
        <v>4152</v>
      </c>
      <c r="E7" t="s">
        <v>3</v>
      </c>
      <c r="F7">
        <v>30247</v>
      </c>
      <c r="G7">
        <v>1</v>
      </c>
      <c r="H7">
        <v>1244</v>
      </c>
      <c r="I7" t="s">
        <v>77</v>
      </c>
      <c r="J7">
        <f t="shared" si="0"/>
        <v>1244</v>
      </c>
      <c r="K7">
        <f t="shared" si="1"/>
        <v>0</v>
      </c>
      <c r="L7">
        <f t="shared" si="2"/>
        <v>1244</v>
      </c>
      <c r="N7" s="1">
        <f t="shared" si="3"/>
        <v>0.29961464354527939</v>
      </c>
      <c r="Q7" s="1" t="e">
        <f t="shared" si="5"/>
        <v>#DIV/0!</v>
      </c>
      <c r="R7" s="1">
        <f t="shared" si="4"/>
        <v>0</v>
      </c>
    </row>
    <row r="8" spans="1:23" x14ac:dyDescent="0.2">
      <c r="A8" t="s">
        <v>81</v>
      </c>
      <c r="B8" t="s">
        <v>81</v>
      </c>
      <c r="C8">
        <v>1490</v>
      </c>
      <c r="E8" t="s">
        <v>3</v>
      </c>
      <c r="F8">
        <v>10722</v>
      </c>
      <c r="G8">
        <v>828</v>
      </c>
      <c r="H8">
        <v>1490</v>
      </c>
      <c r="I8" t="s">
        <v>83</v>
      </c>
      <c r="J8">
        <f t="shared" si="0"/>
        <v>2178</v>
      </c>
      <c r="K8">
        <f t="shared" si="1"/>
        <v>0</v>
      </c>
      <c r="L8">
        <f t="shared" si="2"/>
        <v>2178</v>
      </c>
      <c r="N8" s="1">
        <f>L8/J8</f>
        <v>1</v>
      </c>
      <c r="O8">
        <v>2197</v>
      </c>
      <c r="P8">
        <v>2085</v>
      </c>
      <c r="Q8" s="1">
        <f t="shared" si="5"/>
        <v>0.94902139280837505</v>
      </c>
      <c r="R8" s="1">
        <f t="shared" si="4"/>
        <v>1.3993288590604027</v>
      </c>
      <c r="V8" t="s">
        <v>82</v>
      </c>
    </row>
    <row r="9" spans="1:23" s="4" customFormat="1" x14ac:dyDescent="0.2">
      <c r="A9" s="4" t="s">
        <v>4</v>
      </c>
      <c r="B9" s="4" t="s">
        <v>4</v>
      </c>
      <c r="C9" s="4">
        <v>1296</v>
      </c>
      <c r="D9" s="4" t="s">
        <v>90</v>
      </c>
      <c r="E9" s="4" t="s">
        <v>3</v>
      </c>
      <c r="F9" s="4" t="s">
        <v>84</v>
      </c>
      <c r="I9" s="4" t="s">
        <v>85</v>
      </c>
      <c r="J9" s="4">
        <f t="shared" si="0"/>
        <v>1296</v>
      </c>
      <c r="K9" s="4">
        <f t="shared" si="1"/>
        <v>384</v>
      </c>
      <c r="L9" s="4">
        <f t="shared" si="2"/>
        <v>912</v>
      </c>
      <c r="M9" s="5">
        <f>L9/J9</f>
        <v>0.70370370370370372</v>
      </c>
      <c r="N9" s="5">
        <f>L9/C9</f>
        <v>0.70370370370370372</v>
      </c>
      <c r="O9" s="4">
        <v>912</v>
      </c>
      <c r="P9" s="4">
        <v>890</v>
      </c>
      <c r="Q9" s="5">
        <f t="shared" si="5"/>
        <v>0.97587719298245612</v>
      </c>
      <c r="R9" s="5">
        <f t="shared" si="4"/>
        <v>0.68672839506172845</v>
      </c>
      <c r="V9" s="4" t="s">
        <v>86</v>
      </c>
    </row>
    <row r="10" spans="1:23" x14ac:dyDescent="0.2">
      <c r="A10" t="s">
        <v>24</v>
      </c>
      <c r="B10" t="s">
        <v>24</v>
      </c>
      <c r="C10">
        <v>1770</v>
      </c>
      <c r="D10" t="s">
        <v>90</v>
      </c>
      <c r="E10" t="s">
        <v>3</v>
      </c>
      <c r="F10" t="s">
        <v>73</v>
      </c>
      <c r="G10">
        <v>98</v>
      </c>
      <c r="H10">
        <v>1770</v>
      </c>
      <c r="I10" t="s">
        <v>74</v>
      </c>
      <c r="J10">
        <f t="shared" ref="J10:J26" si="6">LEN(I10)</f>
        <v>1672</v>
      </c>
      <c r="K10">
        <f t="shared" ref="K10:K13" si="7">LEN(I10)-LEN(SUBSTITUTE(I10,"N",""))</f>
        <v>0</v>
      </c>
      <c r="L10">
        <f t="shared" ref="L10:L13" si="8">J10-K10</f>
        <v>1672</v>
      </c>
      <c r="M10" s="6">
        <f t="shared" ref="M10:M13" si="9">L10/J10</f>
        <v>1</v>
      </c>
      <c r="N10" s="6">
        <f t="shared" ref="N10:N13" si="10">L10/C10</f>
        <v>0.94463276836158194</v>
      </c>
      <c r="O10">
        <v>1672</v>
      </c>
      <c r="P10">
        <v>1610</v>
      </c>
      <c r="Q10" s="6">
        <f t="shared" ref="Q10:Q14" si="11">P10/O10</f>
        <v>0.96291866028708128</v>
      </c>
      <c r="R10" s="6">
        <f t="shared" ref="R10:R14" si="12">P10/C10</f>
        <v>0.90960451977401124</v>
      </c>
    </row>
    <row r="11" spans="1:23" x14ac:dyDescent="0.2">
      <c r="A11" t="s">
        <v>28</v>
      </c>
      <c r="B11" t="s">
        <v>28</v>
      </c>
      <c r="C11">
        <v>4152</v>
      </c>
      <c r="D11" t="s">
        <v>90</v>
      </c>
      <c r="E11" t="s">
        <v>3</v>
      </c>
      <c r="F11" t="s">
        <v>78</v>
      </c>
      <c r="I11" t="s">
        <v>79</v>
      </c>
      <c r="J11">
        <f t="shared" si="6"/>
        <v>4280</v>
      </c>
      <c r="K11">
        <f t="shared" si="7"/>
        <v>641</v>
      </c>
      <c r="L11">
        <f t="shared" si="8"/>
        <v>3639</v>
      </c>
      <c r="M11" s="6">
        <f t="shared" si="9"/>
        <v>0.85023364485981312</v>
      </c>
      <c r="N11" s="6">
        <f t="shared" si="10"/>
        <v>0.87644508670520227</v>
      </c>
      <c r="O11">
        <v>3515</v>
      </c>
      <c r="P11">
        <v>3390</v>
      </c>
      <c r="Q11" s="6">
        <f t="shared" si="11"/>
        <v>0.96443812233285919</v>
      </c>
      <c r="R11" s="6">
        <f t="shared" si="12"/>
        <v>0.81647398843930641</v>
      </c>
    </row>
    <row r="12" spans="1:23" x14ac:dyDescent="0.2">
      <c r="A12" t="s">
        <v>48</v>
      </c>
      <c r="B12" t="s">
        <v>48</v>
      </c>
      <c r="C12">
        <v>831</v>
      </c>
      <c r="D12" t="s">
        <v>90</v>
      </c>
      <c r="E12" t="s">
        <v>3</v>
      </c>
      <c r="F12" t="s">
        <v>87</v>
      </c>
      <c r="I12" t="s">
        <v>88</v>
      </c>
      <c r="J12">
        <f t="shared" si="6"/>
        <v>830</v>
      </c>
      <c r="K12">
        <f t="shared" si="7"/>
        <v>69</v>
      </c>
      <c r="L12">
        <f t="shared" si="8"/>
        <v>761</v>
      </c>
      <c r="M12" s="6">
        <f t="shared" si="9"/>
        <v>0.91686746987951806</v>
      </c>
      <c r="N12" s="6">
        <f t="shared" si="10"/>
        <v>0.91576413959085434</v>
      </c>
      <c r="O12">
        <v>763</v>
      </c>
      <c r="P12">
        <v>692</v>
      </c>
      <c r="Q12" s="6">
        <f t="shared" si="11"/>
        <v>0.90694626474442985</v>
      </c>
      <c r="R12" s="6">
        <f t="shared" si="12"/>
        <v>0.83273164861612514</v>
      </c>
      <c r="V12" t="s">
        <v>86</v>
      </c>
    </row>
    <row r="13" spans="1:23" x14ac:dyDescent="0.2">
      <c r="A13" t="s">
        <v>36</v>
      </c>
      <c r="B13" t="s">
        <v>36</v>
      </c>
      <c r="C13">
        <v>2811</v>
      </c>
      <c r="D13" t="s">
        <v>90</v>
      </c>
      <c r="E13" t="s">
        <v>3</v>
      </c>
      <c r="F13" t="s">
        <v>92</v>
      </c>
      <c r="I13" t="s">
        <v>91</v>
      </c>
      <c r="J13">
        <f t="shared" si="6"/>
        <v>2810</v>
      </c>
      <c r="K13">
        <f t="shared" si="7"/>
        <v>140</v>
      </c>
      <c r="L13">
        <f t="shared" si="8"/>
        <v>2670</v>
      </c>
      <c r="M13" s="6">
        <f t="shared" si="9"/>
        <v>0.95017793594306055</v>
      </c>
      <c r="N13" s="6">
        <f t="shared" si="10"/>
        <v>0.94983991462113126</v>
      </c>
      <c r="O13">
        <v>2671</v>
      </c>
      <c r="P13">
        <v>2654</v>
      </c>
      <c r="Q13" s="6">
        <f t="shared" si="11"/>
        <v>0.99363534256832642</v>
      </c>
      <c r="R13" s="6">
        <f t="shared" si="12"/>
        <v>0.94414799003913197</v>
      </c>
    </row>
    <row r="14" spans="1:23" x14ac:dyDescent="0.2">
      <c r="A14" t="s">
        <v>17</v>
      </c>
      <c r="B14" t="s">
        <v>17</v>
      </c>
      <c r="C14">
        <v>1490</v>
      </c>
      <c r="D14" t="s">
        <v>90</v>
      </c>
      <c r="E14" t="s">
        <v>3</v>
      </c>
      <c r="F14">
        <v>10722</v>
      </c>
      <c r="I14" t="s">
        <v>94</v>
      </c>
      <c r="J14">
        <f t="shared" si="6"/>
        <v>633</v>
      </c>
      <c r="K14">
        <f t="shared" ref="K14" si="13">LEN(I14)-LEN(SUBSTITUTE(I14,"N",""))</f>
        <v>0</v>
      </c>
      <c r="L14">
        <f t="shared" ref="L14" si="14">J14-K14</f>
        <v>633</v>
      </c>
      <c r="M14" s="6">
        <f t="shared" ref="M14" si="15">L14/J14</f>
        <v>1</v>
      </c>
      <c r="N14" s="6">
        <f t="shared" ref="N14" si="16">L14/C14</f>
        <v>0.42483221476510069</v>
      </c>
      <c r="O14">
        <v>663</v>
      </c>
      <c r="P14">
        <v>660</v>
      </c>
      <c r="Q14" s="1">
        <f t="shared" si="11"/>
        <v>0.99547511312217196</v>
      </c>
      <c r="R14" s="1">
        <f t="shared" si="12"/>
        <v>0.44295302013422821</v>
      </c>
    </row>
    <row r="15" spans="1:23" x14ac:dyDescent="0.2">
      <c r="A15" t="s">
        <v>33</v>
      </c>
      <c r="B15" t="s">
        <v>33</v>
      </c>
      <c r="C15">
        <v>358</v>
      </c>
      <c r="D15" t="s">
        <v>90</v>
      </c>
      <c r="E15" t="s">
        <v>3</v>
      </c>
      <c r="F15" t="s">
        <v>65</v>
      </c>
      <c r="G15">
        <v>99</v>
      </c>
      <c r="H15">
        <v>405</v>
      </c>
      <c r="I15" t="s">
        <v>104</v>
      </c>
      <c r="J15">
        <f t="shared" si="6"/>
        <v>358</v>
      </c>
      <c r="K15">
        <f t="shared" ref="K15" si="17">LEN(I15)-LEN(SUBSTITUTE(I15,"N",""))</f>
        <v>51</v>
      </c>
      <c r="L15">
        <f t="shared" ref="L15" si="18">J15-K15</f>
        <v>307</v>
      </c>
      <c r="M15" s="6">
        <f>L15/J15</f>
        <v>0.85754189944134074</v>
      </c>
      <c r="N15" s="6">
        <f t="shared" ref="N15" si="19">L15/C15</f>
        <v>0.85754189944134074</v>
      </c>
      <c r="O15" s="2">
        <v>309</v>
      </c>
      <c r="P15">
        <v>290</v>
      </c>
      <c r="Q15" s="1">
        <f>P15/O15</f>
        <v>0.93851132686084138</v>
      </c>
      <c r="R15" s="1">
        <f>P15/C15</f>
        <v>0.81005586592178769</v>
      </c>
      <c r="S15">
        <v>0</v>
      </c>
      <c r="T15">
        <f>P15+S15</f>
        <v>290</v>
      </c>
      <c r="U15" s="1">
        <f>T15/O15</f>
        <v>0.93851132686084138</v>
      </c>
    </row>
    <row r="16" spans="1:23" x14ac:dyDescent="0.2">
      <c r="A16" t="s">
        <v>117</v>
      </c>
      <c r="B16" t="s">
        <v>125</v>
      </c>
      <c r="C16">
        <v>459</v>
      </c>
      <c r="D16" t="s">
        <v>90</v>
      </c>
      <c r="E16" t="s">
        <v>3</v>
      </c>
      <c r="J16">
        <f t="shared" ref="J16:J19" si="20">LEN(I16)</f>
        <v>0</v>
      </c>
      <c r="K16">
        <f t="shared" ref="K16:K19" si="21">LEN(I16)-LEN(SUBSTITUTE(I16,"N",""))</f>
        <v>0</v>
      </c>
      <c r="L16">
        <f t="shared" ref="L16:L19" si="22">J16-K16</f>
        <v>0</v>
      </c>
      <c r="M16" s="6" t="e">
        <f t="shared" ref="M16:M19" si="23">L16/J16</f>
        <v>#DIV/0!</v>
      </c>
      <c r="N16" s="6">
        <f>L16/C16</f>
        <v>0</v>
      </c>
      <c r="Q16" s="1" t="e">
        <f t="shared" ref="Q16:Q19" si="24">P16/O16</f>
        <v>#DIV/0!</v>
      </c>
      <c r="R16" s="1">
        <f t="shared" ref="R16:R19" si="25">P16/C16</f>
        <v>0</v>
      </c>
    </row>
    <row r="17" spans="1:22" x14ac:dyDescent="0.2">
      <c r="A17" t="s">
        <v>118</v>
      </c>
      <c r="B17" t="s">
        <v>125</v>
      </c>
      <c r="C17">
        <v>441</v>
      </c>
      <c r="D17" t="s">
        <v>90</v>
      </c>
      <c r="E17" t="s">
        <v>3</v>
      </c>
      <c r="J17">
        <f t="shared" si="20"/>
        <v>0</v>
      </c>
      <c r="K17">
        <f t="shared" si="21"/>
        <v>0</v>
      </c>
      <c r="L17">
        <f t="shared" si="22"/>
        <v>0</v>
      </c>
      <c r="M17" s="6" t="e">
        <f t="shared" si="23"/>
        <v>#DIV/0!</v>
      </c>
      <c r="N17" s="6">
        <f t="shared" ref="N17:N19" si="26">L17/C17</f>
        <v>0</v>
      </c>
      <c r="Q17" s="1" t="e">
        <f t="shared" si="24"/>
        <v>#DIV/0!</v>
      </c>
      <c r="R17" s="1">
        <f t="shared" si="25"/>
        <v>0</v>
      </c>
    </row>
    <row r="18" spans="1:22" x14ac:dyDescent="0.2">
      <c r="A18" t="s">
        <v>119</v>
      </c>
      <c r="B18" t="s">
        <v>33</v>
      </c>
      <c r="C18">
        <v>159</v>
      </c>
      <c r="D18" t="s">
        <v>90</v>
      </c>
      <c r="E18" t="s">
        <v>3</v>
      </c>
      <c r="F18" t="s">
        <v>65</v>
      </c>
      <c r="I18" t="s">
        <v>123</v>
      </c>
      <c r="J18">
        <f t="shared" si="20"/>
        <v>159</v>
      </c>
      <c r="K18">
        <f t="shared" si="21"/>
        <v>0</v>
      </c>
      <c r="L18">
        <f t="shared" si="22"/>
        <v>159</v>
      </c>
      <c r="M18" s="6">
        <f t="shared" si="23"/>
        <v>1</v>
      </c>
      <c r="N18" s="6">
        <f t="shared" si="26"/>
        <v>1</v>
      </c>
      <c r="O18">
        <v>167</v>
      </c>
      <c r="P18">
        <v>150</v>
      </c>
      <c r="Q18" s="1">
        <f t="shared" si="24"/>
        <v>0.89820359281437123</v>
      </c>
      <c r="R18" s="1">
        <f t="shared" si="25"/>
        <v>0.94339622641509435</v>
      </c>
    </row>
    <row r="19" spans="1:22" x14ac:dyDescent="0.2">
      <c r="A19" t="s">
        <v>120</v>
      </c>
      <c r="B19" t="s">
        <v>33</v>
      </c>
      <c r="C19">
        <v>159</v>
      </c>
      <c r="D19" t="s">
        <v>90</v>
      </c>
      <c r="E19" t="s">
        <v>3</v>
      </c>
      <c r="F19" t="s">
        <v>65</v>
      </c>
      <c r="I19" t="s">
        <v>123</v>
      </c>
      <c r="J19">
        <f t="shared" si="20"/>
        <v>159</v>
      </c>
      <c r="K19">
        <f t="shared" si="21"/>
        <v>0</v>
      </c>
      <c r="L19">
        <f t="shared" si="22"/>
        <v>159</v>
      </c>
      <c r="M19" s="6">
        <f t="shared" si="23"/>
        <v>1</v>
      </c>
      <c r="N19" s="6">
        <f t="shared" si="26"/>
        <v>1</v>
      </c>
      <c r="O19">
        <v>159</v>
      </c>
      <c r="P19">
        <v>159</v>
      </c>
      <c r="Q19" s="1">
        <f t="shared" si="24"/>
        <v>1</v>
      </c>
      <c r="R19" s="1">
        <f t="shared" si="25"/>
        <v>1</v>
      </c>
    </row>
    <row r="20" spans="1:22" x14ac:dyDescent="0.2">
      <c r="A20" s="4" t="s">
        <v>4</v>
      </c>
      <c r="B20" s="4" t="s">
        <v>4</v>
      </c>
      <c r="C20" s="4">
        <v>1296</v>
      </c>
      <c r="D20" s="4" t="s">
        <v>90</v>
      </c>
      <c r="E20" s="4" t="s">
        <v>9</v>
      </c>
      <c r="M20" s="6"/>
      <c r="N20" s="6"/>
      <c r="O20" s="7"/>
      <c r="Q20" s="1"/>
      <c r="R20" s="1"/>
    </row>
    <row r="21" spans="1:22" x14ac:dyDescent="0.2">
      <c r="A21" t="s">
        <v>24</v>
      </c>
      <c r="B21" t="s">
        <v>24</v>
      </c>
      <c r="C21">
        <v>1770</v>
      </c>
      <c r="D21" t="s">
        <v>90</v>
      </c>
      <c r="E21" s="4" t="s">
        <v>9</v>
      </c>
      <c r="F21" t="s">
        <v>102</v>
      </c>
      <c r="I21" t="s">
        <v>103</v>
      </c>
      <c r="J21">
        <f t="shared" si="6"/>
        <v>1769</v>
      </c>
      <c r="K21">
        <f t="shared" ref="K21:K22" si="27">LEN(I21)-LEN(SUBSTITUTE(I21,"N",""))</f>
        <v>1055</v>
      </c>
      <c r="L21">
        <f t="shared" ref="L21:L22" si="28">J21-K21</f>
        <v>714</v>
      </c>
      <c r="M21" s="6">
        <f t="shared" ref="M21:M22" si="29">L21/J21</f>
        <v>0.40361786319954779</v>
      </c>
      <c r="N21" s="6">
        <f t="shared" ref="N21:N22" si="30">L21/C21</f>
        <v>0.4033898305084746</v>
      </c>
      <c r="O21" s="8">
        <v>714</v>
      </c>
      <c r="P21">
        <v>686</v>
      </c>
      <c r="Q21" s="1">
        <f t="shared" ref="Q21:Q25" si="31">P21/O21</f>
        <v>0.96078431372549022</v>
      </c>
      <c r="R21" s="1">
        <f t="shared" ref="R21:R25" si="32">P21/C21</f>
        <v>0.38757062146892657</v>
      </c>
    </row>
    <row r="22" spans="1:22" x14ac:dyDescent="0.2">
      <c r="A22" t="s">
        <v>28</v>
      </c>
      <c r="B22" t="s">
        <v>28</v>
      </c>
      <c r="C22">
        <v>4152</v>
      </c>
      <c r="D22" t="s">
        <v>90</v>
      </c>
      <c r="E22" s="4" t="s">
        <v>9</v>
      </c>
      <c r="F22" t="s">
        <v>96</v>
      </c>
      <c r="I22" t="s">
        <v>95</v>
      </c>
      <c r="J22">
        <f t="shared" si="6"/>
        <v>4112</v>
      </c>
      <c r="K22">
        <f t="shared" si="27"/>
        <v>1538</v>
      </c>
      <c r="L22">
        <f t="shared" si="28"/>
        <v>2574</v>
      </c>
      <c r="M22" s="6">
        <f t="shared" si="29"/>
        <v>0.62597276264591439</v>
      </c>
      <c r="N22" s="6">
        <f t="shared" si="30"/>
        <v>0.61994219653179194</v>
      </c>
      <c r="O22">
        <v>2574</v>
      </c>
      <c r="P22">
        <v>2487</v>
      </c>
      <c r="Q22" s="1">
        <f t="shared" si="31"/>
        <v>0.96620046620046618</v>
      </c>
      <c r="R22" s="1">
        <f t="shared" si="32"/>
        <v>0.59898843930635837</v>
      </c>
    </row>
    <row r="23" spans="1:22" x14ac:dyDescent="0.2">
      <c r="A23" t="s">
        <v>48</v>
      </c>
      <c r="B23" t="s">
        <v>48</v>
      </c>
      <c r="C23">
        <v>831</v>
      </c>
      <c r="D23" t="s">
        <v>90</v>
      </c>
      <c r="E23" s="4" t="s">
        <v>9</v>
      </c>
      <c r="F23">
        <v>28402</v>
      </c>
      <c r="I23" t="s">
        <v>97</v>
      </c>
      <c r="J23">
        <f t="shared" si="6"/>
        <v>846</v>
      </c>
      <c r="K23">
        <f t="shared" ref="K23" si="33">LEN(I23)-LEN(SUBSTITUTE(I23,"N",""))</f>
        <v>0</v>
      </c>
      <c r="L23">
        <f t="shared" ref="L23" si="34">J23-K23</f>
        <v>846</v>
      </c>
      <c r="M23" s="6">
        <f t="shared" ref="M23" si="35">L23/J23</f>
        <v>1</v>
      </c>
      <c r="N23" s="6">
        <f>L23/J23</f>
        <v>1</v>
      </c>
      <c r="O23">
        <v>830</v>
      </c>
      <c r="P23">
        <v>748</v>
      </c>
      <c r="Q23" s="1">
        <f t="shared" si="31"/>
        <v>0.90120481927710838</v>
      </c>
      <c r="R23" s="1">
        <f t="shared" si="32"/>
        <v>0.90012033694344162</v>
      </c>
    </row>
    <row r="24" spans="1:22" x14ac:dyDescent="0.2">
      <c r="A24" t="s">
        <v>36</v>
      </c>
      <c r="B24" t="s">
        <v>36</v>
      </c>
      <c r="C24">
        <v>2811</v>
      </c>
      <c r="D24" t="s">
        <v>90</v>
      </c>
      <c r="E24" s="4" t="s">
        <v>9</v>
      </c>
      <c r="F24" t="s">
        <v>98</v>
      </c>
      <c r="I24" t="s">
        <v>99</v>
      </c>
      <c r="J24">
        <f t="shared" si="6"/>
        <v>2811</v>
      </c>
      <c r="K24">
        <f t="shared" ref="K24" si="36">LEN(I24)-LEN(SUBSTITUTE(I24,"N",""))</f>
        <v>385</v>
      </c>
      <c r="L24">
        <f t="shared" ref="L24" si="37">J24-K24</f>
        <v>2426</v>
      </c>
      <c r="M24" s="6">
        <f t="shared" ref="M24" si="38">L24/J24</f>
        <v>0.86303806474564215</v>
      </c>
      <c r="N24" s="6">
        <f t="shared" ref="N24" si="39">L24/C24</f>
        <v>0.86303806474564215</v>
      </c>
      <c r="O24">
        <v>2426</v>
      </c>
      <c r="P24">
        <v>2415</v>
      </c>
      <c r="Q24" s="1">
        <f t="shared" si="31"/>
        <v>0.99546578730420443</v>
      </c>
      <c r="R24" s="1">
        <f t="shared" si="32"/>
        <v>0.85912486659551757</v>
      </c>
      <c r="V24" t="s">
        <v>86</v>
      </c>
    </row>
    <row r="25" spans="1:22" x14ac:dyDescent="0.2">
      <c r="A25" t="s">
        <v>17</v>
      </c>
      <c r="B25" t="s">
        <v>17</v>
      </c>
      <c r="C25">
        <v>1490</v>
      </c>
      <c r="D25" t="s">
        <v>90</v>
      </c>
      <c r="E25" s="4" t="s">
        <v>9</v>
      </c>
      <c r="F25">
        <v>44530</v>
      </c>
      <c r="I25" t="s">
        <v>100</v>
      </c>
      <c r="J25">
        <f t="shared" si="6"/>
        <v>1490</v>
      </c>
      <c r="K25">
        <f t="shared" ref="K25" si="40">LEN(I25)-LEN(SUBSTITUTE(I25,"N",""))</f>
        <v>1320</v>
      </c>
      <c r="L25">
        <f t="shared" ref="L25" si="41">J25-K25</f>
        <v>170</v>
      </c>
      <c r="M25" s="6">
        <f t="shared" ref="M25" si="42">L25/J25</f>
        <v>0.11409395973154363</v>
      </c>
      <c r="N25" s="6">
        <f t="shared" ref="N25" si="43">L25/C25</f>
        <v>0.11409395973154363</v>
      </c>
      <c r="O25">
        <v>170</v>
      </c>
      <c r="P25">
        <v>169</v>
      </c>
      <c r="Q25" s="1">
        <f t="shared" si="31"/>
        <v>0.99411764705882355</v>
      </c>
      <c r="R25" s="1">
        <f t="shared" si="32"/>
        <v>0.11342281879194631</v>
      </c>
      <c r="V25" t="s">
        <v>86</v>
      </c>
    </row>
    <row r="26" spans="1:22" x14ac:dyDescent="0.2">
      <c r="A26" t="s">
        <v>33</v>
      </c>
      <c r="B26" t="s">
        <v>33</v>
      </c>
      <c r="C26">
        <v>358</v>
      </c>
      <c r="D26" t="s">
        <v>90</v>
      </c>
      <c r="E26" s="4" t="s">
        <v>9</v>
      </c>
      <c r="F26">
        <v>146636</v>
      </c>
      <c r="I26" t="s">
        <v>101</v>
      </c>
      <c r="J26">
        <f t="shared" si="6"/>
        <v>358</v>
      </c>
      <c r="K26">
        <f t="shared" ref="K26" si="44">LEN(I26)-LEN(SUBSTITUTE(I26,"N",""))</f>
        <v>172</v>
      </c>
      <c r="L26">
        <f t="shared" ref="L26" si="45">J26-K26</f>
        <v>186</v>
      </c>
      <c r="M26" s="6">
        <f>L26/J26</f>
        <v>0.51955307262569828</v>
      </c>
      <c r="N26" s="6">
        <f t="shared" ref="N26" si="46">L26/C26</f>
        <v>0.51955307262569828</v>
      </c>
      <c r="O26">
        <v>192</v>
      </c>
      <c r="P26">
        <v>187</v>
      </c>
      <c r="Q26" s="1">
        <f>P26/O26</f>
        <v>0.97395833333333337</v>
      </c>
      <c r="R26" s="1">
        <f>P26/C26</f>
        <v>0.52234636871508378</v>
      </c>
      <c r="V26" t="s">
        <v>86</v>
      </c>
    </row>
    <row r="27" spans="1:22" x14ac:dyDescent="0.2">
      <c r="A27" t="s">
        <v>117</v>
      </c>
      <c r="B27" t="s">
        <v>125</v>
      </c>
      <c r="C27">
        <v>459</v>
      </c>
      <c r="D27" t="s">
        <v>90</v>
      </c>
      <c r="E27" s="4" t="s">
        <v>9</v>
      </c>
      <c r="F27">
        <v>55430</v>
      </c>
      <c r="I27" t="s">
        <v>121</v>
      </c>
      <c r="J27">
        <f t="shared" ref="J27" si="47">LEN(I27)</f>
        <v>459</v>
      </c>
      <c r="K27">
        <f t="shared" ref="K27" si="48">LEN(I27)-LEN(SUBSTITUTE(I27,"N",""))</f>
        <v>0</v>
      </c>
      <c r="L27">
        <f t="shared" ref="L27" si="49">J27-K27</f>
        <v>459</v>
      </c>
      <c r="M27" s="6">
        <f t="shared" ref="M27" si="50">L27/J27</f>
        <v>1</v>
      </c>
      <c r="N27" s="6">
        <f t="shared" ref="N27" si="51">L27/C27</f>
        <v>1</v>
      </c>
      <c r="O27">
        <v>459</v>
      </c>
      <c r="P27">
        <v>459</v>
      </c>
      <c r="Q27" s="1">
        <f>P27/O27</f>
        <v>1</v>
      </c>
      <c r="R27" s="1">
        <f>P27/C27</f>
        <v>1</v>
      </c>
    </row>
    <row r="28" spans="1:22" x14ac:dyDescent="0.2">
      <c r="A28" t="s">
        <v>118</v>
      </c>
      <c r="B28" t="s">
        <v>125</v>
      </c>
      <c r="C28">
        <v>441</v>
      </c>
      <c r="D28" t="s">
        <v>90</v>
      </c>
      <c r="E28" s="4" t="s">
        <v>9</v>
      </c>
      <c r="F28">
        <v>55430</v>
      </c>
      <c r="I28" t="s">
        <v>121</v>
      </c>
      <c r="J28">
        <f t="shared" ref="J28:J30" si="52">LEN(I28)</f>
        <v>459</v>
      </c>
      <c r="K28">
        <f t="shared" ref="K28:K30" si="53">LEN(I28)-LEN(SUBSTITUTE(I28,"N",""))</f>
        <v>0</v>
      </c>
      <c r="L28">
        <f t="shared" ref="L28:L30" si="54">J28-K28</f>
        <v>459</v>
      </c>
      <c r="M28" s="6">
        <f t="shared" ref="M28:M30" si="55">L28/J28</f>
        <v>1</v>
      </c>
      <c r="N28" s="6">
        <v>1</v>
      </c>
      <c r="O28">
        <v>459</v>
      </c>
      <c r="P28">
        <v>414</v>
      </c>
      <c r="Q28" s="1">
        <f>P28/O28</f>
        <v>0.90196078431372551</v>
      </c>
      <c r="R28" s="1">
        <f>P28/C28</f>
        <v>0.93877551020408168</v>
      </c>
    </row>
    <row r="29" spans="1:22" x14ac:dyDescent="0.2">
      <c r="A29" t="s">
        <v>119</v>
      </c>
      <c r="B29" t="s">
        <v>33</v>
      </c>
      <c r="C29">
        <v>159</v>
      </c>
      <c r="D29" t="s">
        <v>90</v>
      </c>
      <c r="E29" s="4" t="s">
        <v>9</v>
      </c>
      <c r="F29">
        <v>146636</v>
      </c>
      <c r="I29" t="s">
        <v>122</v>
      </c>
      <c r="J29">
        <f t="shared" si="52"/>
        <v>105</v>
      </c>
      <c r="K29">
        <f t="shared" si="53"/>
        <v>0</v>
      </c>
      <c r="L29">
        <f t="shared" si="54"/>
        <v>105</v>
      </c>
      <c r="M29" s="6">
        <f t="shared" si="55"/>
        <v>1</v>
      </c>
      <c r="N29" s="6">
        <f t="shared" ref="N29:N30" si="56">L29/C29</f>
        <v>0.660377358490566</v>
      </c>
      <c r="O29">
        <v>105</v>
      </c>
      <c r="P29">
        <v>105</v>
      </c>
      <c r="Q29" s="1">
        <f>P29/O29</f>
        <v>1</v>
      </c>
      <c r="R29" s="1">
        <f>P29/C29</f>
        <v>0.660377358490566</v>
      </c>
    </row>
    <row r="30" spans="1:22" x14ac:dyDescent="0.2">
      <c r="A30" t="s">
        <v>120</v>
      </c>
      <c r="B30" t="s">
        <v>33</v>
      </c>
      <c r="C30">
        <v>159</v>
      </c>
      <c r="D30" t="s">
        <v>90</v>
      </c>
      <c r="E30" s="4" t="s">
        <v>9</v>
      </c>
      <c r="F30">
        <v>146636</v>
      </c>
      <c r="I30" t="s">
        <v>122</v>
      </c>
      <c r="J30">
        <f t="shared" si="52"/>
        <v>105</v>
      </c>
      <c r="K30">
        <f t="shared" si="53"/>
        <v>0</v>
      </c>
      <c r="L30">
        <f t="shared" si="54"/>
        <v>105</v>
      </c>
      <c r="M30" s="6">
        <f t="shared" si="55"/>
        <v>1</v>
      </c>
      <c r="N30" s="6">
        <f t="shared" si="56"/>
        <v>0.660377358490566</v>
      </c>
      <c r="O30">
        <v>113</v>
      </c>
      <c r="P30">
        <v>96</v>
      </c>
      <c r="Q30" s="1">
        <f>P30/O30</f>
        <v>0.84955752212389379</v>
      </c>
      <c r="R30" s="1">
        <f>P30/C30</f>
        <v>0.60377358490566035</v>
      </c>
    </row>
  </sheetData>
  <phoneticPr fontId="2" type="noConversion"/>
  <conditionalFormatting sqref="N1:N30">
    <cfRule type="cellIs" dxfId="0" priority="2" operator="greaterThan">
      <formula>0.7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9D42-477B-5A4F-8236-631B42C1528F}">
  <dimension ref="A1:G5"/>
  <sheetViews>
    <sheetView workbookViewId="0">
      <selection activeCell="G10" sqref="G10"/>
    </sheetView>
  </sheetViews>
  <sheetFormatPr baseColWidth="10" defaultRowHeight="16" x14ac:dyDescent="0.2"/>
  <sheetData>
    <row r="1" spans="1:7" x14ac:dyDescent="0.2">
      <c r="B1" t="s">
        <v>5</v>
      </c>
      <c r="C1" t="s">
        <v>56</v>
      </c>
      <c r="D1" t="s">
        <v>57</v>
      </c>
      <c r="E1" t="s">
        <v>58</v>
      </c>
      <c r="F1" t="s">
        <v>59</v>
      </c>
    </row>
    <row r="2" spans="1:7" x14ac:dyDescent="0.2">
      <c r="A2" t="s">
        <v>24</v>
      </c>
      <c r="B2">
        <v>1770</v>
      </c>
      <c r="C2">
        <v>1231</v>
      </c>
      <c r="D2">
        <v>525</v>
      </c>
      <c r="E2" s="1">
        <f>C2/B2</f>
        <v>0.69548022598870052</v>
      </c>
      <c r="F2" s="1">
        <f>SUM(C2:D2)/B2</f>
        <v>0.99209039548022604</v>
      </c>
    </row>
    <row r="3" spans="1:7" x14ac:dyDescent="0.2">
      <c r="A3" t="s">
        <v>4</v>
      </c>
      <c r="B3">
        <v>1297</v>
      </c>
      <c r="C3">
        <v>1093</v>
      </c>
      <c r="D3">
        <v>189</v>
      </c>
      <c r="E3" s="1">
        <f t="shared" ref="E3:E4" si="0">C3/B3</f>
        <v>0.84271395528141868</v>
      </c>
      <c r="F3" s="1">
        <f t="shared" ref="F3:F4" si="1">SUM(C3:D3)/B3</f>
        <v>0.98843484965304551</v>
      </c>
      <c r="G3" t="s">
        <v>60</v>
      </c>
    </row>
    <row r="4" spans="1:7" x14ac:dyDescent="0.2">
      <c r="A4" t="s">
        <v>28</v>
      </c>
      <c r="B4">
        <v>5167</v>
      </c>
      <c r="E4" s="1">
        <f t="shared" si="0"/>
        <v>0</v>
      </c>
      <c r="F4" s="1">
        <f t="shared" si="1"/>
        <v>0</v>
      </c>
      <c r="G4" t="s">
        <v>61</v>
      </c>
    </row>
    <row r="5" spans="1:7" x14ac:dyDescent="0.2">
      <c r="A5" t="s">
        <v>33</v>
      </c>
      <c r="B5">
        <v>382</v>
      </c>
      <c r="C5">
        <v>294</v>
      </c>
      <c r="D5">
        <v>59</v>
      </c>
      <c r="E5" s="1">
        <f>C5/B5</f>
        <v>0.76963350785340312</v>
      </c>
      <c r="F5" s="1">
        <f>SUM(C5:D5)/B5</f>
        <v>0.9240837696335078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Info</vt:lpstr>
      <vt:lpstr>Bowtie2</vt:lpstr>
      <vt:lpstr>nodes</vt:lpstr>
      <vt:lpstr>AlignTog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Manvell</dc:creator>
  <cp:lastModifiedBy>Charlotte Manvell</cp:lastModifiedBy>
  <dcterms:created xsi:type="dcterms:W3CDTF">2024-10-07T15:43:35Z</dcterms:created>
  <dcterms:modified xsi:type="dcterms:W3CDTF">2024-11-08T00:31:47Z</dcterms:modified>
</cp:coreProperties>
</file>