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nu\OneDrive\Desktop\All Stuff\Baby A\Resume_BA\Study\"/>
    </mc:Choice>
  </mc:AlternateContent>
  <xr:revisionPtr revIDLastSave="0" documentId="8_{4F0F6BAF-FE35-4BED-AABB-D7E97DD54212}" xr6:coauthVersionLast="47" xr6:coauthVersionMax="47" xr10:uidLastSave="{00000000-0000-0000-0000-000000000000}"/>
  <bookViews>
    <workbookView xWindow="-108" yWindow="-108" windowWidth="23256" windowHeight="12456" xr2:uid="{5C5D9AA8-EAE4-467B-8EC3-CA9D5CE9D23B}"/>
  </bookViews>
  <sheets>
    <sheet name="Calculating monthly pay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5" i="1" l="1"/>
  <c r="AD24" i="1"/>
  <c r="AD23" i="1"/>
  <c r="AD22" i="1"/>
  <c r="W20" i="1"/>
  <c r="W23" i="1" s="1"/>
  <c r="V20" i="1"/>
  <c r="V23" i="1" s="1"/>
  <c r="U20" i="1"/>
  <c r="U22" i="1" s="1"/>
  <c r="T20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4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V22" i="1"/>
  <c r="W22" i="1"/>
  <c r="X22" i="1"/>
  <c r="Y22" i="1"/>
  <c r="AA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X23" i="1"/>
  <c r="Y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AB4" i="1"/>
  <c r="Y4" i="1"/>
  <c r="Z4" i="1"/>
  <c r="AA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AA20" i="1"/>
  <c r="AA25" i="1" s="1"/>
  <c r="AB20" i="1"/>
  <c r="AB22" i="1" s="1"/>
  <c r="Z3" i="1"/>
  <c r="AA3" i="1" s="1"/>
  <c r="AB3" i="1" s="1"/>
  <c r="Y3" i="1"/>
  <c r="W19" i="1"/>
  <c r="V19" i="1"/>
  <c r="U19" i="1"/>
  <c r="T19" i="1"/>
  <c r="W18" i="1"/>
  <c r="V18" i="1"/>
  <c r="U18" i="1"/>
  <c r="T18" i="1"/>
  <c r="W17" i="1"/>
  <c r="V17" i="1"/>
  <c r="U17" i="1"/>
  <c r="T17" i="1"/>
  <c r="W16" i="1"/>
  <c r="V16" i="1"/>
  <c r="U16" i="1"/>
  <c r="T16" i="1"/>
  <c r="W15" i="1"/>
  <c r="V15" i="1"/>
  <c r="U15" i="1"/>
  <c r="T15" i="1"/>
  <c r="W14" i="1"/>
  <c r="V14" i="1"/>
  <c r="U14" i="1"/>
  <c r="T14" i="1"/>
  <c r="W13" i="1"/>
  <c r="V13" i="1"/>
  <c r="U13" i="1"/>
  <c r="T13" i="1"/>
  <c r="W12" i="1"/>
  <c r="V12" i="1"/>
  <c r="U12" i="1"/>
  <c r="T12" i="1"/>
  <c r="W11" i="1"/>
  <c r="V11" i="1"/>
  <c r="U11" i="1"/>
  <c r="T11" i="1"/>
  <c r="W10" i="1"/>
  <c r="V10" i="1"/>
  <c r="U10" i="1"/>
  <c r="T10" i="1"/>
  <c r="W9" i="1"/>
  <c r="V9" i="1"/>
  <c r="U9" i="1"/>
  <c r="T9" i="1"/>
  <c r="W8" i="1"/>
  <c r="V8" i="1"/>
  <c r="U8" i="1"/>
  <c r="T8" i="1"/>
  <c r="W7" i="1"/>
  <c r="V7" i="1"/>
  <c r="U7" i="1"/>
  <c r="T7" i="1"/>
  <c r="W6" i="1"/>
  <c r="V6" i="1"/>
  <c r="U6" i="1"/>
  <c r="T6" i="1"/>
  <c r="W5" i="1"/>
  <c r="V5" i="1"/>
  <c r="U5" i="1"/>
  <c r="T5" i="1"/>
  <c r="W4" i="1"/>
  <c r="V4" i="1"/>
  <c r="U4" i="1"/>
  <c r="T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4" i="1"/>
  <c r="U3" i="1"/>
  <c r="V3" i="1"/>
  <c r="W3" i="1" s="1"/>
  <c r="T3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O3" i="1"/>
  <c r="P3" i="1" s="1"/>
  <c r="Q3" i="1" s="1"/>
  <c r="R3" i="1" s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J3" i="1"/>
  <c r="K3" i="1" s="1"/>
  <c r="L3" i="1" s="1"/>
  <c r="M3" i="1" s="1"/>
  <c r="E3" i="1"/>
  <c r="F3" i="1" s="1"/>
  <c r="G3" i="1" s="1"/>
  <c r="H3" i="1" s="1"/>
  <c r="D25" i="1"/>
  <c r="D24" i="1"/>
  <c r="D23" i="1"/>
  <c r="D22" i="1"/>
  <c r="C22" i="1"/>
  <c r="C23" i="1"/>
  <c r="C24" i="1"/>
  <c r="AB23" i="1" l="1"/>
  <c r="AB24" i="1"/>
  <c r="AB25" i="1"/>
  <c r="AA23" i="1"/>
  <c r="AA24" i="1"/>
  <c r="Z20" i="1"/>
  <c r="AD20" i="1"/>
  <c r="X11" i="1"/>
  <c r="X15" i="1"/>
  <c r="X19" i="1"/>
  <c r="X16" i="1"/>
  <c r="X8" i="1"/>
  <c r="X7" i="1"/>
  <c r="X5" i="1"/>
  <c r="X13" i="1"/>
  <c r="X10" i="1"/>
  <c r="X17" i="1"/>
  <c r="X9" i="1"/>
  <c r="X18" i="1"/>
  <c r="X14" i="1"/>
  <c r="X12" i="1"/>
  <c r="X20" i="1"/>
  <c r="X4" i="1"/>
  <c r="X6" i="1"/>
  <c r="Z22" i="1" l="1"/>
  <c r="Z23" i="1"/>
  <c r="Z24" i="1"/>
  <c r="Z25" i="1"/>
</calcChain>
</file>

<file path=xl/sharedStrings.xml><?xml version="1.0" encoding="utf-8"?>
<sst xmlns="http://schemas.openxmlformats.org/spreadsheetml/2006/main" count="49" uniqueCount="49">
  <si>
    <t>employee payroll</t>
  </si>
  <si>
    <t>Last Name</t>
  </si>
  <si>
    <t>First name</t>
  </si>
  <si>
    <t>Houly Wage</t>
  </si>
  <si>
    <t>Hours worked</t>
  </si>
  <si>
    <t>Pay</t>
  </si>
  <si>
    <t>karen</t>
  </si>
  <si>
    <t>Jon</t>
  </si>
  <si>
    <t>Howard</t>
  </si>
  <si>
    <t>Glenda</t>
  </si>
  <si>
    <t>O`Donnald</t>
  </si>
  <si>
    <t>Ron</t>
  </si>
  <si>
    <t>Herndandez</t>
  </si>
  <si>
    <t>Wendy</t>
  </si>
  <si>
    <t>Smith</t>
  </si>
  <si>
    <t>Paul</t>
  </si>
  <si>
    <t>Baker</t>
  </si>
  <si>
    <t>Tom</t>
  </si>
  <si>
    <t>Max</t>
  </si>
  <si>
    <t>Min</t>
  </si>
  <si>
    <t>Avg</t>
  </si>
  <si>
    <t>Total</t>
  </si>
  <si>
    <t>Mr.Slutter</t>
  </si>
  <si>
    <t>Velinda</t>
  </si>
  <si>
    <t>carnehan</t>
  </si>
  <si>
    <t>westernfield</t>
  </si>
  <si>
    <t>Penfold</t>
  </si>
  <si>
    <t>lslington</t>
  </si>
  <si>
    <t>young</t>
  </si>
  <si>
    <t>trenton</t>
  </si>
  <si>
    <t>Engleheart</t>
  </si>
  <si>
    <t>Norman</t>
  </si>
  <si>
    <t>Mann</t>
  </si>
  <si>
    <t>Underhill</t>
  </si>
  <si>
    <t>Genesis</t>
  </si>
  <si>
    <t>Trent</t>
  </si>
  <si>
    <t>Bill</t>
  </si>
  <si>
    <t>Chandra</t>
  </si>
  <si>
    <t>Blessimg</t>
  </si>
  <si>
    <t>Olivia</t>
  </si>
  <si>
    <t>Linda</t>
  </si>
  <si>
    <t>Sandy</t>
  </si>
  <si>
    <t>Dennis</t>
  </si>
  <si>
    <t>Karen</t>
  </si>
  <si>
    <t>Nancy</t>
  </si>
  <si>
    <t>Total Pay</t>
  </si>
  <si>
    <t>Over time Hours</t>
  </si>
  <si>
    <t>Overtime Bonus Pay</t>
  </si>
  <si>
    <t>January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</si>
</sst>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44" fontId="0" fillId="0" borderId="0" xfId="0" applyNumberFormat="1"/>
    <xf numFmtId="164" fontId="0" fillId="0" borderId="0" xfId="1" applyNumberFormat="1" applyFont="1"/>
    <xf numFmtId="16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FD0DC-2A58-4BFE-BF36-15C6B4588EBD}">
  <sheetPr>
    <pageSetUpPr fitToPage="1"/>
  </sheetPr>
  <dimension ref="A1:AD25"/>
  <sheetViews>
    <sheetView tabSelected="1" zoomScale="76" zoomScaleNormal="76" workbookViewId="0">
      <selection activeCell="B35" sqref="B35"/>
    </sheetView>
  </sheetViews>
  <sheetFormatPr defaultRowHeight="14.4" x14ac:dyDescent="0.3"/>
  <cols>
    <col min="1" max="1" width="15.109375" customWidth="1"/>
    <col min="2" max="2" width="18" customWidth="1"/>
    <col min="3" max="3" width="16.5546875" customWidth="1"/>
    <col min="4" max="13" width="16.109375" customWidth="1"/>
    <col min="14" max="18" width="12.6640625" customWidth="1"/>
    <col min="19" max="23" width="11.44140625" customWidth="1"/>
    <col min="24" max="24" width="14" customWidth="1"/>
    <col min="25" max="25" width="12.44140625" customWidth="1"/>
    <col min="26" max="26" width="11.33203125" customWidth="1"/>
    <col min="27" max="27" width="12.88671875" customWidth="1"/>
    <col min="28" max="28" width="11.77734375" customWidth="1"/>
    <col min="30" max="30" width="11.5546875" bestFit="1" customWidth="1"/>
  </cols>
  <sheetData>
    <row r="1" spans="1:30" x14ac:dyDescent="0.3">
      <c r="A1" t="s">
        <v>0</v>
      </c>
      <c r="C1" t="s">
        <v>22</v>
      </c>
    </row>
    <row r="2" spans="1:30" x14ac:dyDescent="0.3">
      <c r="D2" t="s">
        <v>4</v>
      </c>
      <c r="I2" t="s">
        <v>46</v>
      </c>
      <c r="N2" t="s">
        <v>5</v>
      </c>
      <c r="S2" t="s">
        <v>47</v>
      </c>
      <c r="X2" t="s">
        <v>45</v>
      </c>
      <c r="AD2" t="s">
        <v>48</v>
      </c>
    </row>
    <row r="3" spans="1:30" x14ac:dyDescent="0.3">
      <c r="A3" t="s">
        <v>1</v>
      </c>
      <c r="B3" t="s">
        <v>2</v>
      </c>
      <c r="C3" t="s">
        <v>3</v>
      </c>
      <c r="D3" s="5">
        <v>45292</v>
      </c>
      <c r="E3" s="5">
        <f>D3+7</f>
        <v>45299</v>
      </c>
      <c r="F3" s="5">
        <f t="shared" ref="F3:H3" si="0">E3+7</f>
        <v>45306</v>
      </c>
      <c r="G3" s="5">
        <f t="shared" si="0"/>
        <v>45313</v>
      </c>
      <c r="H3" s="5">
        <f t="shared" si="0"/>
        <v>45320</v>
      </c>
      <c r="I3" s="7">
        <v>45292</v>
      </c>
      <c r="J3" s="7">
        <f>I3+7</f>
        <v>45299</v>
      </c>
      <c r="K3" s="7">
        <f t="shared" ref="K3:M3" si="1">J3+7</f>
        <v>45306</v>
      </c>
      <c r="L3" s="7">
        <f t="shared" si="1"/>
        <v>45313</v>
      </c>
      <c r="M3" s="7">
        <f t="shared" si="1"/>
        <v>45320</v>
      </c>
      <c r="N3" s="9">
        <v>45292</v>
      </c>
      <c r="O3" s="9">
        <f>N3+7</f>
        <v>45299</v>
      </c>
      <c r="P3" s="9">
        <f t="shared" ref="P3:R3" si="2">O3+7</f>
        <v>45306</v>
      </c>
      <c r="Q3" s="9">
        <f t="shared" si="2"/>
        <v>45313</v>
      </c>
      <c r="R3" s="9">
        <f t="shared" si="2"/>
        <v>45320</v>
      </c>
      <c r="S3" s="11">
        <v>45292</v>
      </c>
      <c r="T3" s="11">
        <f>S3+7</f>
        <v>45299</v>
      </c>
      <c r="U3" s="11">
        <f t="shared" ref="U3:W3" si="3">T3+7</f>
        <v>45306</v>
      </c>
      <c r="V3" s="11">
        <f t="shared" si="3"/>
        <v>45313</v>
      </c>
      <c r="W3" s="11">
        <f t="shared" si="3"/>
        <v>45320</v>
      </c>
      <c r="X3" s="13">
        <v>45292</v>
      </c>
      <c r="Y3" s="13">
        <f>X3+7</f>
        <v>45299</v>
      </c>
      <c r="Z3" s="13">
        <f t="shared" ref="Z3:AB3" si="4">Y3+7</f>
        <v>45306</v>
      </c>
      <c r="AA3" s="13">
        <f t="shared" si="4"/>
        <v>45313</v>
      </c>
      <c r="AB3" s="13">
        <f t="shared" si="4"/>
        <v>45320</v>
      </c>
      <c r="AC3" s="4"/>
      <c r="AD3" s="2"/>
    </row>
    <row r="4" spans="1:30" x14ac:dyDescent="0.3">
      <c r="A4" t="s">
        <v>6</v>
      </c>
      <c r="B4" t="s">
        <v>7</v>
      </c>
      <c r="C4" s="1">
        <v>15.9</v>
      </c>
      <c r="D4" s="6">
        <v>41</v>
      </c>
      <c r="E4" s="6">
        <v>42</v>
      </c>
      <c r="F4" s="6">
        <v>39</v>
      </c>
      <c r="G4" s="6">
        <v>30</v>
      </c>
      <c r="H4" s="6">
        <v>46</v>
      </c>
      <c r="I4" s="8">
        <f>IF(D4&gt;40,D4-40,0)</f>
        <v>1</v>
      </c>
      <c r="J4" s="8">
        <f>IF(E4&gt;40,E4-40,0)</f>
        <v>2</v>
      </c>
      <c r="K4" s="8">
        <f>IF(F4&gt;40,F4-40,0)</f>
        <v>0</v>
      </c>
      <c r="L4" s="8">
        <f>IF(G4&gt;40,G4-40,0)</f>
        <v>0</v>
      </c>
      <c r="M4" s="8">
        <f>IF(H4&gt;40,H4-40,0)</f>
        <v>6</v>
      </c>
      <c r="N4" s="10">
        <f>$C4*D4</f>
        <v>651.9</v>
      </c>
      <c r="O4" s="10">
        <f>$C4*E4</f>
        <v>667.80000000000007</v>
      </c>
      <c r="P4" s="10">
        <f>$C4*F4</f>
        <v>620.1</v>
      </c>
      <c r="Q4" s="10">
        <f>$C4*G4</f>
        <v>477</v>
      </c>
      <c r="R4" s="10">
        <f>$C4*H4</f>
        <v>731.4</v>
      </c>
      <c r="S4" s="12">
        <f>0.5*$C4*I4</f>
        <v>7.95</v>
      </c>
      <c r="T4" s="12">
        <f t="shared" ref="T4:T20" si="5">0.5*$C4*J4</f>
        <v>15.9</v>
      </c>
      <c r="U4" s="12">
        <f t="shared" ref="U4:U20" si="6">0.5*$C4*K4</f>
        <v>0</v>
      </c>
      <c r="V4" s="12">
        <f t="shared" ref="V4:V20" si="7">0.5*$C4*L4</f>
        <v>0</v>
      </c>
      <c r="W4" s="12">
        <f t="shared" ref="W4:W20" si="8">0.5*$C4*M4</f>
        <v>47.7</v>
      </c>
      <c r="X4" s="14">
        <f>SUM(N4,S4)</f>
        <v>659.85</v>
      </c>
      <c r="Y4" s="14">
        <f t="shared" ref="Y4:AB19" si="9">SUM(O4,T4)</f>
        <v>683.7</v>
      </c>
      <c r="Z4" s="14">
        <f t="shared" si="9"/>
        <v>620.1</v>
      </c>
      <c r="AA4" s="14">
        <f t="shared" si="9"/>
        <v>477</v>
      </c>
      <c r="AB4" s="14">
        <f>SUM(R4,W4)</f>
        <v>779.1</v>
      </c>
      <c r="AD4" s="2">
        <f>SUM(X4:AB4)</f>
        <v>3219.75</v>
      </c>
    </row>
    <row r="5" spans="1:30" x14ac:dyDescent="0.3">
      <c r="A5" t="s">
        <v>8</v>
      </c>
      <c r="B5" t="s">
        <v>9</v>
      </c>
      <c r="C5" s="1">
        <v>10</v>
      </c>
      <c r="D5" s="6">
        <v>42</v>
      </c>
      <c r="E5" s="6">
        <v>41</v>
      </c>
      <c r="F5" s="6">
        <v>40</v>
      </c>
      <c r="G5" s="6">
        <v>38</v>
      </c>
      <c r="H5" s="6">
        <v>44</v>
      </c>
      <c r="I5" s="8">
        <f t="shared" ref="I5:M20" si="10">IF(D5&gt;40,D5-40,0)</f>
        <v>2</v>
      </c>
      <c r="J5" s="8">
        <f t="shared" si="10"/>
        <v>1</v>
      </c>
      <c r="K5" s="8">
        <f t="shared" si="10"/>
        <v>0</v>
      </c>
      <c r="L5" s="8">
        <f t="shared" si="10"/>
        <v>0</v>
      </c>
      <c r="M5" s="8">
        <f t="shared" si="10"/>
        <v>4</v>
      </c>
      <c r="N5" s="10">
        <f t="shared" ref="N5:R20" si="11">$C5*D5</f>
        <v>420</v>
      </c>
      <c r="O5" s="10">
        <f t="shared" si="11"/>
        <v>410</v>
      </c>
      <c r="P5" s="10">
        <f t="shared" si="11"/>
        <v>400</v>
      </c>
      <c r="Q5" s="10">
        <f t="shared" si="11"/>
        <v>380</v>
      </c>
      <c r="R5" s="10">
        <f t="shared" si="11"/>
        <v>440</v>
      </c>
      <c r="S5" s="12">
        <f t="shared" ref="S5:S20" si="12">0.5*$C5*I5</f>
        <v>10</v>
      </c>
      <c r="T5" s="12">
        <f t="shared" si="5"/>
        <v>5</v>
      </c>
      <c r="U5" s="12">
        <f t="shared" si="6"/>
        <v>0</v>
      </c>
      <c r="V5" s="12">
        <f t="shared" si="7"/>
        <v>0</v>
      </c>
      <c r="W5" s="12">
        <f t="shared" si="8"/>
        <v>20</v>
      </c>
      <c r="X5" s="14">
        <f t="shared" ref="X5:X20" si="13">SUM(N5,S5)</f>
        <v>430</v>
      </c>
      <c r="Y5" s="14">
        <f t="shared" si="9"/>
        <v>415</v>
      </c>
      <c r="Z5" s="14">
        <f t="shared" si="9"/>
        <v>400</v>
      </c>
      <c r="AA5" s="14">
        <f t="shared" si="9"/>
        <v>380</v>
      </c>
      <c r="AB5" s="14">
        <f t="shared" si="9"/>
        <v>460</v>
      </c>
      <c r="AD5" s="2">
        <f t="shared" ref="AD5:AD20" si="14">SUM(X5:AB5)</f>
        <v>2085</v>
      </c>
    </row>
    <row r="6" spans="1:30" x14ac:dyDescent="0.3">
      <c r="A6" t="s">
        <v>10</v>
      </c>
      <c r="B6" t="s">
        <v>11</v>
      </c>
      <c r="C6" s="1">
        <v>22.1</v>
      </c>
      <c r="D6" s="6">
        <v>49</v>
      </c>
      <c r="E6" s="6">
        <v>40</v>
      </c>
      <c r="F6" s="6">
        <v>33</v>
      </c>
      <c r="G6" s="6">
        <v>20</v>
      </c>
      <c r="H6" s="6">
        <v>18</v>
      </c>
      <c r="I6" s="8">
        <f t="shared" si="10"/>
        <v>9</v>
      </c>
      <c r="J6" s="8">
        <f t="shared" si="10"/>
        <v>0</v>
      </c>
      <c r="K6" s="8">
        <f t="shared" si="10"/>
        <v>0</v>
      </c>
      <c r="L6" s="8">
        <f t="shared" si="10"/>
        <v>0</v>
      </c>
      <c r="M6" s="8">
        <f t="shared" si="10"/>
        <v>0</v>
      </c>
      <c r="N6" s="10">
        <f t="shared" si="11"/>
        <v>1082.9000000000001</v>
      </c>
      <c r="O6" s="10">
        <f t="shared" si="11"/>
        <v>884</v>
      </c>
      <c r="P6" s="10">
        <f t="shared" si="11"/>
        <v>729.30000000000007</v>
      </c>
      <c r="Q6" s="10">
        <f t="shared" si="11"/>
        <v>442</v>
      </c>
      <c r="R6" s="10">
        <f t="shared" si="11"/>
        <v>397.8</v>
      </c>
      <c r="S6" s="12">
        <f t="shared" si="12"/>
        <v>99.45</v>
      </c>
      <c r="T6" s="12">
        <f t="shared" si="5"/>
        <v>0</v>
      </c>
      <c r="U6" s="12">
        <f t="shared" si="6"/>
        <v>0</v>
      </c>
      <c r="V6" s="12">
        <f t="shared" si="7"/>
        <v>0</v>
      </c>
      <c r="W6" s="12">
        <f t="shared" si="8"/>
        <v>0</v>
      </c>
      <c r="X6" s="14">
        <f t="shared" si="13"/>
        <v>1182.3500000000001</v>
      </c>
      <c r="Y6" s="14">
        <f t="shared" si="9"/>
        <v>884</v>
      </c>
      <c r="Z6" s="14">
        <f t="shared" si="9"/>
        <v>729.30000000000007</v>
      </c>
      <c r="AA6" s="14">
        <f t="shared" si="9"/>
        <v>442</v>
      </c>
      <c r="AB6" s="14">
        <f t="shared" si="9"/>
        <v>397.8</v>
      </c>
      <c r="AD6" s="2">
        <f t="shared" si="14"/>
        <v>3635.4500000000007</v>
      </c>
    </row>
    <row r="7" spans="1:30" x14ac:dyDescent="0.3">
      <c r="A7" t="s">
        <v>12</v>
      </c>
      <c r="B7" t="s">
        <v>13</v>
      </c>
      <c r="C7" s="1">
        <v>19.100000000000001</v>
      </c>
      <c r="D7" s="6">
        <v>41</v>
      </c>
      <c r="E7" s="6">
        <v>50</v>
      </c>
      <c r="F7" s="6">
        <v>47</v>
      </c>
      <c r="G7" s="6">
        <v>30</v>
      </c>
      <c r="H7" s="6">
        <v>39</v>
      </c>
      <c r="I7" s="8">
        <f t="shared" si="10"/>
        <v>1</v>
      </c>
      <c r="J7" s="8">
        <f t="shared" si="10"/>
        <v>10</v>
      </c>
      <c r="K7" s="8">
        <f t="shared" si="10"/>
        <v>7</v>
      </c>
      <c r="L7" s="8">
        <f t="shared" si="10"/>
        <v>0</v>
      </c>
      <c r="M7" s="8">
        <f t="shared" si="10"/>
        <v>0</v>
      </c>
      <c r="N7" s="10">
        <f t="shared" si="11"/>
        <v>783.1</v>
      </c>
      <c r="O7" s="10">
        <f t="shared" si="11"/>
        <v>955.00000000000011</v>
      </c>
      <c r="P7" s="10">
        <f t="shared" si="11"/>
        <v>897.7</v>
      </c>
      <c r="Q7" s="10">
        <f t="shared" si="11"/>
        <v>573</v>
      </c>
      <c r="R7" s="10">
        <f t="shared" si="11"/>
        <v>744.90000000000009</v>
      </c>
      <c r="S7" s="12">
        <f t="shared" si="12"/>
        <v>9.5500000000000007</v>
      </c>
      <c r="T7" s="12">
        <f t="shared" si="5"/>
        <v>95.5</v>
      </c>
      <c r="U7" s="12">
        <f t="shared" si="6"/>
        <v>66.850000000000009</v>
      </c>
      <c r="V7" s="12">
        <f t="shared" si="7"/>
        <v>0</v>
      </c>
      <c r="W7" s="12">
        <f t="shared" si="8"/>
        <v>0</v>
      </c>
      <c r="X7" s="14">
        <f t="shared" si="13"/>
        <v>792.65</v>
      </c>
      <c r="Y7" s="14">
        <f t="shared" si="9"/>
        <v>1050.5</v>
      </c>
      <c r="Z7" s="14">
        <f t="shared" si="9"/>
        <v>964.55000000000007</v>
      </c>
      <c r="AA7" s="14">
        <f t="shared" si="9"/>
        <v>573</v>
      </c>
      <c r="AB7" s="14">
        <f t="shared" si="9"/>
        <v>744.90000000000009</v>
      </c>
      <c r="AD7" s="2">
        <f t="shared" si="14"/>
        <v>4125.6000000000004</v>
      </c>
    </row>
    <row r="8" spans="1:30" x14ac:dyDescent="0.3">
      <c r="A8" t="s">
        <v>14</v>
      </c>
      <c r="B8" t="s">
        <v>15</v>
      </c>
      <c r="C8" s="1">
        <v>6.9</v>
      </c>
      <c r="D8" s="6">
        <v>39</v>
      </c>
      <c r="E8" s="6">
        <v>52</v>
      </c>
      <c r="F8" s="6">
        <v>42</v>
      </c>
      <c r="G8" s="6">
        <v>40</v>
      </c>
      <c r="H8" s="6">
        <v>40</v>
      </c>
      <c r="I8" s="8">
        <f t="shared" si="10"/>
        <v>0</v>
      </c>
      <c r="J8" s="8">
        <f t="shared" si="10"/>
        <v>12</v>
      </c>
      <c r="K8" s="8">
        <f t="shared" si="10"/>
        <v>2</v>
      </c>
      <c r="L8" s="8">
        <f t="shared" si="10"/>
        <v>0</v>
      </c>
      <c r="M8" s="8">
        <f t="shared" si="10"/>
        <v>0</v>
      </c>
      <c r="N8" s="10">
        <f t="shared" si="11"/>
        <v>269.10000000000002</v>
      </c>
      <c r="O8" s="10">
        <f t="shared" si="11"/>
        <v>358.8</v>
      </c>
      <c r="P8" s="10">
        <f t="shared" si="11"/>
        <v>289.8</v>
      </c>
      <c r="Q8" s="10">
        <f t="shared" si="11"/>
        <v>276</v>
      </c>
      <c r="R8" s="10">
        <f t="shared" si="11"/>
        <v>276</v>
      </c>
      <c r="S8" s="12">
        <f t="shared" si="12"/>
        <v>0</v>
      </c>
      <c r="T8" s="12">
        <f t="shared" si="5"/>
        <v>41.400000000000006</v>
      </c>
      <c r="U8" s="12">
        <f t="shared" si="6"/>
        <v>6.9</v>
      </c>
      <c r="V8" s="12">
        <f t="shared" si="7"/>
        <v>0</v>
      </c>
      <c r="W8" s="12">
        <f t="shared" si="8"/>
        <v>0</v>
      </c>
      <c r="X8" s="14">
        <f t="shared" si="13"/>
        <v>269.10000000000002</v>
      </c>
      <c r="Y8" s="14">
        <f t="shared" si="9"/>
        <v>400.20000000000005</v>
      </c>
      <c r="Z8" s="14">
        <f t="shared" si="9"/>
        <v>296.7</v>
      </c>
      <c r="AA8" s="14">
        <f t="shared" si="9"/>
        <v>276</v>
      </c>
      <c r="AB8" s="14">
        <f t="shared" si="9"/>
        <v>276</v>
      </c>
      <c r="AD8" s="2">
        <f t="shared" si="14"/>
        <v>1518</v>
      </c>
    </row>
    <row r="9" spans="1:30" x14ac:dyDescent="0.3">
      <c r="A9" t="s">
        <v>16</v>
      </c>
      <c r="B9" t="s">
        <v>17</v>
      </c>
      <c r="C9" s="1">
        <v>14.2</v>
      </c>
      <c r="D9" s="6">
        <v>44</v>
      </c>
      <c r="E9" s="6">
        <v>51</v>
      </c>
      <c r="F9" s="6">
        <v>42</v>
      </c>
      <c r="G9" s="6">
        <v>40</v>
      </c>
      <c r="H9" s="6">
        <v>20</v>
      </c>
      <c r="I9" s="8">
        <f t="shared" si="10"/>
        <v>4</v>
      </c>
      <c r="J9" s="8">
        <f t="shared" si="10"/>
        <v>11</v>
      </c>
      <c r="K9" s="8">
        <f t="shared" si="10"/>
        <v>2</v>
      </c>
      <c r="L9" s="8">
        <f t="shared" si="10"/>
        <v>0</v>
      </c>
      <c r="M9" s="8">
        <f t="shared" si="10"/>
        <v>0</v>
      </c>
      <c r="N9" s="10">
        <f t="shared" si="11"/>
        <v>624.79999999999995</v>
      </c>
      <c r="O9" s="10">
        <f t="shared" si="11"/>
        <v>724.19999999999993</v>
      </c>
      <c r="P9" s="10">
        <f t="shared" si="11"/>
        <v>596.4</v>
      </c>
      <c r="Q9" s="10">
        <f t="shared" si="11"/>
        <v>568</v>
      </c>
      <c r="R9" s="10">
        <f t="shared" si="11"/>
        <v>284</v>
      </c>
      <c r="S9" s="12">
        <f t="shared" si="12"/>
        <v>28.4</v>
      </c>
      <c r="T9" s="12">
        <f t="shared" si="5"/>
        <v>78.099999999999994</v>
      </c>
      <c r="U9" s="12">
        <f t="shared" si="6"/>
        <v>14.2</v>
      </c>
      <c r="V9" s="12">
        <f t="shared" si="7"/>
        <v>0</v>
      </c>
      <c r="W9" s="12">
        <f t="shared" si="8"/>
        <v>0</v>
      </c>
      <c r="X9" s="14">
        <f t="shared" si="13"/>
        <v>653.19999999999993</v>
      </c>
      <c r="Y9" s="14">
        <f t="shared" si="9"/>
        <v>802.3</v>
      </c>
      <c r="Z9" s="14">
        <f t="shared" si="9"/>
        <v>610.6</v>
      </c>
      <c r="AA9" s="14">
        <f t="shared" si="9"/>
        <v>568</v>
      </c>
      <c r="AB9" s="14">
        <f t="shared" si="9"/>
        <v>284</v>
      </c>
      <c r="AD9" s="2">
        <f t="shared" si="14"/>
        <v>2918.1</v>
      </c>
    </row>
    <row r="10" spans="1:30" x14ac:dyDescent="0.3">
      <c r="A10" t="s">
        <v>23</v>
      </c>
      <c r="B10" t="s">
        <v>44</v>
      </c>
      <c r="C10" s="1">
        <v>18</v>
      </c>
      <c r="D10" s="6">
        <v>55</v>
      </c>
      <c r="E10" s="6">
        <v>60</v>
      </c>
      <c r="F10" s="6">
        <v>45</v>
      </c>
      <c r="G10" s="6">
        <v>40</v>
      </c>
      <c r="H10" s="6">
        <v>49</v>
      </c>
      <c r="I10" s="8">
        <f t="shared" si="10"/>
        <v>15</v>
      </c>
      <c r="J10" s="8">
        <f t="shared" si="10"/>
        <v>20</v>
      </c>
      <c r="K10" s="8">
        <f t="shared" si="10"/>
        <v>5</v>
      </c>
      <c r="L10" s="8">
        <f t="shared" si="10"/>
        <v>0</v>
      </c>
      <c r="M10" s="8">
        <f t="shared" si="10"/>
        <v>9</v>
      </c>
      <c r="N10" s="10">
        <f t="shared" si="11"/>
        <v>990</v>
      </c>
      <c r="O10" s="10">
        <f t="shared" si="11"/>
        <v>1080</v>
      </c>
      <c r="P10" s="10">
        <f t="shared" si="11"/>
        <v>810</v>
      </c>
      <c r="Q10" s="10">
        <f t="shared" si="11"/>
        <v>720</v>
      </c>
      <c r="R10" s="10">
        <f t="shared" si="11"/>
        <v>882</v>
      </c>
      <c r="S10" s="12">
        <f t="shared" si="12"/>
        <v>135</v>
      </c>
      <c r="T10" s="12">
        <f t="shared" si="5"/>
        <v>180</v>
      </c>
      <c r="U10" s="12">
        <f t="shared" si="6"/>
        <v>45</v>
      </c>
      <c r="V10" s="12">
        <f t="shared" si="7"/>
        <v>0</v>
      </c>
      <c r="W10" s="12">
        <f t="shared" si="8"/>
        <v>81</v>
      </c>
      <c r="X10" s="14">
        <f t="shared" si="13"/>
        <v>1125</v>
      </c>
      <c r="Y10" s="14">
        <f t="shared" si="9"/>
        <v>1260</v>
      </c>
      <c r="Z10" s="14">
        <f t="shared" si="9"/>
        <v>855</v>
      </c>
      <c r="AA10" s="14">
        <f t="shared" si="9"/>
        <v>720</v>
      </c>
      <c r="AB10" s="14">
        <f t="shared" si="9"/>
        <v>963</v>
      </c>
      <c r="AD10" s="2">
        <f t="shared" si="14"/>
        <v>4923</v>
      </c>
    </row>
    <row r="11" spans="1:30" x14ac:dyDescent="0.3">
      <c r="A11" t="s">
        <v>24</v>
      </c>
      <c r="B11" t="s">
        <v>43</v>
      </c>
      <c r="C11" s="1">
        <v>17.5</v>
      </c>
      <c r="D11" s="6">
        <v>33</v>
      </c>
      <c r="E11" s="6">
        <v>22</v>
      </c>
      <c r="F11" s="6">
        <v>54</v>
      </c>
      <c r="G11" s="6">
        <v>40</v>
      </c>
      <c r="H11" s="6">
        <v>20</v>
      </c>
      <c r="I11" s="8">
        <f t="shared" si="10"/>
        <v>0</v>
      </c>
      <c r="J11" s="8">
        <f t="shared" si="10"/>
        <v>0</v>
      </c>
      <c r="K11" s="8">
        <f t="shared" si="10"/>
        <v>14</v>
      </c>
      <c r="L11" s="8">
        <f t="shared" si="10"/>
        <v>0</v>
      </c>
      <c r="M11" s="8">
        <f t="shared" si="10"/>
        <v>0</v>
      </c>
      <c r="N11" s="10">
        <f t="shared" si="11"/>
        <v>577.5</v>
      </c>
      <c r="O11" s="10">
        <f t="shared" si="11"/>
        <v>385</v>
      </c>
      <c r="P11" s="10">
        <f t="shared" si="11"/>
        <v>945</v>
      </c>
      <c r="Q11" s="10">
        <f t="shared" si="11"/>
        <v>700</v>
      </c>
      <c r="R11" s="10">
        <f t="shared" si="11"/>
        <v>350</v>
      </c>
      <c r="S11" s="12">
        <f t="shared" si="12"/>
        <v>0</v>
      </c>
      <c r="T11" s="12">
        <f t="shared" si="5"/>
        <v>0</v>
      </c>
      <c r="U11" s="12">
        <f t="shared" si="6"/>
        <v>122.5</v>
      </c>
      <c r="V11" s="12">
        <f t="shared" si="7"/>
        <v>0</v>
      </c>
      <c r="W11" s="12">
        <f t="shared" si="8"/>
        <v>0</v>
      </c>
      <c r="X11" s="14">
        <f t="shared" si="13"/>
        <v>577.5</v>
      </c>
      <c r="Y11" s="14">
        <f t="shared" si="9"/>
        <v>385</v>
      </c>
      <c r="Z11" s="14">
        <f t="shared" si="9"/>
        <v>1067.5</v>
      </c>
      <c r="AA11" s="14">
        <f t="shared" si="9"/>
        <v>700</v>
      </c>
      <c r="AB11" s="14">
        <f t="shared" si="9"/>
        <v>350</v>
      </c>
      <c r="AD11" s="2">
        <f t="shared" si="14"/>
        <v>3080</v>
      </c>
    </row>
    <row r="12" spans="1:30" x14ac:dyDescent="0.3">
      <c r="A12" t="s">
        <v>25</v>
      </c>
      <c r="B12" t="s">
        <v>42</v>
      </c>
      <c r="C12" s="1">
        <v>14.7</v>
      </c>
      <c r="D12" s="6">
        <v>29</v>
      </c>
      <c r="E12" s="6">
        <v>40</v>
      </c>
      <c r="F12" s="6">
        <v>42</v>
      </c>
      <c r="G12" s="6">
        <v>40</v>
      </c>
      <c r="H12" s="6">
        <v>40</v>
      </c>
      <c r="I12" s="8">
        <f t="shared" si="10"/>
        <v>0</v>
      </c>
      <c r="J12" s="8">
        <f t="shared" si="10"/>
        <v>0</v>
      </c>
      <c r="K12" s="8">
        <f t="shared" si="10"/>
        <v>2</v>
      </c>
      <c r="L12" s="8">
        <f t="shared" si="10"/>
        <v>0</v>
      </c>
      <c r="M12" s="8">
        <f t="shared" si="10"/>
        <v>0</v>
      </c>
      <c r="N12" s="10">
        <f t="shared" si="11"/>
        <v>426.29999999999995</v>
      </c>
      <c r="O12" s="10">
        <f t="shared" si="11"/>
        <v>588</v>
      </c>
      <c r="P12" s="10">
        <f t="shared" si="11"/>
        <v>617.4</v>
      </c>
      <c r="Q12" s="10">
        <f t="shared" si="11"/>
        <v>588</v>
      </c>
      <c r="R12" s="10">
        <f t="shared" si="11"/>
        <v>588</v>
      </c>
      <c r="S12" s="12">
        <f t="shared" si="12"/>
        <v>0</v>
      </c>
      <c r="T12" s="12">
        <f t="shared" si="5"/>
        <v>0</v>
      </c>
      <c r="U12" s="12">
        <f t="shared" si="6"/>
        <v>14.7</v>
      </c>
      <c r="V12" s="12">
        <f t="shared" si="7"/>
        <v>0</v>
      </c>
      <c r="W12" s="12">
        <f t="shared" si="8"/>
        <v>0</v>
      </c>
      <c r="X12" s="14">
        <f t="shared" si="13"/>
        <v>426.29999999999995</v>
      </c>
      <c r="Y12" s="14">
        <f t="shared" si="9"/>
        <v>588</v>
      </c>
      <c r="Z12" s="14">
        <f t="shared" si="9"/>
        <v>632.1</v>
      </c>
      <c r="AA12" s="14">
        <f t="shared" si="9"/>
        <v>588</v>
      </c>
      <c r="AB12" s="14">
        <f t="shared" si="9"/>
        <v>588</v>
      </c>
      <c r="AD12" s="2">
        <f t="shared" si="14"/>
        <v>2822.4</v>
      </c>
    </row>
    <row r="13" spans="1:30" x14ac:dyDescent="0.3">
      <c r="A13" t="s">
        <v>26</v>
      </c>
      <c r="B13" t="s">
        <v>41</v>
      </c>
      <c r="C13" s="1">
        <v>13.9</v>
      </c>
      <c r="D13" s="6">
        <v>40</v>
      </c>
      <c r="E13" s="6">
        <v>40</v>
      </c>
      <c r="F13" s="6">
        <v>42</v>
      </c>
      <c r="G13" s="6">
        <v>40</v>
      </c>
      <c r="H13" s="6">
        <v>40</v>
      </c>
      <c r="I13" s="8">
        <f t="shared" si="10"/>
        <v>0</v>
      </c>
      <c r="J13" s="8">
        <f t="shared" si="10"/>
        <v>0</v>
      </c>
      <c r="K13" s="8">
        <f t="shared" si="10"/>
        <v>2</v>
      </c>
      <c r="L13" s="8">
        <f t="shared" si="10"/>
        <v>0</v>
      </c>
      <c r="M13" s="8">
        <f t="shared" si="10"/>
        <v>0</v>
      </c>
      <c r="N13" s="10">
        <f t="shared" si="11"/>
        <v>556</v>
      </c>
      <c r="O13" s="10">
        <f t="shared" si="11"/>
        <v>556</v>
      </c>
      <c r="P13" s="10">
        <f t="shared" si="11"/>
        <v>583.80000000000007</v>
      </c>
      <c r="Q13" s="10">
        <f t="shared" si="11"/>
        <v>556</v>
      </c>
      <c r="R13" s="10">
        <f t="shared" si="11"/>
        <v>556</v>
      </c>
      <c r="S13" s="12">
        <f t="shared" si="12"/>
        <v>0</v>
      </c>
      <c r="T13" s="12">
        <f t="shared" si="5"/>
        <v>0</v>
      </c>
      <c r="U13" s="12">
        <f t="shared" si="6"/>
        <v>13.9</v>
      </c>
      <c r="V13" s="12">
        <f t="shared" si="7"/>
        <v>0</v>
      </c>
      <c r="W13" s="12">
        <f t="shared" si="8"/>
        <v>0</v>
      </c>
      <c r="X13" s="14">
        <f t="shared" si="13"/>
        <v>556</v>
      </c>
      <c r="Y13" s="14">
        <f t="shared" si="9"/>
        <v>556</v>
      </c>
      <c r="Z13" s="14">
        <f t="shared" si="9"/>
        <v>597.70000000000005</v>
      </c>
      <c r="AA13" s="14">
        <f t="shared" si="9"/>
        <v>556</v>
      </c>
      <c r="AB13" s="14">
        <f t="shared" si="9"/>
        <v>556</v>
      </c>
      <c r="AD13" s="2">
        <f t="shared" si="14"/>
        <v>2821.7</v>
      </c>
    </row>
    <row r="14" spans="1:30" x14ac:dyDescent="0.3">
      <c r="A14" t="s">
        <v>27</v>
      </c>
      <c r="B14" t="s">
        <v>40</v>
      </c>
      <c r="C14" s="1">
        <v>11.2</v>
      </c>
      <c r="D14" s="6">
        <v>40</v>
      </c>
      <c r="E14" s="6">
        <v>40</v>
      </c>
      <c r="F14" s="6">
        <v>42</v>
      </c>
      <c r="G14" s="6">
        <v>39</v>
      </c>
      <c r="H14" s="6">
        <v>40</v>
      </c>
      <c r="I14" s="8">
        <f t="shared" si="10"/>
        <v>0</v>
      </c>
      <c r="J14" s="8">
        <f t="shared" si="10"/>
        <v>0</v>
      </c>
      <c r="K14" s="8">
        <f t="shared" si="10"/>
        <v>2</v>
      </c>
      <c r="L14" s="8">
        <f t="shared" si="10"/>
        <v>0</v>
      </c>
      <c r="M14" s="8">
        <f t="shared" si="10"/>
        <v>0</v>
      </c>
      <c r="N14" s="10">
        <f t="shared" si="11"/>
        <v>448</v>
      </c>
      <c r="O14" s="10">
        <f t="shared" si="11"/>
        <v>448</v>
      </c>
      <c r="P14" s="10">
        <f t="shared" si="11"/>
        <v>470.4</v>
      </c>
      <c r="Q14" s="10">
        <f t="shared" si="11"/>
        <v>436.79999999999995</v>
      </c>
      <c r="R14" s="10">
        <f t="shared" si="11"/>
        <v>448</v>
      </c>
      <c r="S14" s="12">
        <f t="shared" si="12"/>
        <v>0</v>
      </c>
      <c r="T14" s="12">
        <f t="shared" si="5"/>
        <v>0</v>
      </c>
      <c r="U14" s="12">
        <f t="shared" si="6"/>
        <v>11.2</v>
      </c>
      <c r="V14" s="12">
        <f t="shared" si="7"/>
        <v>0</v>
      </c>
      <c r="W14" s="12">
        <f t="shared" si="8"/>
        <v>0</v>
      </c>
      <c r="X14" s="14">
        <f t="shared" si="13"/>
        <v>448</v>
      </c>
      <c r="Y14" s="14">
        <f t="shared" si="9"/>
        <v>448</v>
      </c>
      <c r="Z14" s="14">
        <f t="shared" si="9"/>
        <v>481.59999999999997</v>
      </c>
      <c r="AA14" s="14">
        <f t="shared" si="9"/>
        <v>436.79999999999995</v>
      </c>
      <c r="AB14" s="14">
        <f t="shared" si="9"/>
        <v>448</v>
      </c>
      <c r="AD14" s="2">
        <f t="shared" si="14"/>
        <v>2262.3999999999996</v>
      </c>
    </row>
    <row r="15" spans="1:30" x14ac:dyDescent="0.3">
      <c r="A15" t="s">
        <v>28</v>
      </c>
      <c r="B15" t="s">
        <v>39</v>
      </c>
      <c r="C15" s="1">
        <v>10.1</v>
      </c>
      <c r="D15" s="6">
        <v>40</v>
      </c>
      <c r="E15" s="6">
        <v>40</v>
      </c>
      <c r="F15" s="6">
        <v>41</v>
      </c>
      <c r="G15" s="6">
        <v>42</v>
      </c>
      <c r="H15" s="6">
        <v>40</v>
      </c>
      <c r="I15" s="8">
        <f t="shared" si="10"/>
        <v>0</v>
      </c>
      <c r="J15" s="8">
        <f t="shared" si="10"/>
        <v>0</v>
      </c>
      <c r="K15" s="8">
        <f t="shared" si="10"/>
        <v>1</v>
      </c>
      <c r="L15" s="8">
        <f t="shared" si="10"/>
        <v>2</v>
      </c>
      <c r="M15" s="8">
        <f t="shared" si="10"/>
        <v>0</v>
      </c>
      <c r="N15" s="10">
        <f t="shared" si="11"/>
        <v>404</v>
      </c>
      <c r="O15" s="10">
        <f t="shared" si="11"/>
        <v>404</v>
      </c>
      <c r="P15" s="10">
        <f t="shared" si="11"/>
        <v>414.09999999999997</v>
      </c>
      <c r="Q15" s="10">
        <f t="shared" si="11"/>
        <v>424.2</v>
      </c>
      <c r="R15" s="10">
        <f t="shared" si="11"/>
        <v>404</v>
      </c>
      <c r="S15" s="12">
        <f t="shared" si="12"/>
        <v>0</v>
      </c>
      <c r="T15" s="12">
        <f t="shared" si="5"/>
        <v>0</v>
      </c>
      <c r="U15" s="12">
        <f t="shared" si="6"/>
        <v>5.05</v>
      </c>
      <c r="V15" s="12">
        <f t="shared" si="7"/>
        <v>10.1</v>
      </c>
      <c r="W15" s="12">
        <f t="shared" si="8"/>
        <v>0</v>
      </c>
      <c r="X15" s="14">
        <f t="shared" si="13"/>
        <v>404</v>
      </c>
      <c r="Y15" s="14">
        <f t="shared" si="9"/>
        <v>404</v>
      </c>
      <c r="Z15" s="14">
        <f t="shared" si="9"/>
        <v>419.15</v>
      </c>
      <c r="AA15" s="14">
        <f t="shared" si="9"/>
        <v>434.3</v>
      </c>
      <c r="AB15" s="14">
        <f t="shared" si="9"/>
        <v>404</v>
      </c>
      <c r="AD15" s="2">
        <f t="shared" si="14"/>
        <v>2065.4499999999998</v>
      </c>
    </row>
    <row r="16" spans="1:30" x14ac:dyDescent="0.3">
      <c r="A16" t="s">
        <v>29</v>
      </c>
      <c r="B16" t="s">
        <v>38</v>
      </c>
      <c r="C16" s="1">
        <v>9</v>
      </c>
      <c r="D16" s="6">
        <v>42</v>
      </c>
      <c r="E16" s="6">
        <v>42</v>
      </c>
      <c r="F16" s="6">
        <v>39</v>
      </c>
      <c r="G16" s="6">
        <v>42</v>
      </c>
      <c r="H16" s="6">
        <v>40</v>
      </c>
      <c r="I16" s="8">
        <f t="shared" si="10"/>
        <v>2</v>
      </c>
      <c r="J16" s="8">
        <f t="shared" si="10"/>
        <v>2</v>
      </c>
      <c r="K16" s="8">
        <f t="shared" si="10"/>
        <v>0</v>
      </c>
      <c r="L16" s="8">
        <f t="shared" si="10"/>
        <v>2</v>
      </c>
      <c r="M16" s="8">
        <f t="shared" si="10"/>
        <v>0</v>
      </c>
      <c r="N16" s="10">
        <f t="shared" si="11"/>
        <v>378</v>
      </c>
      <c r="O16" s="10">
        <f t="shared" si="11"/>
        <v>378</v>
      </c>
      <c r="P16" s="10">
        <f t="shared" si="11"/>
        <v>351</v>
      </c>
      <c r="Q16" s="10">
        <f t="shared" si="11"/>
        <v>378</v>
      </c>
      <c r="R16" s="10">
        <f t="shared" si="11"/>
        <v>360</v>
      </c>
      <c r="S16" s="12">
        <f t="shared" si="12"/>
        <v>9</v>
      </c>
      <c r="T16" s="12">
        <f t="shared" si="5"/>
        <v>9</v>
      </c>
      <c r="U16" s="12">
        <f t="shared" si="6"/>
        <v>0</v>
      </c>
      <c r="V16" s="12">
        <f t="shared" si="7"/>
        <v>9</v>
      </c>
      <c r="W16" s="12">
        <f t="shared" si="8"/>
        <v>0</v>
      </c>
      <c r="X16" s="14">
        <f t="shared" si="13"/>
        <v>387</v>
      </c>
      <c r="Y16" s="14">
        <f t="shared" si="9"/>
        <v>387</v>
      </c>
      <c r="Z16" s="14">
        <f t="shared" si="9"/>
        <v>351</v>
      </c>
      <c r="AA16" s="14">
        <f t="shared" si="9"/>
        <v>387</v>
      </c>
      <c r="AB16" s="14">
        <f t="shared" si="9"/>
        <v>360</v>
      </c>
      <c r="AD16" s="2">
        <f t="shared" si="14"/>
        <v>1872</v>
      </c>
    </row>
    <row r="17" spans="1:30" x14ac:dyDescent="0.3">
      <c r="A17" t="s">
        <v>30</v>
      </c>
      <c r="B17" t="s">
        <v>37</v>
      </c>
      <c r="C17" s="1">
        <v>8.44</v>
      </c>
      <c r="D17" s="6">
        <v>40</v>
      </c>
      <c r="E17" s="6">
        <v>43</v>
      </c>
      <c r="F17" s="6">
        <v>39</v>
      </c>
      <c r="G17" s="6">
        <v>41</v>
      </c>
      <c r="H17" s="6">
        <v>40</v>
      </c>
      <c r="I17" s="8">
        <f t="shared" si="10"/>
        <v>0</v>
      </c>
      <c r="J17" s="8">
        <f t="shared" si="10"/>
        <v>3</v>
      </c>
      <c r="K17" s="8">
        <f t="shared" si="10"/>
        <v>0</v>
      </c>
      <c r="L17" s="8">
        <f t="shared" si="10"/>
        <v>1</v>
      </c>
      <c r="M17" s="8">
        <f t="shared" si="10"/>
        <v>0</v>
      </c>
      <c r="N17" s="10">
        <f t="shared" si="11"/>
        <v>337.59999999999997</v>
      </c>
      <c r="O17" s="10">
        <f t="shared" si="11"/>
        <v>362.91999999999996</v>
      </c>
      <c r="P17" s="10">
        <f t="shared" si="11"/>
        <v>329.15999999999997</v>
      </c>
      <c r="Q17" s="10">
        <f t="shared" si="11"/>
        <v>346.03999999999996</v>
      </c>
      <c r="R17" s="10">
        <f t="shared" si="11"/>
        <v>337.59999999999997</v>
      </c>
      <c r="S17" s="12">
        <f t="shared" si="12"/>
        <v>0</v>
      </c>
      <c r="T17" s="12">
        <f t="shared" si="5"/>
        <v>12.66</v>
      </c>
      <c r="U17" s="12">
        <f t="shared" si="6"/>
        <v>0</v>
      </c>
      <c r="V17" s="12">
        <f t="shared" si="7"/>
        <v>4.22</v>
      </c>
      <c r="W17" s="12">
        <f t="shared" si="8"/>
        <v>0</v>
      </c>
      <c r="X17" s="14">
        <f t="shared" si="13"/>
        <v>337.59999999999997</v>
      </c>
      <c r="Y17" s="14">
        <f t="shared" si="9"/>
        <v>375.58</v>
      </c>
      <c r="Z17" s="14">
        <f t="shared" si="9"/>
        <v>329.15999999999997</v>
      </c>
      <c r="AA17" s="14">
        <f t="shared" si="9"/>
        <v>350.26</v>
      </c>
      <c r="AB17" s="14">
        <f t="shared" si="9"/>
        <v>337.59999999999997</v>
      </c>
      <c r="AD17" s="2">
        <f t="shared" si="14"/>
        <v>1730.1999999999998</v>
      </c>
    </row>
    <row r="18" spans="1:30" x14ac:dyDescent="0.3">
      <c r="A18" t="s">
        <v>31</v>
      </c>
      <c r="B18" t="s">
        <v>36</v>
      </c>
      <c r="C18" s="1">
        <v>14.2</v>
      </c>
      <c r="D18" s="6">
        <v>40</v>
      </c>
      <c r="E18" s="6">
        <v>42</v>
      </c>
      <c r="F18" s="6">
        <v>39</v>
      </c>
      <c r="G18" s="6">
        <v>40</v>
      </c>
      <c r="H18" s="6">
        <v>40</v>
      </c>
      <c r="I18" s="8">
        <f t="shared" si="10"/>
        <v>0</v>
      </c>
      <c r="J18" s="8">
        <f t="shared" si="10"/>
        <v>2</v>
      </c>
      <c r="K18" s="8">
        <f t="shared" si="10"/>
        <v>0</v>
      </c>
      <c r="L18" s="8">
        <f t="shared" si="10"/>
        <v>0</v>
      </c>
      <c r="M18" s="8">
        <f t="shared" si="10"/>
        <v>0</v>
      </c>
      <c r="N18" s="10">
        <f t="shared" si="11"/>
        <v>568</v>
      </c>
      <c r="O18" s="10">
        <f t="shared" si="11"/>
        <v>596.4</v>
      </c>
      <c r="P18" s="10">
        <f t="shared" si="11"/>
        <v>553.79999999999995</v>
      </c>
      <c r="Q18" s="10">
        <f t="shared" si="11"/>
        <v>568</v>
      </c>
      <c r="R18" s="10">
        <f t="shared" si="11"/>
        <v>568</v>
      </c>
      <c r="S18" s="12">
        <f t="shared" si="12"/>
        <v>0</v>
      </c>
      <c r="T18" s="12">
        <f t="shared" si="5"/>
        <v>14.2</v>
      </c>
      <c r="U18" s="12">
        <f t="shared" si="6"/>
        <v>0</v>
      </c>
      <c r="V18" s="12">
        <f t="shared" si="7"/>
        <v>0</v>
      </c>
      <c r="W18" s="12">
        <f t="shared" si="8"/>
        <v>0</v>
      </c>
      <c r="X18" s="14">
        <f t="shared" si="13"/>
        <v>568</v>
      </c>
      <c r="Y18" s="14">
        <f t="shared" si="9"/>
        <v>610.6</v>
      </c>
      <c r="Z18" s="14">
        <f t="shared" si="9"/>
        <v>553.79999999999995</v>
      </c>
      <c r="AA18" s="14">
        <f t="shared" si="9"/>
        <v>568</v>
      </c>
      <c r="AB18" s="14">
        <f t="shared" si="9"/>
        <v>568</v>
      </c>
      <c r="AD18" s="2">
        <f t="shared" si="14"/>
        <v>2868.3999999999996</v>
      </c>
    </row>
    <row r="19" spans="1:30" x14ac:dyDescent="0.3">
      <c r="A19" t="s">
        <v>32</v>
      </c>
      <c r="B19" t="s">
        <v>35</v>
      </c>
      <c r="C19" s="1">
        <v>45</v>
      </c>
      <c r="D19" s="6">
        <v>41</v>
      </c>
      <c r="E19" s="6">
        <v>42</v>
      </c>
      <c r="F19" s="6">
        <v>40</v>
      </c>
      <c r="G19" s="6">
        <v>28</v>
      </c>
      <c r="H19" s="6">
        <v>40</v>
      </c>
      <c r="I19" s="8">
        <f t="shared" si="10"/>
        <v>1</v>
      </c>
      <c r="J19" s="8">
        <f t="shared" si="10"/>
        <v>2</v>
      </c>
      <c r="K19" s="8">
        <f t="shared" si="10"/>
        <v>0</v>
      </c>
      <c r="L19" s="8">
        <f t="shared" si="10"/>
        <v>0</v>
      </c>
      <c r="M19" s="8">
        <f t="shared" si="10"/>
        <v>0</v>
      </c>
      <c r="N19" s="10">
        <f t="shared" si="11"/>
        <v>1845</v>
      </c>
      <c r="O19" s="10">
        <f t="shared" si="11"/>
        <v>1890</v>
      </c>
      <c r="P19" s="10">
        <f t="shared" si="11"/>
        <v>1800</v>
      </c>
      <c r="Q19" s="10">
        <f t="shared" si="11"/>
        <v>1260</v>
      </c>
      <c r="R19" s="10">
        <f t="shared" si="11"/>
        <v>1800</v>
      </c>
      <c r="S19" s="12">
        <f t="shared" si="12"/>
        <v>22.5</v>
      </c>
      <c r="T19" s="12">
        <f t="shared" si="5"/>
        <v>45</v>
      </c>
      <c r="U19" s="12">
        <f t="shared" si="6"/>
        <v>0</v>
      </c>
      <c r="V19" s="12">
        <f t="shared" si="7"/>
        <v>0</v>
      </c>
      <c r="W19" s="12">
        <f t="shared" si="8"/>
        <v>0</v>
      </c>
      <c r="X19" s="14">
        <f t="shared" si="13"/>
        <v>1867.5</v>
      </c>
      <c r="Y19" s="14">
        <f t="shared" si="9"/>
        <v>1935</v>
      </c>
      <c r="Z19" s="14">
        <f t="shared" si="9"/>
        <v>1800</v>
      </c>
      <c r="AA19" s="14">
        <f t="shared" si="9"/>
        <v>1260</v>
      </c>
      <c r="AB19" s="14">
        <f t="shared" si="9"/>
        <v>1800</v>
      </c>
      <c r="AD19" s="2">
        <f t="shared" si="14"/>
        <v>8662.5</v>
      </c>
    </row>
    <row r="20" spans="1:30" x14ac:dyDescent="0.3">
      <c r="A20" t="s">
        <v>33</v>
      </c>
      <c r="B20" t="s">
        <v>34</v>
      </c>
      <c r="C20" s="1">
        <v>30</v>
      </c>
      <c r="D20" s="6">
        <v>39</v>
      </c>
      <c r="E20" s="6">
        <v>80</v>
      </c>
      <c r="F20" s="6">
        <v>40</v>
      </c>
      <c r="G20" s="6">
        <v>20</v>
      </c>
      <c r="H20" s="6">
        <v>40</v>
      </c>
      <c r="I20" s="8">
        <f t="shared" si="10"/>
        <v>0</v>
      </c>
      <c r="J20" s="8">
        <f t="shared" si="10"/>
        <v>40</v>
      </c>
      <c r="K20" s="8">
        <f t="shared" si="10"/>
        <v>0</v>
      </c>
      <c r="L20" s="8">
        <f t="shared" si="10"/>
        <v>0</v>
      </c>
      <c r="M20" s="8">
        <f t="shared" si="10"/>
        <v>0</v>
      </c>
      <c r="N20" s="10">
        <f t="shared" si="11"/>
        <v>1170</v>
      </c>
      <c r="O20" s="10">
        <f t="shared" si="11"/>
        <v>2400</v>
      </c>
      <c r="P20" s="10">
        <f t="shared" si="11"/>
        <v>1200</v>
      </c>
      <c r="Q20" s="10">
        <f t="shared" si="11"/>
        <v>600</v>
      </c>
      <c r="R20" s="10">
        <f t="shared" si="11"/>
        <v>1200</v>
      </c>
      <c r="S20" s="12">
        <f t="shared" si="12"/>
        <v>0</v>
      </c>
      <c r="T20" s="12">
        <f t="shared" si="5"/>
        <v>600</v>
      </c>
      <c r="U20" s="12">
        <f t="shared" si="6"/>
        <v>0</v>
      </c>
      <c r="V20" s="12">
        <f t="shared" si="7"/>
        <v>0</v>
      </c>
      <c r="W20" s="12">
        <f t="shared" si="8"/>
        <v>0</v>
      </c>
      <c r="X20" s="14">
        <f t="shared" si="13"/>
        <v>1170</v>
      </c>
      <c r="Y20" s="14">
        <f t="shared" ref="Y20" si="15">SUM(O20,T20)</f>
        <v>3000</v>
      </c>
      <c r="Z20" s="14">
        <f t="shared" ref="Z20" si="16">SUM(P20,U20)</f>
        <v>1200</v>
      </c>
      <c r="AA20" s="14">
        <f t="shared" ref="AA20" si="17">SUM(Q20,V20)</f>
        <v>600</v>
      </c>
      <c r="AB20" s="14">
        <f t="shared" ref="AB20" si="18">SUM(R20,W20)</f>
        <v>1200</v>
      </c>
      <c r="AD20" s="2">
        <f t="shared" si="14"/>
        <v>7170</v>
      </c>
    </row>
    <row r="22" spans="1:30" x14ac:dyDescent="0.3">
      <c r="A22" t="s">
        <v>18</v>
      </c>
      <c r="C22" s="2">
        <f>MAX(C4:C20)</f>
        <v>45</v>
      </c>
      <c r="D22" s="3">
        <f>MAX(D4:D20)</f>
        <v>55</v>
      </c>
      <c r="E22" s="3">
        <f t="shared" ref="E22:AB22" si="19">MAX(E4:E20)</f>
        <v>80</v>
      </c>
      <c r="F22" s="3">
        <f t="shared" si="19"/>
        <v>54</v>
      </c>
      <c r="G22" s="3">
        <f t="shared" si="19"/>
        <v>42</v>
      </c>
      <c r="H22" s="3">
        <f t="shared" si="19"/>
        <v>49</v>
      </c>
      <c r="I22" s="3">
        <f t="shared" si="19"/>
        <v>15</v>
      </c>
      <c r="J22" s="3">
        <f t="shared" si="19"/>
        <v>40</v>
      </c>
      <c r="K22" s="3">
        <f t="shared" si="19"/>
        <v>14</v>
      </c>
      <c r="L22" s="3">
        <f t="shared" si="19"/>
        <v>2</v>
      </c>
      <c r="M22" s="3">
        <f t="shared" si="19"/>
        <v>9</v>
      </c>
      <c r="N22" s="1">
        <f t="shared" si="19"/>
        <v>1845</v>
      </c>
      <c r="O22" s="1">
        <f t="shared" si="19"/>
        <v>2400</v>
      </c>
      <c r="P22" s="1">
        <f t="shared" si="19"/>
        <v>1800</v>
      </c>
      <c r="Q22" s="1">
        <f t="shared" si="19"/>
        <v>1260</v>
      </c>
      <c r="R22" s="1">
        <f t="shared" si="19"/>
        <v>1800</v>
      </c>
      <c r="S22" s="1">
        <f t="shared" si="19"/>
        <v>135</v>
      </c>
      <c r="T22" s="1">
        <f t="shared" si="19"/>
        <v>600</v>
      </c>
      <c r="U22" s="1">
        <f t="shared" si="19"/>
        <v>122.5</v>
      </c>
      <c r="V22" s="1">
        <f t="shared" si="19"/>
        <v>10.1</v>
      </c>
      <c r="W22" s="1">
        <f t="shared" si="19"/>
        <v>81</v>
      </c>
      <c r="X22" s="1">
        <f t="shared" si="19"/>
        <v>1867.5</v>
      </c>
      <c r="Y22" s="1">
        <f t="shared" si="19"/>
        <v>3000</v>
      </c>
      <c r="Z22" s="1">
        <f t="shared" si="19"/>
        <v>1800</v>
      </c>
      <c r="AA22" s="1">
        <f t="shared" si="19"/>
        <v>1260</v>
      </c>
      <c r="AB22" s="1">
        <f t="shared" si="19"/>
        <v>1800</v>
      </c>
      <c r="AD22" s="1">
        <f t="shared" ref="AD22" si="20">MAX(AD4:AD20)</f>
        <v>8662.5</v>
      </c>
    </row>
    <row r="23" spans="1:30" x14ac:dyDescent="0.3">
      <c r="A23" t="s">
        <v>19</v>
      </c>
      <c r="C23" s="2">
        <f>MIN(C4:C20)</f>
        <v>6.9</v>
      </c>
      <c r="D23" s="3">
        <f>MIN(D4:D20)</f>
        <v>29</v>
      </c>
      <c r="E23" s="3">
        <f t="shared" ref="E23:AB23" si="21">MIN(E4:E20)</f>
        <v>22</v>
      </c>
      <c r="F23" s="3">
        <f t="shared" si="21"/>
        <v>33</v>
      </c>
      <c r="G23" s="3">
        <f t="shared" si="21"/>
        <v>20</v>
      </c>
      <c r="H23" s="3">
        <f t="shared" si="21"/>
        <v>18</v>
      </c>
      <c r="I23" s="3">
        <f t="shared" si="21"/>
        <v>0</v>
      </c>
      <c r="J23" s="3">
        <f t="shared" si="21"/>
        <v>0</v>
      </c>
      <c r="K23" s="3">
        <f t="shared" si="21"/>
        <v>0</v>
      </c>
      <c r="L23" s="3">
        <f t="shared" si="21"/>
        <v>0</v>
      </c>
      <c r="M23" s="3">
        <f t="shared" si="21"/>
        <v>0</v>
      </c>
      <c r="N23" s="1">
        <f t="shared" si="21"/>
        <v>269.10000000000002</v>
      </c>
      <c r="O23" s="1">
        <f t="shared" si="21"/>
        <v>358.8</v>
      </c>
      <c r="P23" s="1">
        <f t="shared" si="21"/>
        <v>289.8</v>
      </c>
      <c r="Q23" s="1">
        <f t="shared" si="21"/>
        <v>276</v>
      </c>
      <c r="R23" s="1">
        <f t="shared" si="21"/>
        <v>276</v>
      </c>
      <c r="S23" s="1">
        <f t="shared" si="21"/>
        <v>0</v>
      </c>
      <c r="T23" s="1">
        <f t="shared" si="21"/>
        <v>0</v>
      </c>
      <c r="U23" s="1">
        <f t="shared" si="21"/>
        <v>0</v>
      </c>
      <c r="V23" s="1">
        <f t="shared" si="21"/>
        <v>0</v>
      </c>
      <c r="W23" s="1">
        <f t="shared" si="21"/>
        <v>0</v>
      </c>
      <c r="X23" s="1">
        <f t="shared" si="21"/>
        <v>269.10000000000002</v>
      </c>
      <c r="Y23" s="1">
        <f t="shared" si="21"/>
        <v>375.58</v>
      </c>
      <c r="Z23" s="1">
        <f t="shared" si="21"/>
        <v>296.7</v>
      </c>
      <c r="AA23" s="1">
        <f t="shared" si="21"/>
        <v>276</v>
      </c>
      <c r="AB23" s="1">
        <f t="shared" si="21"/>
        <v>276</v>
      </c>
      <c r="AD23" s="1">
        <f t="shared" ref="AD23" si="22">MIN(AD4:AD20)</f>
        <v>1518</v>
      </c>
    </row>
    <row r="24" spans="1:30" x14ac:dyDescent="0.3">
      <c r="A24" t="s">
        <v>20</v>
      </c>
      <c r="C24" s="2">
        <f>AVERAGE(C4:C20)</f>
        <v>16.484705882352941</v>
      </c>
      <c r="D24" s="3">
        <f>AVERAGE(D4:D20)</f>
        <v>40.882352941176471</v>
      </c>
      <c r="E24" s="3">
        <f t="shared" ref="E24:AB24" si="23">AVERAGE(E4:E20)</f>
        <v>45.117647058823529</v>
      </c>
      <c r="F24" s="3">
        <f t="shared" si="23"/>
        <v>41.529411764705884</v>
      </c>
      <c r="G24" s="3">
        <f t="shared" si="23"/>
        <v>35.882352941176471</v>
      </c>
      <c r="H24" s="3">
        <f t="shared" si="23"/>
        <v>37.411764705882355</v>
      </c>
      <c r="I24" s="3">
        <f t="shared" si="23"/>
        <v>2.0588235294117645</v>
      </c>
      <c r="J24" s="3">
        <f t="shared" si="23"/>
        <v>6.1764705882352944</v>
      </c>
      <c r="K24" s="3">
        <f t="shared" si="23"/>
        <v>2.1764705882352939</v>
      </c>
      <c r="L24" s="3">
        <f t="shared" si="23"/>
        <v>0.29411764705882354</v>
      </c>
      <c r="M24" s="3">
        <f t="shared" si="23"/>
        <v>1.1176470588235294</v>
      </c>
      <c r="N24" s="1">
        <f t="shared" si="23"/>
        <v>678.36470588235295</v>
      </c>
      <c r="O24" s="1">
        <f t="shared" si="23"/>
        <v>769.88941176470587</v>
      </c>
      <c r="P24" s="1">
        <f t="shared" si="23"/>
        <v>682.82117647058828</v>
      </c>
      <c r="Q24" s="1">
        <f t="shared" si="23"/>
        <v>546.64941176470597</v>
      </c>
      <c r="R24" s="1">
        <f t="shared" si="23"/>
        <v>609.86470588235295</v>
      </c>
      <c r="S24" s="1">
        <f t="shared" si="23"/>
        <v>18.932352941176472</v>
      </c>
      <c r="T24" s="1">
        <f t="shared" si="23"/>
        <v>64.515294117647059</v>
      </c>
      <c r="U24" s="1">
        <f t="shared" si="23"/>
        <v>17.664705882352941</v>
      </c>
      <c r="V24" s="1">
        <f t="shared" si="23"/>
        <v>1.371764705882353</v>
      </c>
      <c r="W24" s="1">
        <f t="shared" si="23"/>
        <v>8.7470588235294109</v>
      </c>
      <c r="X24" s="1">
        <f t="shared" si="23"/>
        <v>697.29705882352937</v>
      </c>
      <c r="Y24" s="1">
        <f t="shared" si="23"/>
        <v>834.40470588235303</v>
      </c>
      <c r="Z24" s="1">
        <f t="shared" si="23"/>
        <v>700.48588235294119</v>
      </c>
      <c r="AA24" s="1">
        <f t="shared" si="23"/>
        <v>548.02117647058822</v>
      </c>
      <c r="AB24" s="1">
        <f t="shared" si="23"/>
        <v>618.61176470588248</v>
      </c>
      <c r="AD24" s="1">
        <f t="shared" ref="AD24" si="24">AVERAGE(AD4:AD20)</f>
        <v>3398.8205882352941</v>
      </c>
    </row>
    <row r="25" spans="1:30" x14ac:dyDescent="0.3">
      <c r="A25" t="s">
        <v>21</v>
      </c>
      <c r="D25">
        <f>SUM(D4:D20)</f>
        <v>695</v>
      </c>
      <c r="E25">
        <f t="shared" ref="E25:AB25" si="25">SUM(E4:E20)</f>
        <v>767</v>
      </c>
      <c r="F25">
        <f t="shared" si="25"/>
        <v>706</v>
      </c>
      <c r="G25">
        <f t="shared" si="25"/>
        <v>610</v>
      </c>
      <c r="H25">
        <f t="shared" si="25"/>
        <v>636</v>
      </c>
      <c r="I25">
        <f t="shared" si="25"/>
        <v>35</v>
      </c>
      <c r="J25">
        <f t="shared" si="25"/>
        <v>105</v>
      </c>
      <c r="K25">
        <f t="shared" si="25"/>
        <v>37</v>
      </c>
      <c r="L25">
        <f t="shared" si="25"/>
        <v>5</v>
      </c>
      <c r="M25">
        <f t="shared" si="25"/>
        <v>19</v>
      </c>
      <c r="N25" s="1">
        <f t="shared" si="25"/>
        <v>11532.2</v>
      </c>
      <c r="O25" s="1">
        <f t="shared" si="25"/>
        <v>13088.119999999999</v>
      </c>
      <c r="P25" s="1">
        <f t="shared" si="25"/>
        <v>11607.960000000001</v>
      </c>
      <c r="Q25" s="1">
        <f t="shared" si="25"/>
        <v>9293.0400000000009</v>
      </c>
      <c r="R25" s="1">
        <f t="shared" si="25"/>
        <v>10367.700000000001</v>
      </c>
      <c r="S25" s="1">
        <f t="shared" si="25"/>
        <v>321.85000000000002</v>
      </c>
      <c r="T25" s="1">
        <f t="shared" si="25"/>
        <v>1096.76</v>
      </c>
      <c r="U25" s="1">
        <f t="shared" si="25"/>
        <v>300.3</v>
      </c>
      <c r="V25" s="1">
        <f t="shared" si="25"/>
        <v>23.32</v>
      </c>
      <c r="W25" s="1">
        <f t="shared" si="25"/>
        <v>148.69999999999999</v>
      </c>
      <c r="X25" s="1">
        <f t="shared" si="25"/>
        <v>11854.05</v>
      </c>
      <c r="Y25" s="1">
        <f t="shared" si="25"/>
        <v>14184.880000000001</v>
      </c>
      <c r="Z25" s="1">
        <f t="shared" si="25"/>
        <v>11908.26</v>
      </c>
      <c r="AA25" s="1">
        <f t="shared" si="25"/>
        <v>9316.36</v>
      </c>
      <c r="AB25" s="1">
        <f t="shared" si="25"/>
        <v>10516.400000000001</v>
      </c>
      <c r="AD25" s="1">
        <f t="shared" ref="AD25" si="26">SUM(AD4:AD20)</f>
        <v>57779.95</v>
      </c>
    </row>
  </sheetData>
  <pageMargins left="0.7" right="0.7" top="0.75" bottom="0.75" header="0.3" footer="0.3"/>
  <pageSetup scale="2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Calculating monthly 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Gottapu, Srinivasa</dc:creator>
  <cp:lastModifiedBy>Gottapu, Srinivasa</cp:lastModifiedBy>
  <cp:lastPrinted>2024-05-13T23:43:36Z</cp:lastPrinted>
  <dcterms:created xsi:type="dcterms:W3CDTF">2024-05-13T19:32:14Z</dcterms:created>
  <dcterms:modified xsi:type="dcterms:W3CDTF">2024-05-21T02:47:50Z</dcterms:modified>
</cp:coreProperties>
</file>