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Code\CharityWater\india-mark-ii\ssm\"/>
    </mc:Choice>
  </mc:AlternateContent>
  <xr:revisionPtr revIDLastSave="0" documentId="13_ncr:1_{DB07A171-1139-420D-BCD3-A3B4056342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ternalEEPROM" sheetId="1" r:id="rId1"/>
  </sheets>
  <definedNames>
    <definedName name="Z_3BF4C73A_0F84_40AF_9E88_56B193CCF7B3_.wvu.Cols" localSheetId="0" hidden="1">ExternalEEPROM!$F:$H</definedName>
  </definedNames>
  <calcPr calcId="191029"/>
  <customWorkbookViews>
    <customWorkbookView name="Billy Neuson - Personal View" guid="{3BF4C73A-0F84-40AF-9E88-56B193CCF7B3}" mergeInterval="0" personalView="1" maximized="1" xWindow="1" yWindow="1" windowWidth="1920" windowHeight="100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2" i="1" l="1"/>
  <c r="F61" i="1"/>
  <c r="H61" i="1" s="1"/>
  <c r="E61" i="1" s="1"/>
  <c r="C61" i="1"/>
  <c r="S15" i="1" l="1"/>
  <c r="S30" i="1"/>
  <c r="I27" i="1"/>
  <c r="S16" i="1" a="1"/>
  <c r="S16" i="1" s="1"/>
  <c r="H13" i="1" l="1"/>
  <c r="E13" i="1" s="1"/>
  <c r="C13" i="1"/>
  <c r="F14" i="1" l="1"/>
  <c r="H14" i="1" s="1"/>
  <c r="F15" i="1" s="1"/>
  <c r="H15" i="1" s="1"/>
  <c r="F16" i="1" s="1"/>
  <c r="H16" i="1" s="1"/>
  <c r="E14" i="1" l="1"/>
  <c r="C14" i="1"/>
  <c r="E15" i="1"/>
  <c r="C16" i="1"/>
  <c r="C15" i="1"/>
  <c r="F17" i="1"/>
  <c r="E16" i="1"/>
  <c r="H17" i="1" l="1"/>
  <c r="F18" i="1" s="1"/>
  <c r="C17" i="1"/>
  <c r="H18" i="1" l="1"/>
  <c r="C18" i="1"/>
  <c r="E17" i="1"/>
  <c r="E18" i="1" l="1"/>
  <c r="F19" i="1"/>
  <c r="H19" i="1" l="1"/>
  <c r="C19" i="1"/>
  <c r="F20" i="1" l="1"/>
  <c r="E19" i="1"/>
  <c r="C20" i="1" l="1"/>
  <c r="H20" i="1"/>
  <c r="E20" i="1" l="1"/>
  <c r="F21" i="1"/>
  <c r="C21" i="1" l="1"/>
  <c r="H21" i="1"/>
  <c r="F22" i="1" l="1"/>
  <c r="E21" i="1"/>
  <c r="H22" i="1" l="1"/>
  <c r="C22" i="1"/>
  <c r="F23" i="1" l="1"/>
  <c r="E22" i="1"/>
  <c r="C23" i="1" l="1"/>
  <c r="H23" i="1"/>
  <c r="F24" i="1" l="1"/>
  <c r="E23" i="1"/>
  <c r="H24" i="1" l="1"/>
  <c r="C24" i="1"/>
  <c r="F25" i="1" l="1"/>
  <c r="E24" i="1"/>
  <c r="H25" i="1" l="1"/>
  <c r="C25" i="1"/>
  <c r="F26" i="1" l="1"/>
  <c r="E25" i="1"/>
  <c r="H26" i="1" l="1"/>
  <c r="C26" i="1"/>
  <c r="F27" i="1" l="1"/>
  <c r="E26" i="1"/>
  <c r="H27" i="1" l="1"/>
  <c r="C27" i="1"/>
  <c r="F28" i="1" l="1"/>
  <c r="E27" i="1"/>
  <c r="C28" i="1" l="1"/>
  <c r="H28" i="1"/>
  <c r="E28" i="1" l="1"/>
  <c r="F29" i="1"/>
  <c r="C29" i="1" l="1"/>
  <c r="H29" i="1"/>
  <c r="F30" i="1" l="1"/>
  <c r="E29" i="1"/>
  <c r="H30" i="1" l="1"/>
  <c r="C30" i="1"/>
  <c r="F31" i="1" l="1"/>
  <c r="E30" i="1"/>
  <c r="H31" i="1" l="1"/>
  <c r="C31" i="1"/>
  <c r="F32" i="1" l="1"/>
  <c r="E31" i="1"/>
  <c r="C32" i="1" l="1"/>
  <c r="H32" i="1"/>
  <c r="E32" i="1" l="1"/>
  <c r="F33" i="1"/>
  <c r="H33" i="1" l="1"/>
  <c r="C33" i="1"/>
  <c r="F34" i="1" l="1"/>
  <c r="E33" i="1"/>
  <c r="H34" i="1" l="1"/>
  <c r="C34" i="1"/>
  <c r="F35" i="1" l="1"/>
  <c r="E34" i="1"/>
  <c r="H35" i="1" l="1"/>
  <c r="C35" i="1"/>
  <c r="E35" i="1" l="1"/>
  <c r="F36" i="1"/>
  <c r="C36" i="1" l="1"/>
  <c r="H36" i="1"/>
  <c r="E36" i="1" l="1"/>
  <c r="F37" i="1"/>
  <c r="C37" i="1" l="1"/>
  <c r="H37" i="1"/>
  <c r="F38" i="1" l="1"/>
  <c r="E37" i="1"/>
  <c r="H38" i="1" l="1"/>
  <c r="C38" i="1"/>
  <c r="F39" i="1" l="1"/>
  <c r="E38" i="1"/>
  <c r="H39" i="1" l="1"/>
  <c r="C39" i="1"/>
  <c r="F40" i="1" l="1"/>
  <c r="E39" i="1"/>
  <c r="C40" i="1" l="1"/>
  <c r="H40" i="1"/>
  <c r="E40" i="1" l="1"/>
  <c r="F41" i="1"/>
  <c r="C41" i="1" l="1"/>
  <c r="H41" i="1"/>
  <c r="F42" i="1" l="1"/>
  <c r="E41" i="1"/>
  <c r="H42" i="1" l="1"/>
  <c r="C42" i="1"/>
  <c r="F43" i="1" l="1"/>
  <c r="E42" i="1"/>
  <c r="H43" i="1" l="1"/>
  <c r="C43" i="1"/>
  <c r="E43" i="1" l="1"/>
  <c r="F44" i="1"/>
  <c r="C44" i="1" l="1"/>
  <c r="H44" i="1"/>
  <c r="E44" i="1" l="1"/>
  <c r="F45" i="1"/>
  <c r="C45" i="1" l="1"/>
  <c r="H45" i="1"/>
  <c r="F46" i="1" l="1"/>
  <c r="E45" i="1"/>
  <c r="H46" i="1" l="1"/>
  <c r="C46" i="1"/>
  <c r="F47" i="1" l="1"/>
  <c r="E46" i="1"/>
  <c r="H47" i="1" l="1"/>
  <c r="C47" i="1"/>
  <c r="F48" i="1" l="1"/>
  <c r="E47" i="1"/>
  <c r="C48" i="1" l="1"/>
  <c r="H48" i="1"/>
  <c r="E48" i="1" l="1"/>
  <c r="F49" i="1"/>
  <c r="C49" i="1" l="1"/>
  <c r="H49" i="1"/>
  <c r="F50" i="1" l="1"/>
  <c r="E49" i="1"/>
  <c r="H50" i="1" l="1"/>
  <c r="C50" i="1"/>
  <c r="F51" i="1" l="1"/>
  <c r="E50" i="1"/>
  <c r="H51" i="1" l="1"/>
  <c r="C51" i="1"/>
  <c r="F52" i="1" l="1"/>
  <c r="E51" i="1"/>
  <c r="C52" i="1" l="1"/>
  <c r="H52" i="1"/>
  <c r="E52" i="1" l="1"/>
  <c r="F53" i="1"/>
  <c r="C53" i="1" l="1"/>
  <c r="H53" i="1"/>
  <c r="F54" i="1" l="1"/>
  <c r="E53" i="1"/>
  <c r="H54" i="1" l="1"/>
  <c r="C54" i="1"/>
  <c r="F55" i="1" l="1"/>
  <c r="E54" i="1"/>
  <c r="H55" i="1" l="1"/>
  <c r="C55" i="1"/>
  <c r="F56" i="1" l="1"/>
  <c r="E55" i="1"/>
  <c r="C56" i="1" l="1"/>
  <c r="H56" i="1"/>
  <c r="E56" i="1" l="1"/>
  <c r="F57" i="1"/>
  <c r="C57" i="1" l="1"/>
  <c r="H57" i="1"/>
  <c r="F58" i="1" l="1"/>
  <c r="E57" i="1"/>
  <c r="H58" i="1" l="1"/>
  <c r="C58" i="1"/>
  <c r="F59" i="1" l="1"/>
  <c r="E58" i="1"/>
  <c r="H59" i="1" l="1"/>
  <c r="C59" i="1"/>
  <c r="E59" i="1" l="1"/>
  <c r="F60" i="1"/>
  <c r="C60" i="1" l="1"/>
  <c r="H60" i="1"/>
  <c r="E60" i="1" l="1"/>
  <c r="C62" i="1" l="1"/>
  <c r="E6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<sst xmlns="http://schemas.openxmlformats.org/spreadsheetml/2006/main" count="392" uniqueCount="75">
  <si>
    <t>Address</t>
  </si>
  <si>
    <t>(HEX)</t>
  </si>
  <si>
    <t>Length</t>
  </si>
  <si>
    <t>(DEC)</t>
  </si>
  <si>
    <t>Storage Format</t>
  </si>
  <si>
    <t>Byte Order</t>
  </si>
  <si>
    <t>R/W</t>
  </si>
  <si>
    <t>-</t>
  </si>
  <si>
    <r>
      <rPr>
        <b/>
        <sz val="11"/>
        <color rgb="FFFF0000"/>
        <rFont val="Calibri"/>
        <family val="2"/>
        <scheme val="minor"/>
      </rPr>
      <t xml:space="preserve">Red and Bold </t>
    </r>
    <r>
      <rPr>
        <sz val="11"/>
        <color theme="1"/>
        <rFont val="Calibri"/>
        <family val="2"/>
        <scheme val="minor"/>
      </rPr>
      <t>addresses are fixed to force sections to align with sector boundaries. The rest are computed based on field length.</t>
    </r>
  </si>
  <si>
    <t>Section Names</t>
  </si>
  <si>
    <t>UNSIGNED</t>
  </si>
  <si>
    <t>LSB-MSB</t>
  </si>
  <si>
    <t>Minimum</t>
  </si>
  <si>
    <t>Maximum</t>
  </si>
  <si>
    <t>Default</t>
  </si>
  <si>
    <t>Look up table values</t>
  </si>
  <si>
    <t>Scaling Units</t>
  </si>
  <si>
    <t>Offset</t>
  </si>
  <si>
    <t>Scaling Multiplier</t>
  </si>
  <si>
    <t>NA</t>
  </si>
  <si>
    <t>Configuration/Device Info</t>
  </si>
  <si>
    <t>EEPROM sector  size is 4096 bytes</t>
  </si>
  <si>
    <t>reserved configs</t>
  </si>
  <si>
    <t>NVM version:</t>
  </si>
  <si>
    <t>Most recent activation date:</t>
  </si>
  <si>
    <t>First activation date:</t>
  </si>
  <si>
    <r>
      <t>Most recent deactivation date:</t>
    </r>
    <r>
      <rPr>
        <sz val="10"/>
        <color theme="1"/>
        <rFont val="Times New Roman"/>
        <family val="1"/>
      </rPr>
      <t xml:space="preserve"> </t>
    </r>
  </si>
  <si>
    <t>Number of activatons:</t>
  </si>
  <si>
    <t>Number of deactivations:</t>
  </si>
  <si>
    <t>Reset state:</t>
  </si>
  <si>
    <t>32 bit Unix EPOCH</t>
  </si>
  <si>
    <t>33 bit Unix EPOCH</t>
  </si>
  <si>
    <t>34 bit Unix EPOCH</t>
  </si>
  <si>
    <t>Checksum:</t>
  </si>
  <si>
    <t>Page size is 128 bytes</t>
  </si>
  <si>
    <t>ASP_STATE_POR</t>
  </si>
  <si>
    <t>Section type:</t>
  </si>
  <si>
    <t>Number of entries</t>
  </si>
  <si>
    <t>Entry length:</t>
  </si>
  <si>
    <t>Current Address:</t>
  </si>
  <si>
    <t>APP_NVM_SECT_TYPE_DEVICE_INFO</t>
  </si>
  <si>
    <t>Current state:</t>
  </si>
  <si>
    <t>APP_NVM_SECT_TYPE_DAILY_REPORTS</t>
  </si>
  <si>
    <t>timestamp:</t>
  </si>
  <si>
    <t>Liters per hour:</t>
  </si>
  <si>
    <t>Temp C Raw:</t>
  </si>
  <si>
    <t>Humidity Raw:</t>
  </si>
  <si>
    <t>Daily liters:</t>
  </si>
  <si>
    <t>Average liters:</t>
  </si>
  <si>
    <t>Total liters:</t>
  </si>
  <si>
    <t>Breakdown:</t>
  </si>
  <si>
    <t>Pump capacity:</t>
  </si>
  <si>
    <t>Battery Voltage:</t>
  </si>
  <si>
    <t>Power Remaining Percent:</t>
  </si>
  <si>
    <t>Current State:</t>
  </si>
  <si>
    <t>Any Resets This Day:</t>
  </si>
  <si>
    <t>Sensor Data Daily Logs</t>
  </si>
  <si>
    <t>=Entry Length * Number Entries + header offset</t>
  </si>
  <si>
    <t>65,535‬</t>
  </si>
  <si>
    <t>Temp C Raw x 24:</t>
  </si>
  <si>
    <t>Liters per hour x 24:</t>
  </si>
  <si>
    <t>Humidity Raw x 24:</t>
  </si>
  <si>
    <t>16 bit raw value</t>
  </si>
  <si>
    <t>liters</t>
  </si>
  <si>
    <t>true/false</t>
  </si>
  <si>
    <t>mV</t>
  </si>
  <si>
    <t>%*100</t>
  </si>
  <si>
    <t>Name/Description</t>
  </si>
  <si>
    <t>R</t>
  </si>
  <si>
    <t>SSM EEPROM Memory Map</t>
  </si>
  <si>
    <r>
      <t>Part Number: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CAT24C512WI-GT3</t>
    </r>
  </si>
  <si>
    <t>0xA55AFE00</t>
  </si>
  <si>
    <t>Last Val</t>
  </si>
  <si>
    <t>"Magic Value":</t>
  </si>
  <si>
    <t>REMAINING DAILY LOG ENTRIES: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</si>
</sst>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ourier"/>
      <family val="3"/>
    </font>
    <font>
      <b/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/>
      <diagonal/>
    </border>
    <border>
      <left style="thick">
        <color theme="7"/>
      </left>
      <right style="thick">
        <color theme="7"/>
      </right>
      <top style="medium">
        <color indexed="64"/>
      </top>
      <bottom/>
      <diagonal/>
    </border>
    <border>
      <left style="thick">
        <color theme="7"/>
      </left>
      <right style="thick">
        <color theme="7"/>
      </right>
      <top style="thin">
        <color indexed="64"/>
      </top>
      <bottom style="medium">
        <color indexed="64"/>
      </bottom>
      <diagonal/>
    </border>
    <border>
      <left style="thick">
        <color theme="5" tint="0.39997558519241921"/>
      </left>
      <right style="thick">
        <color theme="5" tint="0.39997558519241921"/>
      </right>
      <top style="thick">
        <color theme="5" tint="0.39997558519241921"/>
      </top>
      <bottom/>
      <diagonal/>
    </border>
    <border>
      <left style="thick">
        <color theme="5" tint="0.39997558519241921"/>
      </left>
      <right style="thick">
        <color theme="5" tint="0.39997558519241921"/>
      </right>
      <top style="medium">
        <color indexed="64"/>
      </top>
      <bottom/>
      <diagonal/>
    </border>
    <border>
      <left style="thick">
        <color theme="5" tint="0.39997558519241921"/>
      </left>
      <right style="thick">
        <color theme="5" tint="0.39997558519241921"/>
      </right>
      <top style="thin">
        <color indexed="64"/>
      </top>
      <bottom style="medium">
        <color indexed="64"/>
      </bottom>
      <diagonal/>
    </border>
    <border>
      <left style="thick">
        <color theme="5" tint="0.39997558519241921"/>
      </left>
      <right style="thick">
        <color theme="5" tint="0.39997558519241921"/>
      </right>
      <top style="medium">
        <color indexed="64"/>
      </top>
      <bottom style="thick">
        <color theme="5" tint="0.3999755851924192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4" xfId="0" applyBorder="1"/>
    <xf numFmtId="0" fontId="1" fillId="0" borderId="13" xfId="0" applyFont="1" applyBorder="1" applyAlignment="1">
      <alignment horizontal="right" vertical="center" wrapText="1"/>
    </xf>
    <xf numFmtId="0" fontId="4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ont="1" applyAlignment="1">
      <alignment horizontal="left"/>
    </xf>
    <xf numFmtId="1" fontId="8" fillId="0" borderId="13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0" fillId="6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5" xfId="0" quotePrefix="1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7" borderId="1" xfId="0" applyFill="1" applyBorder="1"/>
    <xf numFmtId="0" fontId="6" fillId="7" borderId="10" xfId="0" applyFont="1" applyFill="1" applyBorder="1" applyAlignment="1">
      <alignment horizontal="center"/>
    </xf>
    <xf numFmtId="0" fontId="0" fillId="7" borderId="10" xfId="0" applyFill="1" applyBorder="1"/>
    <xf numFmtId="0" fontId="0" fillId="7" borderId="2" xfId="0" applyFill="1" applyBorder="1"/>
    <xf numFmtId="0" fontId="0" fillId="7" borderId="3" xfId="0" applyFill="1" applyBorder="1"/>
    <xf numFmtId="0" fontId="6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7" borderId="5" xfId="0" applyFill="1" applyBorder="1"/>
    <xf numFmtId="0" fontId="6" fillId="7" borderId="1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8" borderId="15" xfId="0" applyFont="1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6"/>
  <sheetViews>
    <sheetView tabSelected="1" topLeftCell="A44" zoomScale="70" zoomScaleNormal="70" workbookViewId="0">
      <selection activeCell="M62" sqref="M62"/>
    </sheetView>
  </sheetViews>
  <sheetFormatPr defaultRowHeight="15" x14ac:dyDescent="0.25"/>
  <cols>
    <col min="3" max="3" width="13" style="13" customWidth="1"/>
    <col min="4" max="4" width="1.5703125" style="16" bestFit="1" customWidth="1"/>
    <col min="5" max="5" width="13" style="13" bestFit="1" customWidth="1"/>
    <col min="6" max="6" width="9.42578125" style="4" bestFit="1" customWidth="1"/>
    <col min="7" max="7" width="1.5703125" style="4" customWidth="1"/>
    <col min="8" max="8" width="10.140625" style="4" customWidth="1"/>
    <col min="9" max="9" width="10.5703125" bestFit="1" customWidth="1"/>
    <col min="10" max="10" width="11" customWidth="1"/>
    <col min="11" max="11" width="6.7109375" customWidth="1"/>
    <col min="12" max="12" width="51.140625" customWidth="1"/>
    <col min="13" max="16" width="32.28515625" customWidth="1"/>
    <col min="17" max="17" width="13.28515625" customWidth="1"/>
    <col min="18" max="18" width="17" customWidth="1"/>
    <col min="19" max="19" width="52.140625" customWidth="1"/>
  </cols>
  <sheetData>
    <row r="1" spans="1:20" ht="15.75" thickBot="1" x14ac:dyDescent="0.3"/>
    <row r="2" spans="1:20" x14ac:dyDescent="0.25">
      <c r="B2" s="58" t="s">
        <v>70</v>
      </c>
      <c r="C2" s="59"/>
      <c r="D2" s="60"/>
      <c r="E2" s="61"/>
      <c r="F2" s="18"/>
      <c r="G2" s="13"/>
      <c r="H2"/>
      <c r="J2" s="18"/>
      <c r="K2" s="13"/>
      <c r="P2" s="18"/>
      <c r="Q2" s="13"/>
    </row>
    <row r="3" spans="1:20" x14ac:dyDescent="0.25">
      <c r="B3" s="62" t="s">
        <v>21</v>
      </c>
      <c r="C3" s="63"/>
      <c r="D3" s="64"/>
      <c r="E3" s="65"/>
    </row>
    <row r="4" spans="1:20" ht="15.75" thickBot="1" x14ac:dyDescent="0.3">
      <c r="B4" s="66" t="s">
        <v>34</v>
      </c>
      <c r="C4" s="67"/>
      <c r="D4" s="68"/>
      <c r="E4" s="69"/>
    </row>
    <row r="5" spans="1:20" x14ac:dyDescent="0.25">
      <c r="E5" s="19"/>
    </row>
    <row r="6" spans="1:20" x14ac:dyDescent="0.25">
      <c r="E6" s="19"/>
    </row>
    <row r="7" spans="1:20" x14ac:dyDescent="0.25">
      <c r="B7" t="s">
        <v>8</v>
      </c>
    </row>
    <row r="8" spans="1:20" ht="38.25" customHeight="1" thickBot="1" x14ac:dyDescent="0.45">
      <c r="B8" s="70" t="s">
        <v>69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</row>
    <row r="9" spans="1:20" x14ac:dyDescent="0.25">
      <c r="B9" s="88" t="s">
        <v>9</v>
      </c>
      <c r="C9" s="90"/>
      <c r="D9" s="90"/>
      <c r="E9" s="91"/>
      <c r="F9" s="85"/>
      <c r="G9" s="86"/>
      <c r="H9" s="87"/>
      <c r="I9" s="9"/>
      <c r="J9" s="9"/>
      <c r="K9" s="10"/>
      <c r="L9" s="1"/>
      <c r="M9" s="22"/>
      <c r="N9" s="82" t="s">
        <v>15</v>
      </c>
      <c r="O9" s="83"/>
      <c r="P9" s="83"/>
      <c r="Q9" s="83"/>
      <c r="R9" s="83"/>
      <c r="S9" s="84"/>
    </row>
    <row r="10" spans="1:20" ht="25.5" x14ac:dyDescent="0.25">
      <c r="A10" s="5"/>
      <c r="B10" s="89"/>
      <c r="C10" s="92" t="s">
        <v>0</v>
      </c>
      <c r="D10" s="92"/>
      <c r="E10" s="93"/>
      <c r="F10" s="76" t="s">
        <v>0</v>
      </c>
      <c r="G10" s="77"/>
      <c r="H10" s="78"/>
      <c r="I10" s="8" t="s">
        <v>2</v>
      </c>
      <c r="J10" s="8" t="s">
        <v>4</v>
      </c>
      <c r="K10" s="8" t="s">
        <v>5</v>
      </c>
      <c r="L10" s="37" t="s">
        <v>6</v>
      </c>
      <c r="M10" s="57" t="s">
        <v>67</v>
      </c>
      <c r="N10" s="56" t="s">
        <v>17</v>
      </c>
      <c r="O10" s="26" t="s">
        <v>16</v>
      </c>
      <c r="P10" s="26" t="s">
        <v>18</v>
      </c>
      <c r="Q10" s="26" t="s">
        <v>12</v>
      </c>
      <c r="R10" s="27" t="s">
        <v>13</v>
      </c>
      <c r="S10" s="23" t="s">
        <v>14</v>
      </c>
      <c r="T10" s="7"/>
    </row>
    <row r="11" spans="1:20" x14ac:dyDescent="0.25">
      <c r="A11" s="5"/>
      <c r="B11" s="89"/>
      <c r="C11" s="92" t="s">
        <v>1</v>
      </c>
      <c r="D11" s="92"/>
      <c r="E11" s="93"/>
      <c r="F11" s="76" t="s">
        <v>3</v>
      </c>
      <c r="G11" s="77"/>
      <c r="H11" s="78"/>
      <c r="I11" s="8" t="s">
        <v>3</v>
      </c>
      <c r="J11" s="11"/>
      <c r="K11" s="11"/>
      <c r="L11" s="11"/>
      <c r="M11" s="21"/>
      <c r="N11" s="28" t="s">
        <v>3</v>
      </c>
      <c r="O11" s="28"/>
      <c r="P11" s="28" t="s">
        <v>3</v>
      </c>
      <c r="Q11" s="28" t="s">
        <v>3</v>
      </c>
      <c r="R11" s="29" t="s">
        <v>3</v>
      </c>
      <c r="S11" s="30"/>
    </row>
    <row r="12" spans="1:20" ht="15.75" thickBot="1" x14ac:dyDescent="0.3">
      <c r="B12" s="89"/>
      <c r="C12" s="94"/>
      <c r="D12" s="94"/>
      <c r="E12" s="95"/>
      <c r="F12" s="79"/>
      <c r="G12" s="80"/>
      <c r="H12" s="81"/>
      <c r="I12" s="12"/>
      <c r="J12" s="12"/>
      <c r="K12" s="12"/>
      <c r="L12" s="12"/>
      <c r="M12" s="24"/>
      <c r="N12" s="31"/>
      <c r="O12" s="31"/>
      <c r="P12" s="31"/>
      <c r="Q12" s="31"/>
      <c r="R12" s="32"/>
      <c r="S12" s="33"/>
    </row>
    <row r="13" spans="1:20" ht="26.25" customHeight="1" thickBot="1" x14ac:dyDescent="0.3">
      <c r="B13" s="71" t="s">
        <v>20</v>
      </c>
      <c r="C13" s="55" t="str">
        <f>DEC2HEX(F13,8)</f>
        <v>00000000</v>
      </c>
      <c r="D13" s="17" t="s">
        <v>7</v>
      </c>
      <c r="E13" s="15" t="str">
        <f>DEC2HEX(H13,8)</f>
        <v>00000000</v>
      </c>
      <c r="F13" s="20">
        <v>0</v>
      </c>
      <c r="G13" s="17" t="s">
        <v>7</v>
      </c>
      <c r="H13" s="3">
        <f>F13+I13-1</f>
        <v>0</v>
      </c>
      <c r="I13" s="2">
        <v>1</v>
      </c>
      <c r="J13" s="2" t="s">
        <v>10</v>
      </c>
      <c r="K13" s="36" t="s">
        <v>11</v>
      </c>
      <c r="L13" s="36" t="s">
        <v>68</v>
      </c>
      <c r="M13" s="25" t="s">
        <v>36</v>
      </c>
      <c r="N13" s="34">
        <v>0</v>
      </c>
      <c r="O13" s="34" t="s">
        <v>19</v>
      </c>
      <c r="P13" s="34">
        <v>1</v>
      </c>
      <c r="Q13" s="34">
        <v>0</v>
      </c>
      <c r="R13" s="34">
        <v>255</v>
      </c>
      <c r="S13" s="34" t="s">
        <v>40</v>
      </c>
    </row>
    <row r="14" spans="1:20" ht="26.25" thickBot="1" x14ac:dyDescent="0.3">
      <c r="B14" s="72"/>
      <c r="C14" s="55" t="str">
        <f>DEC2HEX(F14,8)</f>
        <v>00000001</v>
      </c>
      <c r="D14" s="17" t="s">
        <v>7</v>
      </c>
      <c r="E14" s="15" t="str">
        <f>DEC2HEX(H14,8)</f>
        <v>00000002</v>
      </c>
      <c r="F14" s="6">
        <f>H13+1</f>
        <v>1</v>
      </c>
      <c r="G14" s="17" t="s">
        <v>7</v>
      </c>
      <c r="H14" s="3">
        <f>F14+I14-1</f>
        <v>2</v>
      </c>
      <c r="I14" s="36">
        <v>2</v>
      </c>
      <c r="J14" s="2" t="s">
        <v>10</v>
      </c>
      <c r="K14" s="36" t="s">
        <v>11</v>
      </c>
      <c r="L14" s="36" t="s">
        <v>6</v>
      </c>
      <c r="M14" s="25" t="s">
        <v>37</v>
      </c>
      <c r="N14" s="34">
        <v>0</v>
      </c>
      <c r="O14" s="34" t="s">
        <v>19</v>
      </c>
      <c r="P14" s="34">
        <v>1</v>
      </c>
      <c r="Q14" s="34">
        <v>0</v>
      </c>
      <c r="R14" s="34" t="s">
        <v>58</v>
      </c>
      <c r="S14" s="41">
        <v>1</v>
      </c>
    </row>
    <row r="15" spans="1:20" ht="26.25" thickBot="1" x14ac:dyDescent="0.3">
      <c r="B15" s="72"/>
      <c r="C15" s="55" t="str">
        <f>DEC2HEX(F15,8)</f>
        <v>00000003</v>
      </c>
      <c r="D15" s="17" t="s">
        <v>7</v>
      </c>
      <c r="E15" s="15" t="str">
        <f>DEC2HEX(H15,8)</f>
        <v>00000006</v>
      </c>
      <c r="F15" s="6">
        <f t="shared" ref="F15:F17" si="0">H14+1</f>
        <v>3</v>
      </c>
      <c r="G15" s="17" t="s">
        <v>7</v>
      </c>
      <c r="H15" s="3">
        <f>F15+I15-1</f>
        <v>6</v>
      </c>
      <c r="I15" s="36">
        <v>4</v>
      </c>
      <c r="J15" s="2" t="s">
        <v>10</v>
      </c>
      <c r="K15" s="36" t="s">
        <v>11</v>
      </c>
      <c r="L15" s="36" t="s">
        <v>6</v>
      </c>
      <c r="M15" s="25" t="s">
        <v>38</v>
      </c>
      <c r="N15" s="34">
        <v>0</v>
      </c>
      <c r="O15" s="34" t="s">
        <v>19</v>
      </c>
      <c r="P15" s="34">
        <v>1</v>
      </c>
      <c r="Q15" s="34">
        <v>0</v>
      </c>
      <c r="R15" s="34">
        <v>2147483647</v>
      </c>
      <c r="S15" s="34">
        <f>SUM(I18:I26)</f>
        <v>25</v>
      </c>
    </row>
    <row r="16" spans="1:20" ht="26.25" thickBot="1" x14ac:dyDescent="0.3">
      <c r="B16" s="72"/>
      <c r="C16" s="55" t="str">
        <f>DEC2HEX(F16,8)</f>
        <v>00000007</v>
      </c>
      <c r="D16" s="17" t="s">
        <v>7</v>
      </c>
      <c r="E16" s="15" t="str">
        <f>DEC2HEX(H16,8)</f>
        <v>00000008</v>
      </c>
      <c r="F16" s="6">
        <f t="shared" si="0"/>
        <v>7</v>
      </c>
      <c r="G16" s="17" t="s">
        <v>7</v>
      </c>
      <c r="H16" s="3">
        <f t="shared" ref="H16:H17" si="1">F16+I16-1</f>
        <v>8</v>
      </c>
      <c r="I16" s="36">
        <v>2</v>
      </c>
      <c r="J16" s="2" t="s">
        <v>10</v>
      </c>
      <c r="K16" s="36" t="s">
        <v>11</v>
      </c>
      <c r="L16" s="36" t="s">
        <v>6</v>
      </c>
      <c r="M16" s="25" t="s">
        <v>39</v>
      </c>
      <c r="N16" s="34">
        <v>0</v>
      </c>
      <c r="O16" s="34" t="s">
        <v>19</v>
      </c>
      <c r="P16" s="34">
        <v>1</v>
      </c>
      <c r="Q16" s="34">
        <v>0</v>
      </c>
      <c r="R16" s="34" t="s">
        <v>58</v>
      </c>
      <c r="S16" s="42" cm="1">
        <f t="array" ref="S16">SUM(I13:I17+F13)</f>
        <v>10</v>
      </c>
    </row>
    <row r="17" spans="2:19" ht="26.25" thickBot="1" x14ac:dyDescent="0.3">
      <c r="B17" s="72"/>
      <c r="C17" s="55" t="str">
        <f>DEC2HEX(F17,8)</f>
        <v>00000009</v>
      </c>
      <c r="D17" s="17" t="s">
        <v>7</v>
      </c>
      <c r="E17" s="15" t="str">
        <f>DEC2HEX(H17,8)</f>
        <v>00000009</v>
      </c>
      <c r="F17" s="6">
        <f t="shared" si="0"/>
        <v>9</v>
      </c>
      <c r="G17" s="17" t="s">
        <v>7</v>
      </c>
      <c r="H17" s="3">
        <f t="shared" si="1"/>
        <v>9</v>
      </c>
      <c r="I17" s="36">
        <v>1</v>
      </c>
      <c r="J17" s="2" t="s">
        <v>10</v>
      </c>
      <c r="K17" s="36" t="s">
        <v>11</v>
      </c>
      <c r="L17" s="36" t="s">
        <v>6</v>
      </c>
      <c r="M17" s="25" t="s">
        <v>33</v>
      </c>
      <c r="N17" s="34">
        <v>0</v>
      </c>
      <c r="O17" s="34" t="s">
        <v>19</v>
      </c>
      <c r="P17" s="34">
        <v>1</v>
      </c>
      <c r="Q17" s="34">
        <v>0</v>
      </c>
      <c r="R17" s="34">
        <v>255</v>
      </c>
      <c r="S17" s="34">
        <v>0</v>
      </c>
    </row>
    <row r="18" spans="2:19" ht="26.25" thickBot="1" x14ac:dyDescent="0.3">
      <c r="B18" s="72"/>
      <c r="C18" s="55" t="str">
        <f t="shared" ref="C18:C62" si="2">DEC2HEX(F18,8)</f>
        <v>0000000A</v>
      </c>
      <c r="D18" s="17" t="s">
        <v>7</v>
      </c>
      <c r="E18" s="15" t="str">
        <f t="shared" ref="E18:E62" si="3">DEC2HEX(H18,8)</f>
        <v>0000000B</v>
      </c>
      <c r="F18" s="6">
        <f t="shared" ref="F18:F60" si="4">H17+1</f>
        <v>10</v>
      </c>
      <c r="G18" s="17" t="s">
        <v>7</v>
      </c>
      <c r="H18" s="3">
        <f t="shared" ref="H18:H62" si="5">F18+I18-1</f>
        <v>11</v>
      </c>
      <c r="I18" s="2">
        <v>2</v>
      </c>
      <c r="J18" s="2" t="s">
        <v>10</v>
      </c>
      <c r="K18" s="36" t="s">
        <v>11</v>
      </c>
      <c r="L18" s="36" t="s">
        <v>6</v>
      </c>
      <c r="M18" s="25" t="s">
        <v>23</v>
      </c>
      <c r="N18" s="34">
        <v>0</v>
      </c>
      <c r="O18" s="34" t="s">
        <v>19</v>
      </c>
      <c r="P18" s="34">
        <v>1</v>
      </c>
      <c r="Q18" s="34">
        <v>0</v>
      </c>
      <c r="R18" s="34" t="s">
        <v>58</v>
      </c>
      <c r="S18" s="34">
        <v>0</v>
      </c>
    </row>
    <row r="19" spans="2:19" ht="26.25" thickBot="1" x14ac:dyDescent="0.3">
      <c r="B19" s="72"/>
      <c r="C19" s="55" t="str">
        <f t="shared" si="2"/>
        <v>0000000C</v>
      </c>
      <c r="D19" s="17" t="s">
        <v>7</v>
      </c>
      <c r="E19" s="15" t="str">
        <f t="shared" si="3"/>
        <v>0000000C</v>
      </c>
      <c r="F19" s="6">
        <f t="shared" si="4"/>
        <v>12</v>
      </c>
      <c r="G19" s="17" t="s">
        <v>7</v>
      </c>
      <c r="H19" s="3">
        <f t="shared" si="5"/>
        <v>12</v>
      </c>
      <c r="I19" s="36">
        <v>1</v>
      </c>
      <c r="J19" s="2" t="s">
        <v>10</v>
      </c>
      <c r="K19" s="36" t="s">
        <v>11</v>
      </c>
      <c r="L19" s="36" t="s">
        <v>6</v>
      </c>
      <c r="M19" s="25" t="s">
        <v>41</v>
      </c>
      <c r="N19" s="34">
        <v>0</v>
      </c>
      <c r="O19" s="34" t="s">
        <v>19</v>
      </c>
      <c r="P19" s="34">
        <v>1</v>
      </c>
      <c r="Q19" s="34">
        <v>0</v>
      </c>
      <c r="R19" s="34">
        <v>255</v>
      </c>
      <c r="S19" s="40" t="s">
        <v>35</v>
      </c>
    </row>
    <row r="20" spans="2:19" ht="26.25" thickBot="1" x14ac:dyDescent="0.3">
      <c r="B20" s="72"/>
      <c r="C20" s="55" t="str">
        <f t="shared" si="2"/>
        <v>0000000D</v>
      </c>
      <c r="D20" s="17" t="s">
        <v>7</v>
      </c>
      <c r="E20" s="15" t="str">
        <f t="shared" si="3"/>
        <v>00000010</v>
      </c>
      <c r="F20" s="6">
        <f t="shared" si="4"/>
        <v>13</v>
      </c>
      <c r="G20" s="17" t="s">
        <v>7</v>
      </c>
      <c r="H20" s="3">
        <f t="shared" si="5"/>
        <v>16</v>
      </c>
      <c r="I20" s="36">
        <v>4</v>
      </c>
      <c r="J20" s="2" t="s">
        <v>10</v>
      </c>
      <c r="K20" s="36" t="s">
        <v>11</v>
      </c>
      <c r="L20" s="36" t="s">
        <v>6</v>
      </c>
      <c r="M20" s="25" t="s">
        <v>25</v>
      </c>
      <c r="N20" s="34">
        <v>0</v>
      </c>
      <c r="O20" s="34" t="s">
        <v>30</v>
      </c>
      <c r="P20" s="34">
        <v>1</v>
      </c>
      <c r="Q20" s="34">
        <v>0</v>
      </c>
      <c r="R20" s="34">
        <v>2147483647</v>
      </c>
      <c r="S20" s="34">
        <v>0</v>
      </c>
    </row>
    <row r="21" spans="2:19" ht="26.25" thickBot="1" x14ac:dyDescent="0.3">
      <c r="B21" s="72"/>
      <c r="C21" s="55" t="str">
        <f t="shared" si="2"/>
        <v>00000011</v>
      </c>
      <c r="D21" s="17" t="s">
        <v>7</v>
      </c>
      <c r="E21" s="15" t="str">
        <f t="shared" si="3"/>
        <v>00000014</v>
      </c>
      <c r="F21" s="6">
        <f t="shared" si="4"/>
        <v>17</v>
      </c>
      <c r="G21" s="17" t="s">
        <v>7</v>
      </c>
      <c r="H21" s="3">
        <f t="shared" si="5"/>
        <v>20</v>
      </c>
      <c r="I21" s="36">
        <v>4</v>
      </c>
      <c r="J21" s="2" t="s">
        <v>10</v>
      </c>
      <c r="K21" s="36" t="s">
        <v>11</v>
      </c>
      <c r="L21" s="36" t="s">
        <v>6</v>
      </c>
      <c r="M21" s="25" t="s">
        <v>24</v>
      </c>
      <c r="N21" s="34">
        <v>0</v>
      </c>
      <c r="O21" s="34" t="s">
        <v>31</v>
      </c>
      <c r="P21" s="34">
        <v>1</v>
      </c>
      <c r="Q21" s="34">
        <v>0</v>
      </c>
      <c r="R21" s="34">
        <v>2147483647</v>
      </c>
      <c r="S21" s="34">
        <v>0</v>
      </c>
    </row>
    <row r="22" spans="2:19" ht="26.25" thickBot="1" x14ac:dyDescent="0.3">
      <c r="B22" s="72"/>
      <c r="C22" s="55" t="str">
        <f t="shared" si="2"/>
        <v>00000015</v>
      </c>
      <c r="D22" s="17" t="s">
        <v>7</v>
      </c>
      <c r="E22" s="15" t="str">
        <f t="shared" si="3"/>
        <v>00000018</v>
      </c>
      <c r="F22" s="6">
        <f t="shared" si="4"/>
        <v>21</v>
      </c>
      <c r="G22" s="17" t="s">
        <v>7</v>
      </c>
      <c r="H22" s="3">
        <f t="shared" si="5"/>
        <v>24</v>
      </c>
      <c r="I22" s="36">
        <v>4</v>
      </c>
      <c r="J22" s="2" t="s">
        <v>10</v>
      </c>
      <c r="K22" s="36" t="s">
        <v>11</v>
      </c>
      <c r="L22" s="36" t="s">
        <v>6</v>
      </c>
      <c r="M22" s="25" t="s">
        <v>26</v>
      </c>
      <c r="N22" s="34">
        <v>0</v>
      </c>
      <c r="O22" s="34" t="s">
        <v>32</v>
      </c>
      <c r="P22" s="34">
        <v>1</v>
      </c>
      <c r="Q22" s="34">
        <v>0</v>
      </c>
      <c r="R22" s="34">
        <v>2147483647</v>
      </c>
      <c r="S22" s="34">
        <v>0</v>
      </c>
    </row>
    <row r="23" spans="2:19" ht="26.25" thickBot="1" x14ac:dyDescent="0.3">
      <c r="B23" s="72"/>
      <c r="C23" s="55" t="str">
        <f t="shared" si="2"/>
        <v>00000019</v>
      </c>
      <c r="D23" s="17" t="s">
        <v>7</v>
      </c>
      <c r="E23" s="15" t="str">
        <f t="shared" si="3"/>
        <v>0000001C</v>
      </c>
      <c r="F23" s="6">
        <f t="shared" si="4"/>
        <v>25</v>
      </c>
      <c r="G23" s="17" t="s">
        <v>7</v>
      </c>
      <c r="H23" s="3">
        <f t="shared" si="5"/>
        <v>28</v>
      </c>
      <c r="I23" s="36">
        <v>4</v>
      </c>
      <c r="J23" s="2" t="s">
        <v>10</v>
      </c>
      <c r="K23" s="36" t="s">
        <v>11</v>
      </c>
      <c r="L23" s="36" t="s">
        <v>6</v>
      </c>
      <c r="M23" s="25" t="s">
        <v>27</v>
      </c>
      <c r="N23" s="34">
        <v>0</v>
      </c>
      <c r="O23" s="34" t="s">
        <v>19</v>
      </c>
      <c r="P23" s="34">
        <v>1</v>
      </c>
      <c r="Q23" s="34">
        <v>0</v>
      </c>
      <c r="R23" s="34">
        <v>2147483647</v>
      </c>
      <c r="S23" s="34">
        <v>0</v>
      </c>
    </row>
    <row r="24" spans="2:19" ht="26.25" thickBot="1" x14ac:dyDescent="0.3">
      <c r="B24" s="72"/>
      <c r="C24" s="55" t="str">
        <f t="shared" si="2"/>
        <v>0000001D</v>
      </c>
      <c r="D24" s="17" t="s">
        <v>7</v>
      </c>
      <c r="E24" s="15" t="str">
        <f t="shared" si="3"/>
        <v>00000020</v>
      </c>
      <c r="F24" s="6">
        <f t="shared" si="4"/>
        <v>29</v>
      </c>
      <c r="G24" s="17" t="s">
        <v>7</v>
      </c>
      <c r="H24" s="3">
        <f t="shared" si="5"/>
        <v>32</v>
      </c>
      <c r="I24" s="36">
        <v>4</v>
      </c>
      <c r="J24" s="2" t="s">
        <v>10</v>
      </c>
      <c r="K24" s="36" t="s">
        <v>11</v>
      </c>
      <c r="L24" s="36" t="s">
        <v>6</v>
      </c>
      <c r="M24" s="25" t="s">
        <v>28</v>
      </c>
      <c r="N24" s="34">
        <v>0</v>
      </c>
      <c r="O24" s="34" t="s">
        <v>19</v>
      </c>
      <c r="P24" s="34">
        <v>1</v>
      </c>
      <c r="Q24" s="34">
        <v>0</v>
      </c>
      <c r="R24" s="34">
        <v>2147483647</v>
      </c>
      <c r="S24" s="34">
        <v>0</v>
      </c>
    </row>
    <row r="25" spans="2:19" ht="26.25" thickBot="1" x14ac:dyDescent="0.3">
      <c r="B25" s="72"/>
      <c r="C25" s="55" t="str">
        <f t="shared" si="2"/>
        <v>00000021</v>
      </c>
      <c r="D25" s="17" t="s">
        <v>7</v>
      </c>
      <c r="E25" s="15" t="str">
        <f t="shared" si="3"/>
        <v>00000021</v>
      </c>
      <c r="F25" s="6">
        <f t="shared" si="4"/>
        <v>33</v>
      </c>
      <c r="G25" s="17" t="s">
        <v>7</v>
      </c>
      <c r="H25" s="3">
        <f t="shared" si="5"/>
        <v>33</v>
      </c>
      <c r="I25" s="36">
        <v>1</v>
      </c>
      <c r="J25" s="2" t="s">
        <v>10</v>
      </c>
      <c r="K25" s="36" t="s">
        <v>11</v>
      </c>
      <c r="L25" s="36" t="s">
        <v>6</v>
      </c>
      <c r="M25" s="25" t="s">
        <v>29</v>
      </c>
      <c r="N25" s="34">
        <v>0</v>
      </c>
      <c r="O25" s="34" t="s">
        <v>19</v>
      </c>
      <c r="P25" s="34">
        <v>1</v>
      </c>
      <c r="Q25" s="34">
        <v>0</v>
      </c>
      <c r="R25" s="34">
        <v>255</v>
      </c>
      <c r="S25" s="34">
        <v>0</v>
      </c>
    </row>
    <row r="26" spans="2:19" ht="26.25" thickBot="1" x14ac:dyDescent="0.3">
      <c r="B26" s="72"/>
      <c r="C26" s="55" t="str">
        <f t="shared" si="2"/>
        <v>00000022</v>
      </c>
      <c r="D26" s="17" t="s">
        <v>7</v>
      </c>
      <c r="E26" s="15" t="str">
        <f t="shared" si="3"/>
        <v>00000022</v>
      </c>
      <c r="F26" s="6">
        <f t="shared" si="4"/>
        <v>34</v>
      </c>
      <c r="G26" s="17" t="s">
        <v>7</v>
      </c>
      <c r="H26" s="3">
        <f t="shared" si="5"/>
        <v>34</v>
      </c>
      <c r="I26" s="36">
        <v>1</v>
      </c>
      <c r="J26" s="2" t="s">
        <v>10</v>
      </c>
      <c r="K26" s="36" t="s">
        <v>11</v>
      </c>
      <c r="L26" s="36" t="s">
        <v>6</v>
      </c>
      <c r="M26" s="25" t="s">
        <v>33</v>
      </c>
      <c r="N26" s="34">
        <v>0</v>
      </c>
      <c r="O26" s="34" t="s">
        <v>19</v>
      </c>
      <c r="P26" s="34">
        <v>1</v>
      </c>
      <c r="Q26" s="34">
        <v>0</v>
      </c>
      <c r="R26" s="34">
        <v>255</v>
      </c>
      <c r="S26" s="34">
        <v>0</v>
      </c>
    </row>
    <row r="27" spans="2:19" ht="26.25" thickBot="1" x14ac:dyDescent="0.3">
      <c r="B27" s="73"/>
      <c r="C27" s="55" t="str">
        <f t="shared" si="2"/>
        <v>00000023</v>
      </c>
      <c r="D27" s="17" t="s">
        <v>7</v>
      </c>
      <c r="E27" s="15" t="str">
        <f t="shared" si="3"/>
        <v>0000007F</v>
      </c>
      <c r="F27" s="6">
        <f t="shared" si="4"/>
        <v>35</v>
      </c>
      <c r="G27" s="17" t="s">
        <v>7</v>
      </c>
      <c r="H27" s="3">
        <f t="shared" si="5"/>
        <v>127</v>
      </c>
      <c r="I27" s="36">
        <f>128-SUM(I13:I26)</f>
        <v>93</v>
      </c>
      <c r="J27" s="2" t="s">
        <v>10</v>
      </c>
      <c r="K27" s="36" t="s">
        <v>11</v>
      </c>
      <c r="L27" s="36" t="s">
        <v>6</v>
      </c>
      <c r="M27" s="39" t="s">
        <v>22</v>
      </c>
      <c r="N27" s="32">
        <v>0</v>
      </c>
      <c r="O27" s="34" t="s">
        <v>19</v>
      </c>
      <c r="P27" s="34">
        <v>1</v>
      </c>
      <c r="Q27" s="34">
        <v>0</v>
      </c>
      <c r="R27" s="34">
        <v>0</v>
      </c>
      <c r="S27" s="34">
        <v>0</v>
      </c>
    </row>
    <row r="28" spans="2:19" ht="26.25" customHeight="1" thickBot="1" x14ac:dyDescent="0.3">
      <c r="B28" s="74" t="s">
        <v>56</v>
      </c>
      <c r="C28" s="14" t="str">
        <f t="shared" si="2"/>
        <v>00000080</v>
      </c>
      <c r="D28" s="17" t="s">
        <v>7</v>
      </c>
      <c r="E28" s="15" t="str">
        <f t="shared" si="3"/>
        <v>00000080</v>
      </c>
      <c r="F28" s="6">
        <f t="shared" si="4"/>
        <v>128</v>
      </c>
      <c r="G28" s="17" t="s">
        <v>7</v>
      </c>
      <c r="H28" s="3">
        <f t="shared" si="5"/>
        <v>128</v>
      </c>
      <c r="I28" s="2">
        <v>1</v>
      </c>
      <c r="J28" s="2" t="s">
        <v>10</v>
      </c>
      <c r="K28" s="36" t="s">
        <v>11</v>
      </c>
      <c r="L28" s="36" t="s">
        <v>68</v>
      </c>
      <c r="M28" s="25" t="s">
        <v>36</v>
      </c>
      <c r="N28" s="34">
        <v>0</v>
      </c>
      <c r="O28" s="34" t="s">
        <v>19</v>
      </c>
      <c r="P28" s="34">
        <v>1</v>
      </c>
      <c r="Q28" s="34">
        <v>0</v>
      </c>
      <c r="R28" s="34">
        <v>255</v>
      </c>
      <c r="S28" s="34" t="s">
        <v>42</v>
      </c>
    </row>
    <row r="29" spans="2:19" ht="26.25" thickBot="1" x14ac:dyDescent="0.3">
      <c r="B29" s="75"/>
      <c r="C29" s="14" t="str">
        <f t="shared" si="2"/>
        <v>00000081</v>
      </c>
      <c r="D29" s="17" t="s">
        <v>7</v>
      </c>
      <c r="E29" s="15" t="str">
        <f t="shared" si="3"/>
        <v>00000082</v>
      </c>
      <c r="F29" s="6">
        <f t="shared" si="4"/>
        <v>129</v>
      </c>
      <c r="G29" s="17" t="s">
        <v>7</v>
      </c>
      <c r="H29" s="3">
        <f t="shared" si="5"/>
        <v>130</v>
      </c>
      <c r="I29" s="36">
        <v>2</v>
      </c>
      <c r="J29" s="2" t="s">
        <v>10</v>
      </c>
      <c r="K29" s="36" t="s">
        <v>11</v>
      </c>
      <c r="L29" s="36" t="s">
        <v>6</v>
      </c>
      <c r="M29" s="25" t="s">
        <v>37</v>
      </c>
      <c r="N29" s="34">
        <v>0</v>
      </c>
      <c r="O29" s="34" t="s">
        <v>19</v>
      </c>
      <c r="P29" s="34">
        <v>1</v>
      </c>
      <c r="Q29" s="34">
        <v>0</v>
      </c>
      <c r="R29" s="34" t="s">
        <v>58</v>
      </c>
      <c r="S29" s="41">
        <v>0</v>
      </c>
    </row>
    <row r="30" spans="2:19" ht="26.25" thickBot="1" x14ac:dyDescent="0.3">
      <c r="B30" s="75"/>
      <c r="C30" s="14" t="str">
        <f t="shared" si="2"/>
        <v>00000083</v>
      </c>
      <c r="D30" s="17" t="s">
        <v>7</v>
      </c>
      <c r="E30" s="15" t="str">
        <f t="shared" si="3"/>
        <v>00000086</v>
      </c>
      <c r="F30" s="6">
        <f t="shared" si="4"/>
        <v>131</v>
      </c>
      <c r="G30" s="17" t="s">
        <v>7</v>
      </c>
      <c r="H30" s="3">
        <f t="shared" si="5"/>
        <v>134</v>
      </c>
      <c r="I30" s="36">
        <v>4</v>
      </c>
      <c r="J30" s="2" t="s">
        <v>10</v>
      </c>
      <c r="K30" s="36" t="s">
        <v>11</v>
      </c>
      <c r="L30" s="36" t="s">
        <v>6</v>
      </c>
      <c r="M30" s="25" t="s">
        <v>38</v>
      </c>
      <c r="N30" s="34">
        <v>0</v>
      </c>
      <c r="O30" s="34" t="s">
        <v>19</v>
      </c>
      <c r="P30" s="34">
        <v>1</v>
      </c>
      <c r="Q30" s="34">
        <v>0</v>
      </c>
      <c r="R30" s="34">
        <v>2147483647</v>
      </c>
      <c r="S30" s="34">
        <f>SUM(I33:I46)</f>
        <v>176</v>
      </c>
    </row>
    <row r="31" spans="2:19" ht="26.25" thickBot="1" x14ac:dyDescent="0.3">
      <c r="B31" s="75"/>
      <c r="C31" s="14" t="str">
        <f t="shared" si="2"/>
        <v>00000087</v>
      </c>
      <c r="D31" s="17" t="s">
        <v>7</v>
      </c>
      <c r="E31" s="15" t="str">
        <f t="shared" si="3"/>
        <v>00000088</v>
      </c>
      <c r="F31" s="6">
        <f t="shared" si="4"/>
        <v>135</v>
      </c>
      <c r="G31" s="17" t="s">
        <v>7</v>
      </c>
      <c r="H31" s="3">
        <f t="shared" si="5"/>
        <v>136</v>
      </c>
      <c r="I31" s="36">
        <v>2</v>
      </c>
      <c r="J31" s="2" t="s">
        <v>10</v>
      </c>
      <c r="K31" s="36" t="s">
        <v>11</v>
      </c>
      <c r="L31" s="36" t="s">
        <v>6</v>
      </c>
      <c r="M31" s="25" t="s">
        <v>39</v>
      </c>
      <c r="N31" s="34">
        <v>0</v>
      </c>
      <c r="O31" s="34" t="s">
        <v>19</v>
      </c>
      <c r="P31" s="34">
        <v>1</v>
      </c>
      <c r="Q31" s="34">
        <v>0</v>
      </c>
      <c r="R31" s="34" t="s">
        <v>58</v>
      </c>
      <c r="S31" s="43" t="s">
        <v>57</v>
      </c>
    </row>
    <row r="32" spans="2:19" ht="26.25" thickBot="1" x14ac:dyDescent="0.3">
      <c r="B32" s="75"/>
      <c r="C32" s="14" t="str">
        <f t="shared" si="2"/>
        <v>00000089</v>
      </c>
      <c r="D32" s="17" t="s">
        <v>7</v>
      </c>
      <c r="E32" s="15" t="str">
        <f t="shared" si="3"/>
        <v>00000089</v>
      </c>
      <c r="F32" s="6">
        <f t="shared" si="4"/>
        <v>137</v>
      </c>
      <c r="G32" s="17" t="s">
        <v>7</v>
      </c>
      <c r="H32" s="3">
        <f t="shared" si="5"/>
        <v>137</v>
      </c>
      <c r="I32" s="36">
        <v>1</v>
      </c>
      <c r="J32" s="2" t="s">
        <v>10</v>
      </c>
      <c r="K32" s="36" t="s">
        <v>11</v>
      </c>
      <c r="L32" s="36" t="s">
        <v>6</v>
      </c>
      <c r="M32" s="25" t="s">
        <v>33</v>
      </c>
      <c r="N32" s="34">
        <v>0</v>
      </c>
      <c r="O32" s="34" t="s">
        <v>19</v>
      </c>
      <c r="P32" s="34">
        <v>1</v>
      </c>
      <c r="Q32" s="34">
        <v>0</v>
      </c>
      <c r="R32" s="34">
        <v>255</v>
      </c>
      <c r="S32" s="34">
        <v>0</v>
      </c>
    </row>
    <row r="33" spans="2:19" ht="27" thickTop="1" thickBot="1" x14ac:dyDescent="0.3">
      <c r="B33" s="75"/>
      <c r="C33" s="14" t="str">
        <f t="shared" si="2"/>
        <v>0000008A</v>
      </c>
      <c r="D33" s="17" t="s">
        <v>7</v>
      </c>
      <c r="E33" s="15" t="str">
        <f t="shared" si="3"/>
        <v>0000008D</v>
      </c>
      <c r="F33" s="6">
        <f t="shared" si="4"/>
        <v>138</v>
      </c>
      <c r="G33" s="17" t="s">
        <v>7</v>
      </c>
      <c r="H33" s="3">
        <f t="shared" si="5"/>
        <v>141</v>
      </c>
      <c r="I33" s="36">
        <v>4</v>
      </c>
      <c r="J33" s="2" t="s">
        <v>10</v>
      </c>
      <c r="K33" s="36" t="s">
        <v>11</v>
      </c>
      <c r="L33" s="35" t="s">
        <v>6</v>
      </c>
      <c r="M33" s="47" t="s">
        <v>43</v>
      </c>
      <c r="N33" s="44">
        <v>0</v>
      </c>
      <c r="O33" s="34" t="s">
        <v>30</v>
      </c>
      <c r="P33" s="34">
        <v>1</v>
      </c>
      <c r="Q33" s="34">
        <v>0</v>
      </c>
      <c r="R33" s="34">
        <v>2147483647</v>
      </c>
      <c r="S33" s="34">
        <v>0</v>
      </c>
    </row>
    <row r="34" spans="2:19" ht="26.25" thickBot="1" x14ac:dyDescent="0.3">
      <c r="B34" s="75"/>
      <c r="C34" s="14" t="str">
        <f t="shared" si="2"/>
        <v>0000008E</v>
      </c>
      <c r="D34" s="17" t="s">
        <v>7</v>
      </c>
      <c r="E34" s="15" t="str">
        <f t="shared" si="3"/>
        <v>000000BD</v>
      </c>
      <c r="F34" s="6">
        <f t="shared" si="4"/>
        <v>142</v>
      </c>
      <c r="G34" s="17" t="s">
        <v>7</v>
      </c>
      <c r="H34" s="3">
        <f t="shared" si="5"/>
        <v>189</v>
      </c>
      <c r="I34" s="36">
        <v>48</v>
      </c>
      <c r="J34" s="2" t="s">
        <v>10</v>
      </c>
      <c r="K34" s="36" t="s">
        <v>11</v>
      </c>
      <c r="L34" s="35" t="s">
        <v>6</v>
      </c>
      <c r="M34" s="48" t="s">
        <v>60</v>
      </c>
      <c r="N34" s="45">
        <v>0</v>
      </c>
      <c r="O34" s="34" t="s">
        <v>63</v>
      </c>
      <c r="P34" s="34">
        <v>1</v>
      </c>
      <c r="Q34" s="34">
        <v>0</v>
      </c>
      <c r="R34" s="34">
        <v>65535</v>
      </c>
      <c r="S34" s="34">
        <v>0</v>
      </c>
    </row>
    <row r="35" spans="2:19" ht="26.25" thickBot="1" x14ac:dyDescent="0.3">
      <c r="B35" s="75"/>
      <c r="C35" s="14" t="str">
        <f t="shared" si="2"/>
        <v>000000BE</v>
      </c>
      <c r="D35" s="17" t="s">
        <v>7</v>
      </c>
      <c r="E35" s="15" t="str">
        <f t="shared" si="3"/>
        <v>000000ED</v>
      </c>
      <c r="F35" s="6">
        <f t="shared" si="4"/>
        <v>190</v>
      </c>
      <c r="G35" s="17" t="s">
        <v>7</v>
      </c>
      <c r="H35" s="3">
        <f t="shared" si="5"/>
        <v>237</v>
      </c>
      <c r="I35" s="36">
        <v>48</v>
      </c>
      <c r="J35" s="2" t="s">
        <v>10</v>
      </c>
      <c r="K35" s="36" t="s">
        <v>11</v>
      </c>
      <c r="L35" s="35" t="s">
        <v>6</v>
      </c>
      <c r="M35" s="49" t="s">
        <v>59</v>
      </c>
      <c r="N35" s="46">
        <v>0</v>
      </c>
      <c r="O35" s="34" t="s">
        <v>62</v>
      </c>
      <c r="P35" s="34">
        <v>1</v>
      </c>
      <c r="Q35" s="34">
        <v>0</v>
      </c>
      <c r="R35" s="34">
        <v>65535</v>
      </c>
      <c r="S35" s="34">
        <v>0</v>
      </c>
    </row>
    <row r="36" spans="2:19" ht="26.25" thickBot="1" x14ac:dyDescent="0.3">
      <c r="B36" s="75"/>
      <c r="C36" s="14" t="str">
        <f t="shared" si="2"/>
        <v>000000EE</v>
      </c>
      <c r="D36" s="17" t="s">
        <v>7</v>
      </c>
      <c r="E36" s="15" t="str">
        <f t="shared" si="3"/>
        <v>0000011D</v>
      </c>
      <c r="F36" s="6">
        <f t="shared" si="4"/>
        <v>238</v>
      </c>
      <c r="G36" s="17" t="s">
        <v>7</v>
      </c>
      <c r="H36" s="3">
        <f t="shared" si="5"/>
        <v>285</v>
      </c>
      <c r="I36" s="36">
        <v>48</v>
      </c>
      <c r="J36" s="2" t="s">
        <v>10</v>
      </c>
      <c r="K36" s="36" t="s">
        <v>11</v>
      </c>
      <c r="L36" s="35" t="s">
        <v>6</v>
      </c>
      <c r="M36" s="48" t="s">
        <v>61</v>
      </c>
      <c r="N36" s="44">
        <v>0</v>
      </c>
      <c r="O36" s="34" t="s">
        <v>62</v>
      </c>
      <c r="P36" s="34">
        <v>1</v>
      </c>
      <c r="Q36" s="34">
        <v>0</v>
      </c>
      <c r="R36" s="34">
        <v>65535</v>
      </c>
      <c r="S36" s="34">
        <v>0</v>
      </c>
    </row>
    <row r="37" spans="2:19" ht="26.25" thickBot="1" x14ac:dyDescent="0.3">
      <c r="B37" s="75"/>
      <c r="C37" s="14" t="str">
        <f t="shared" si="2"/>
        <v>0000011E</v>
      </c>
      <c r="D37" s="17" t="s">
        <v>7</v>
      </c>
      <c r="E37" s="15" t="str">
        <f t="shared" si="3"/>
        <v>00000121</v>
      </c>
      <c r="F37" s="6">
        <f t="shared" si="4"/>
        <v>286</v>
      </c>
      <c r="G37" s="17" t="s">
        <v>7</v>
      </c>
      <c r="H37" s="3">
        <f t="shared" si="5"/>
        <v>289</v>
      </c>
      <c r="I37" s="36">
        <v>4</v>
      </c>
      <c r="J37" s="2" t="s">
        <v>10</v>
      </c>
      <c r="K37" s="36" t="s">
        <v>11</v>
      </c>
      <c r="L37" s="35" t="s">
        <v>6</v>
      </c>
      <c r="M37" s="48" t="s">
        <v>47</v>
      </c>
      <c r="N37" s="44">
        <v>0</v>
      </c>
      <c r="O37" s="34" t="s">
        <v>63</v>
      </c>
      <c r="P37" s="34">
        <v>1</v>
      </c>
      <c r="Q37" s="34">
        <v>0</v>
      </c>
      <c r="R37" s="34">
        <v>2147483647</v>
      </c>
      <c r="S37" s="34">
        <v>0</v>
      </c>
    </row>
    <row r="38" spans="2:19" ht="26.25" thickBot="1" x14ac:dyDescent="0.3">
      <c r="B38" s="75"/>
      <c r="C38" s="14" t="str">
        <f t="shared" si="2"/>
        <v>00000122</v>
      </c>
      <c r="D38" s="17" t="s">
        <v>7</v>
      </c>
      <c r="E38" s="15" t="str">
        <f t="shared" si="3"/>
        <v>00000125</v>
      </c>
      <c r="F38" s="6">
        <f t="shared" si="4"/>
        <v>290</v>
      </c>
      <c r="G38" s="17" t="s">
        <v>7</v>
      </c>
      <c r="H38" s="3">
        <f t="shared" si="5"/>
        <v>293</v>
      </c>
      <c r="I38" s="36">
        <v>4</v>
      </c>
      <c r="J38" s="2" t="s">
        <v>10</v>
      </c>
      <c r="K38" s="36" t="s">
        <v>11</v>
      </c>
      <c r="L38" s="35" t="s">
        <v>6</v>
      </c>
      <c r="M38" s="48" t="s">
        <v>48</v>
      </c>
      <c r="N38" s="44">
        <v>0</v>
      </c>
      <c r="O38" s="34" t="s">
        <v>63</v>
      </c>
      <c r="P38" s="34">
        <v>1</v>
      </c>
      <c r="Q38" s="34">
        <v>0</v>
      </c>
      <c r="R38" s="34">
        <v>2147483647</v>
      </c>
      <c r="S38" s="34">
        <v>0</v>
      </c>
    </row>
    <row r="39" spans="2:19" ht="26.25" thickBot="1" x14ac:dyDescent="0.3">
      <c r="B39" s="75"/>
      <c r="C39" s="14" t="str">
        <f t="shared" si="2"/>
        <v>00000126</v>
      </c>
      <c r="D39" s="17" t="s">
        <v>7</v>
      </c>
      <c r="E39" s="15" t="str">
        <f t="shared" si="3"/>
        <v>00000129</v>
      </c>
      <c r="F39" s="6">
        <f t="shared" si="4"/>
        <v>294</v>
      </c>
      <c r="G39" s="17" t="s">
        <v>7</v>
      </c>
      <c r="H39" s="3">
        <f t="shared" si="5"/>
        <v>297</v>
      </c>
      <c r="I39" s="36">
        <v>4</v>
      </c>
      <c r="J39" s="2" t="s">
        <v>10</v>
      </c>
      <c r="K39" s="36" t="s">
        <v>11</v>
      </c>
      <c r="L39" s="35" t="s">
        <v>6</v>
      </c>
      <c r="M39" s="48" t="s">
        <v>49</v>
      </c>
      <c r="N39" s="44">
        <v>1</v>
      </c>
      <c r="O39" s="34" t="s">
        <v>63</v>
      </c>
      <c r="P39" s="34">
        <v>1</v>
      </c>
      <c r="Q39" s="34">
        <v>0</v>
      </c>
      <c r="R39" s="34">
        <v>2147483647</v>
      </c>
      <c r="S39" s="34">
        <v>0</v>
      </c>
    </row>
    <row r="40" spans="2:19" ht="26.25" thickBot="1" x14ac:dyDescent="0.3">
      <c r="B40" s="75"/>
      <c r="C40" s="14" t="str">
        <f t="shared" si="2"/>
        <v>0000012A</v>
      </c>
      <c r="D40" s="17" t="s">
        <v>7</v>
      </c>
      <c r="E40" s="15" t="str">
        <f t="shared" si="3"/>
        <v>0000012A</v>
      </c>
      <c r="F40" s="6">
        <f t="shared" si="4"/>
        <v>298</v>
      </c>
      <c r="G40" s="17" t="s">
        <v>7</v>
      </c>
      <c r="H40" s="3">
        <f t="shared" si="5"/>
        <v>298</v>
      </c>
      <c r="I40" s="36">
        <v>1</v>
      </c>
      <c r="J40" s="2" t="s">
        <v>10</v>
      </c>
      <c r="K40" s="36" t="s">
        <v>11</v>
      </c>
      <c r="L40" s="35" t="s">
        <v>6</v>
      </c>
      <c r="M40" s="48" t="s">
        <v>50</v>
      </c>
      <c r="N40" s="44">
        <v>2</v>
      </c>
      <c r="O40" s="34" t="s">
        <v>64</v>
      </c>
      <c r="P40" s="34">
        <v>1</v>
      </c>
      <c r="Q40" s="34">
        <v>0</v>
      </c>
      <c r="R40" s="34">
        <v>255</v>
      </c>
      <c r="S40" s="34">
        <v>0</v>
      </c>
    </row>
    <row r="41" spans="2:19" ht="26.25" thickBot="1" x14ac:dyDescent="0.3">
      <c r="B41" s="75"/>
      <c r="C41" s="14" t="str">
        <f t="shared" si="2"/>
        <v>0000012B</v>
      </c>
      <c r="D41" s="17" t="s">
        <v>7</v>
      </c>
      <c r="E41" s="15" t="str">
        <f t="shared" si="3"/>
        <v>0000012E</v>
      </c>
      <c r="F41" s="6">
        <f t="shared" si="4"/>
        <v>299</v>
      </c>
      <c r="G41" s="17" t="s">
        <v>7</v>
      </c>
      <c r="H41" s="3">
        <f t="shared" si="5"/>
        <v>302</v>
      </c>
      <c r="I41" s="36">
        <v>4</v>
      </c>
      <c r="J41" s="2" t="s">
        <v>10</v>
      </c>
      <c r="K41" s="36" t="s">
        <v>11</v>
      </c>
      <c r="L41" s="35" t="s">
        <v>6</v>
      </c>
      <c r="M41" s="48" t="s">
        <v>51</v>
      </c>
      <c r="N41" s="44">
        <v>3</v>
      </c>
      <c r="O41" s="34" t="s">
        <v>19</v>
      </c>
      <c r="P41" s="34">
        <v>1</v>
      </c>
      <c r="Q41" s="34">
        <v>0</v>
      </c>
      <c r="R41" s="34">
        <v>2147483647</v>
      </c>
      <c r="S41" s="34">
        <v>0</v>
      </c>
    </row>
    <row r="42" spans="2:19" ht="26.25" thickBot="1" x14ac:dyDescent="0.3">
      <c r="B42" s="75"/>
      <c r="C42" s="14" t="str">
        <f t="shared" si="2"/>
        <v>0000012F</v>
      </c>
      <c r="D42" s="17" t="s">
        <v>7</v>
      </c>
      <c r="E42" s="15" t="str">
        <f t="shared" si="3"/>
        <v>00000132</v>
      </c>
      <c r="F42" s="6">
        <f t="shared" si="4"/>
        <v>303</v>
      </c>
      <c r="G42" s="17" t="s">
        <v>7</v>
      </c>
      <c r="H42" s="3">
        <f t="shared" si="5"/>
        <v>306</v>
      </c>
      <c r="I42" s="36">
        <v>4</v>
      </c>
      <c r="J42" s="2" t="s">
        <v>10</v>
      </c>
      <c r="K42" s="36" t="s">
        <v>11</v>
      </c>
      <c r="L42" s="35" t="s">
        <v>6</v>
      </c>
      <c r="M42" s="48" t="s">
        <v>52</v>
      </c>
      <c r="N42" s="44">
        <v>0</v>
      </c>
      <c r="O42" s="34" t="s">
        <v>65</v>
      </c>
      <c r="P42" s="34">
        <v>1</v>
      </c>
      <c r="Q42" s="34">
        <v>0</v>
      </c>
      <c r="R42" s="34">
        <v>2147483647</v>
      </c>
      <c r="S42" s="34">
        <v>0</v>
      </c>
    </row>
    <row r="43" spans="2:19" ht="26.25" thickBot="1" x14ac:dyDescent="0.3">
      <c r="B43" s="75"/>
      <c r="C43" s="14" t="str">
        <f t="shared" si="2"/>
        <v>00000133</v>
      </c>
      <c r="D43" s="17" t="s">
        <v>7</v>
      </c>
      <c r="E43" s="15" t="str">
        <f t="shared" si="3"/>
        <v>00000136</v>
      </c>
      <c r="F43" s="6">
        <f t="shared" si="4"/>
        <v>307</v>
      </c>
      <c r="G43" s="17" t="s">
        <v>7</v>
      </c>
      <c r="H43" s="3">
        <f t="shared" si="5"/>
        <v>310</v>
      </c>
      <c r="I43" s="36">
        <v>4</v>
      </c>
      <c r="J43" s="2" t="s">
        <v>10</v>
      </c>
      <c r="K43" s="36" t="s">
        <v>11</v>
      </c>
      <c r="L43" s="35" t="s">
        <v>6</v>
      </c>
      <c r="M43" s="48" t="s">
        <v>53</v>
      </c>
      <c r="N43" s="44">
        <v>0</v>
      </c>
      <c r="O43" s="34" t="s">
        <v>66</v>
      </c>
      <c r="P43" s="34">
        <v>1</v>
      </c>
      <c r="Q43" s="34">
        <v>0</v>
      </c>
      <c r="R43" s="34">
        <v>2147483647</v>
      </c>
      <c r="S43" s="34">
        <v>0</v>
      </c>
    </row>
    <row r="44" spans="2:19" ht="26.25" thickBot="1" x14ac:dyDescent="0.3">
      <c r="B44" s="75"/>
      <c r="C44" s="14" t="str">
        <f t="shared" si="2"/>
        <v>00000137</v>
      </c>
      <c r="D44" s="17" t="s">
        <v>7</v>
      </c>
      <c r="E44" s="15" t="str">
        <f t="shared" si="3"/>
        <v>00000137</v>
      </c>
      <c r="F44" s="6">
        <f t="shared" si="4"/>
        <v>311</v>
      </c>
      <c r="G44" s="17" t="s">
        <v>7</v>
      </c>
      <c r="H44" s="3">
        <f t="shared" si="5"/>
        <v>311</v>
      </c>
      <c r="I44" s="36">
        <v>1</v>
      </c>
      <c r="J44" s="2" t="s">
        <v>10</v>
      </c>
      <c r="K44" s="36" t="s">
        <v>11</v>
      </c>
      <c r="L44" s="35" t="s">
        <v>6</v>
      </c>
      <c r="M44" s="48" t="s">
        <v>54</v>
      </c>
      <c r="N44" s="45">
        <v>0</v>
      </c>
      <c r="O44" s="34" t="s">
        <v>19</v>
      </c>
      <c r="P44" s="34">
        <v>1</v>
      </c>
      <c r="Q44" s="34">
        <v>0</v>
      </c>
      <c r="R44" s="34">
        <v>255</v>
      </c>
      <c r="S44" s="34">
        <v>0</v>
      </c>
    </row>
    <row r="45" spans="2:19" ht="26.25" thickBot="1" x14ac:dyDescent="0.3">
      <c r="B45" s="75"/>
      <c r="C45" s="14" t="str">
        <f t="shared" si="2"/>
        <v>00000138</v>
      </c>
      <c r="D45" s="17" t="s">
        <v>7</v>
      </c>
      <c r="E45" s="15" t="str">
        <f t="shared" si="3"/>
        <v>00000138</v>
      </c>
      <c r="F45" s="6">
        <f t="shared" si="4"/>
        <v>312</v>
      </c>
      <c r="G45" s="17" t="s">
        <v>7</v>
      </c>
      <c r="H45" s="3">
        <f t="shared" si="5"/>
        <v>312</v>
      </c>
      <c r="I45" s="36">
        <v>1</v>
      </c>
      <c r="J45" s="2" t="s">
        <v>10</v>
      </c>
      <c r="K45" s="36" t="s">
        <v>11</v>
      </c>
      <c r="L45" s="35" t="s">
        <v>6</v>
      </c>
      <c r="M45" s="48" t="s">
        <v>55</v>
      </c>
      <c r="N45" s="45">
        <v>0</v>
      </c>
      <c r="O45" s="34" t="s">
        <v>19</v>
      </c>
      <c r="P45" s="34">
        <v>1</v>
      </c>
      <c r="Q45" s="34">
        <v>0</v>
      </c>
      <c r="R45" s="34">
        <v>255</v>
      </c>
      <c r="S45" s="34">
        <v>0</v>
      </c>
    </row>
    <row r="46" spans="2:19" ht="26.25" thickBot="1" x14ac:dyDescent="0.3">
      <c r="B46" s="75"/>
      <c r="C46" s="14" t="str">
        <f t="shared" si="2"/>
        <v>00000139</v>
      </c>
      <c r="D46" s="17" t="s">
        <v>7</v>
      </c>
      <c r="E46" s="15" t="str">
        <f t="shared" si="3"/>
        <v>00000139</v>
      </c>
      <c r="F46" s="6">
        <f t="shared" si="4"/>
        <v>313</v>
      </c>
      <c r="G46" s="17" t="s">
        <v>7</v>
      </c>
      <c r="H46" s="3">
        <f t="shared" si="5"/>
        <v>313</v>
      </c>
      <c r="I46" s="36">
        <v>1</v>
      </c>
      <c r="J46" s="2" t="s">
        <v>10</v>
      </c>
      <c r="K46" s="36" t="s">
        <v>11</v>
      </c>
      <c r="L46" s="35" t="s">
        <v>6</v>
      </c>
      <c r="M46" s="48" t="s">
        <v>33</v>
      </c>
      <c r="N46" s="45">
        <v>0</v>
      </c>
      <c r="O46" s="34" t="s">
        <v>19</v>
      </c>
      <c r="P46" s="34">
        <v>1</v>
      </c>
      <c r="Q46" s="34">
        <v>0</v>
      </c>
      <c r="R46" s="34">
        <v>255</v>
      </c>
      <c r="S46" s="34">
        <v>0</v>
      </c>
    </row>
    <row r="47" spans="2:19" ht="27" thickTop="1" thickBot="1" x14ac:dyDescent="0.3">
      <c r="B47" s="75"/>
      <c r="C47" s="14" t="str">
        <f t="shared" si="2"/>
        <v>0000013A</v>
      </c>
      <c r="D47" s="17" t="s">
        <v>7</v>
      </c>
      <c r="E47" s="15" t="str">
        <f t="shared" si="3"/>
        <v>0000013D</v>
      </c>
      <c r="F47" s="6">
        <f t="shared" si="4"/>
        <v>314</v>
      </c>
      <c r="G47" s="17" t="s">
        <v>7</v>
      </c>
      <c r="H47" s="3">
        <f t="shared" si="5"/>
        <v>317</v>
      </c>
      <c r="I47" s="36">
        <v>4</v>
      </c>
      <c r="J47" s="2" t="s">
        <v>10</v>
      </c>
      <c r="K47" s="36" t="s">
        <v>11</v>
      </c>
      <c r="L47" s="35" t="s">
        <v>6</v>
      </c>
      <c r="M47" s="51" t="s">
        <v>43</v>
      </c>
      <c r="N47" s="44">
        <v>0</v>
      </c>
      <c r="O47" s="34" t="s">
        <v>30</v>
      </c>
      <c r="P47" s="34">
        <v>1</v>
      </c>
      <c r="Q47" s="34">
        <v>0</v>
      </c>
      <c r="R47" s="34">
        <v>2147483647</v>
      </c>
      <c r="S47" s="34">
        <v>0</v>
      </c>
    </row>
    <row r="48" spans="2:19" ht="26.25" thickBot="1" x14ac:dyDescent="0.3">
      <c r="B48" s="75"/>
      <c r="C48" s="14" t="str">
        <f t="shared" si="2"/>
        <v>0000013E</v>
      </c>
      <c r="D48" s="17" t="s">
        <v>7</v>
      </c>
      <c r="E48" s="15" t="str">
        <f t="shared" si="3"/>
        <v>0000016D</v>
      </c>
      <c r="F48" s="6">
        <f t="shared" si="4"/>
        <v>318</v>
      </c>
      <c r="G48" s="17" t="s">
        <v>7</v>
      </c>
      <c r="H48" s="3">
        <f t="shared" si="5"/>
        <v>365</v>
      </c>
      <c r="I48" s="36">
        <v>48</v>
      </c>
      <c r="J48" s="2" t="s">
        <v>10</v>
      </c>
      <c r="K48" s="36" t="s">
        <v>11</v>
      </c>
      <c r="L48" s="35" t="s">
        <v>6</v>
      </c>
      <c r="M48" s="52" t="s">
        <v>44</v>
      </c>
      <c r="N48" s="45">
        <v>0</v>
      </c>
      <c r="O48" s="34" t="s">
        <v>63</v>
      </c>
      <c r="P48" s="34">
        <v>1</v>
      </c>
      <c r="Q48" s="34">
        <v>0</v>
      </c>
      <c r="R48" s="34">
        <v>65535</v>
      </c>
      <c r="S48" s="34">
        <v>0</v>
      </c>
    </row>
    <row r="49" spans="2:19" ht="26.25" thickBot="1" x14ac:dyDescent="0.3">
      <c r="B49" s="75"/>
      <c r="C49" s="14" t="str">
        <f t="shared" si="2"/>
        <v>0000016E</v>
      </c>
      <c r="D49" s="17" t="s">
        <v>7</v>
      </c>
      <c r="E49" s="15" t="str">
        <f t="shared" si="3"/>
        <v>0000019D</v>
      </c>
      <c r="F49" s="6">
        <f t="shared" si="4"/>
        <v>366</v>
      </c>
      <c r="G49" s="17" t="s">
        <v>7</v>
      </c>
      <c r="H49" s="3">
        <f t="shared" si="5"/>
        <v>413</v>
      </c>
      <c r="I49" s="36">
        <v>48</v>
      </c>
      <c r="J49" s="2" t="s">
        <v>10</v>
      </c>
      <c r="K49" s="36" t="s">
        <v>11</v>
      </c>
      <c r="L49" s="35" t="s">
        <v>6</v>
      </c>
      <c r="M49" s="53" t="s">
        <v>45</v>
      </c>
      <c r="N49" s="46">
        <v>0</v>
      </c>
      <c r="O49" s="34" t="s">
        <v>62</v>
      </c>
      <c r="P49" s="34">
        <v>1</v>
      </c>
      <c r="Q49" s="34">
        <v>0</v>
      </c>
      <c r="R49" s="34">
        <v>65535</v>
      </c>
      <c r="S49" s="34">
        <v>0</v>
      </c>
    </row>
    <row r="50" spans="2:19" ht="26.25" thickBot="1" x14ac:dyDescent="0.3">
      <c r="B50" s="75"/>
      <c r="C50" s="14" t="str">
        <f t="shared" si="2"/>
        <v>0000019E</v>
      </c>
      <c r="D50" s="17" t="s">
        <v>7</v>
      </c>
      <c r="E50" s="15" t="str">
        <f t="shared" si="3"/>
        <v>000001CD</v>
      </c>
      <c r="F50" s="6">
        <f t="shared" si="4"/>
        <v>414</v>
      </c>
      <c r="G50" s="17" t="s">
        <v>7</v>
      </c>
      <c r="H50" s="3">
        <f t="shared" si="5"/>
        <v>461</v>
      </c>
      <c r="I50" s="36">
        <v>48</v>
      </c>
      <c r="J50" s="2" t="s">
        <v>10</v>
      </c>
      <c r="K50" s="36" t="s">
        <v>11</v>
      </c>
      <c r="L50" s="35" t="s">
        <v>6</v>
      </c>
      <c r="M50" s="52" t="s">
        <v>46</v>
      </c>
      <c r="N50" s="44">
        <v>0</v>
      </c>
      <c r="O50" s="34" t="s">
        <v>62</v>
      </c>
      <c r="P50" s="34">
        <v>1</v>
      </c>
      <c r="Q50" s="34">
        <v>0</v>
      </c>
      <c r="R50" s="34">
        <v>65535</v>
      </c>
      <c r="S50" s="34">
        <v>0</v>
      </c>
    </row>
    <row r="51" spans="2:19" ht="26.25" thickBot="1" x14ac:dyDescent="0.3">
      <c r="B51" s="75"/>
      <c r="C51" s="14" t="str">
        <f t="shared" si="2"/>
        <v>000001CE</v>
      </c>
      <c r="D51" s="17" t="s">
        <v>7</v>
      </c>
      <c r="E51" s="15" t="str">
        <f t="shared" si="3"/>
        <v>000001D1</v>
      </c>
      <c r="F51" s="6">
        <f t="shared" si="4"/>
        <v>462</v>
      </c>
      <c r="G51" s="17" t="s">
        <v>7</v>
      </c>
      <c r="H51" s="3">
        <f t="shared" si="5"/>
        <v>465</v>
      </c>
      <c r="I51" s="36">
        <v>4</v>
      </c>
      <c r="J51" s="2" t="s">
        <v>10</v>
      </c>
      <c r="K51" s="36" t="s">
        <v>11</v>
      </c>
      <c r="L51" s="35" t="s">
        <v>6</v>
      </c>
      <c r="M51" s="52" t="s">
        <v>47</v>
      </c>
      <c r="N51" s="44">
        <v>0</v>
      </c>
      <c r="O51" s="34" t="s">
        <v>63</v>
      </c>
      <c r="P51" s="34">
        <v>1</v>
      </c>
      <c r="Q51" s="34">
        <v>0</v>
      </c>
      <c r="R51" s="34">
        <v>2147483647</v>
      </c>
      <c r="S51" s="34">
        <v>0</v>
      </c>
    </row>
    <row r="52" spans="2:19" ht="26.25" thickBot="1" x14ac:dyDescent="0.3">
      <c r="B52" s="75"/>
      <c r="C52" s="14" t="str">
        <f t="shared" si="2"/>
        <v>000001D2</v>
      </c>
      <c r="D52" s="17" t="s">
        <v>7</v>
      </c>
      <c r="E52" s="15" t="str">
        <f t="shared" si="3"/>
        <v>000001D5</v>
      </c>
      <c r="F52" s="6">
        <f t="shared" si="4"/>
        <v>466</v>
      </c>
      <c r="G52" s="17" t="s">
        <v>7</v>
      </c>
      <c r="H52" s="3">
        <f t="shared" si="5"/>
        <v>469</v>
      </c>
      <c r="I52" s="36">
        <v>4</v>
      </c>
      <c r="J52" s="2" t="s">
        <v>10</v>
      </c>
      <c r="K52" s="36" t="s">
        <v>11</v>
      </c>
      <c r="L52" s="35" t="s">
        <v>6</v>
      </c>
      <c r="M52" s="52" t="s">
        <v>48</v>
      </c>
      <c r="N52" s="44">
        <v>0</v>
      </c>
      <c r="O52" s="34" t="s">
        <v>63</v>
      </c>
      <c r="P52" s="34">
        <v>1</v>
      </c>
      <c r="Q52" s="34">
        <v>0</v>
      </c>
      <c r="R52" s="34">
        <v>2147483647</v>
      </c>
      <c r="S52" s="34">
        <v>0</v>
      </c>
    </row>
    <row r="53" spans="2:19" ht="26.25" thickBot="1" x14ac:dyDescent="0.3">
      <c r="B53" s="75"/>
      <c r="C53" s="14" t="str">
        <f t="shared" si="2"/>
        <v>000001D6</v>
      </c>
      <c r="D53" s="17" t="s">
        <v>7</v>
      </c>
      <c r="E53" s="15" t="str">
        <f t="shared" si="3"/>
        <v>000001D9</v>
      </c>
      <c r="F53" s="6">
        <f t="shared" si="4"/>
        <v>470</v>
      </c>
      <c r="G53" s="17" t="s">
        <v>7</v>
      </c>
      <c r="H53" s="3">
        <f t="shared" si="5"/>
        <v>473</v>
      </c>
      <c r="I53" s="36">
        <v>4</v>
      </c>
      <c r="J53" s="2" t="s">
        <v>10</v>
      </c>
      <c r="K53" s="36" t="s">
        <v>11</v>
      </c>
      <c r="L53" s="35" t="s">
        <v>6</v>
      </c>
      <c r="M53" s="52" t="s">
        <v>49</v>
      </c>
      <c r="N53" s="44">
        <v>1</v>
      </c>
      <c r="O53" s="34" t="s">
        <v>63</v>
      </c>
      <c r="P53" s="34">
        <v>1</v>
      </c>
      <c r="Q53" s="34">
        <v>0</v>
      </c>
      <c r="R53" s="34">
        <v>2147483647</v>
      </c>
      <c r="S53" s="34">
        <v>0</v>
      </c>
    </row>
    <row r="54" spans="2:19" ht="26.25" thickBot="1" x14ac:dyDescent="0.3">
      <c r="B54" s="75"/>
      <c r="C54" s="14" t="str">
        <f t="shared" si="2"/>
        <v>000001DA</v>
      </c>
      <c r="D54" s="17" t="s">
        <v>7</v>
      </c>
      <c r="E54" s="15" t="str">
        <f t="shared" si="3"/>
        <v>000001DA</v>
      </c>
      <c r="F54" s="6">
        <f t="shared" si="4"/>
        <v>474</v>
      </c>
      <c r="G54" s="17" t="s">
        <v>7</v>
      </c>
      <c r="H54" s="3">
        <f t="shared" si="5"/>
        <v>474</v>
      </c>
      <c r="I54" s="36">
        <v>1</v>
      </c>
      <c r="J54" s="2" t="s">
        <v>10</v>
      </c>
      <c r="K54" s="36" t="s">
        <v>11</v>
      </c>
      <c r="L54" s="35" t="s">
        <v>6</v>
      </c>
      <c r="M54" s="52" t="s">
        <v>50</v>
      </c>
      <c r="N54" s="44">
        <v>2</v>
      </c>
      <c r="O54" s="34" t="s">
        <v>64</v>
      </c>
      <c r="P54" s="34">
        <v>1</v>
      </c>
      <c r="Q54" s="34">
        <v>0</v>
      </c>
      <c r="R54" s="34">
        <v>255</v>
      </c>
      <c r="S54" s="34">
        <v>0</v>
      </c>
    </row>
    <row r="55" spans="2:19" ht="26.25" thickBot="1" x14ac:dyDescent="0.3">
      <c r="B55" s="75"/>
      <c r="C55" s="14" t="str">
        <f t="shared" si="2"/>
        <v>000001DB</v>
      </c>
      <c r="D55" s="17" t="s">
        <v>7</v>
      </c>
      <c r="E55" s="15" t="str">
        <f t="shared" si="3"/>
        <v>000001DE</v>
      </c>
      <c r="F55" s="6">
        <f t="shared" si="4"/>
        <v>475</v>
      </c>
      <c r="G55" s="17" t="s">
        <v>7</v>
      </c>
      <c r="H55" s="3">
        <f t="shared" si="5"/>
        <v>478</v>
      </c>
      <c r="I55" s="36">
        <v>4</v>
      </c>
      <c r="J55" s="2" t="s">
        <v>10</v>
      </c>
      <c r="K55" s="36" t="s">
        <v>11</v>
      </c>
      <c r="L55" s="35" t="s">
        <v>6</v>
      </c>
      <c r="M55" s="52" t="s">
        <v>51</v>
      </c>
      <c r="N55" s="44">
        <v>3</v>
      </c>
      <c r="O55" s="34" t="s">
        <v>19</v>
      </c>
      <c r="P55" s="34">
        <v>1</v>
      </c>
      <c r="Q55" s="34">
        <v>0</v>
      </c>
      <c r="R55" s="34">
        <v>2147483647</v>
      </c>
      <c r="S55" s="34">
        <v>0</v>
      </c>
    </row>
    <row r="56" spans="2:19" ht="26.25" thickBot="1" x14ac:dyDescent="0.3">
      <c r="B56" s="75"/>
      <c r="C56" s="14" t="str">
        <f t="shared" si="2"/>
        <v>000001DF</v>
      </c>
      <c r="D56" s="17" t="s">
        <v>7</v>
      </c>
      <c r="E56" s="15" t="str">
        <f t="shared" si="3"/>
        <v>000001E2</v>
      </c>
      <c r="F56" s="6">
        <f t="shared" si="4"/>
        <v>479</v>
      </c>
      <c r="G56" s="17" t="s">
        <v>7</v>
      </c>
      <c r="H56" s="3">
        <f t="shared" si="5"/>
        <v>482</v>
      </c>
      <c r="I56" s="36">
        <v>4</v>
      </c>
      <c r="J56" s="2" t="s">
        <v>10</v>
      </c>
      <c r="K56" s="36" t="s">
        <v>11</v>
      </c>
      <c r="L56" s="35" t="s">
        <v>6</v>
      </c>
      <c r="M56" s="52" t="s">
        <v>52</v>
      </c>
      <c r="N56" s="44">
        <v>0</v>
      </c>
      <c r="O56" s="34" t="s">
        <v>65</v>
      </c>
      <c r="P56" s="34">
        <v>1</v>
      </c>
      <c r="Q56" s="34">
        <v>0</v>
      </c>
      <c r="R56" s="34">
        <v>2147483647</v>
      </c>
      <c r="S56" s="34">
        <v>0</v>
      </c>
    </row>
    <row r="57" spans="2:19" ht="26.25" thickBot="1" x14ac:dyDescent="0.3">
      <c r="B57" s="75"/>
      <c r="C57" s="14" t="str">
        <f t="shared" si="2"/>
        <v>000001E3</v>
      </c>
      <c r="D57" s="17" t="s">
        <v>7</v>
      </c>
      <c r="E57" s="15" t="str">
        <f t="shared" si="3"/>
        <v>000001E6</v>
      </c>
      <c r="F57" s="6">
        <f t="shared" si="4"/>
        <v>483</v>
      </c>
      <c r="G57" s="17" t="s">
        <v>7</v>
      </c>
      <c r="H57" s="3">
        <f t="shared" si="5"/>
        <v>486</v>
      </c>
      <c r="I57" s="36">
        <v>4</v>
      </c>
      <c r="J57" s="2" t="s">
        <v>10</v>
      </c>
      <c r="K57" s="36" t="s">
        <v>11</v>
      </c>
      <c r="L57" s="35" t="s">
        <v>6</v>
      </c>
      <c r="M57" s="52" t="s">
        <v>53</v>
      </c>
      <c r="N57" s="44">
        <v>0</v>
      </c>
      <c r="O57" s="34" t="s">
        <v>66</v>
      </c>
      <c r="P57" s="34">
        <v>1</v>
      </c>
      <c r="Q57" s="34">
        <v>0</v>
      </c>
      <c r="R57" s="34">
        <v>2147483647</v>
      </c>
      <c r="S57" s="34">
        <v>0</v>
      </c>
    </row>
    <row r="58" spans="2:19" ht="26.25" thickBot="1" x14ac:dyDescent="0.3">
      <c r="B58" s="75"/>
      <c r="C58" s="14" t="str">
        <f t="shared" si="2"/>
        <v>000001E7</v>
      </c>
      <c r="D58" s="17" t="s">
        <v>7</v>
      </c>
      <c r="E58" s="15" t="str">
        <f t="shared" si="3"/>
        <v>000001E7</v>
      </c>
      <c r="F58" s="6">
        <f t="shared" si="4"/>
        <v>487</v>
      </c>
      <c r="G58" s="17" t="s">
        <v>7</v>
      </c>
      <c r="H58" s="3">
        <f t="shared" si="5"/>
        <v>487</v>
      </c>
      <c r="I58" s="36">
        <v>1</v>
      </c>
      <c r="J58" s="2" t="s">
        <v>10</v>
      </c>
      <c r="K58" s="36" t="s">
        <v>11</v>
      </c>
      <c r="L58" s="35" t="s">
        <v>6</v>
      </c>
      <c r="M58" s="52" t="s">
        <v>54</v>
      </c>
      <c r="N58" s="45">
        <v>0</v>
      </c>
      <c r="O58" s="34" t="s">
        <v>19</v>
      </c>
      <c r="P58" s="34">
        <v>1</v>
      </c>
      <c r="Q58" s="34">
        <v>0</v>
      </c>
      <c r="R58" s="34">
        <v>255</v>
      </c>
      <c r="S58" s="34">
        <v>0</v>
      </c>
    </row>
    <row r="59" spans="2:19" ht="26.25" thickBot="1" x14ac:dyDescent="0.3">
      <c r="B59" s="75"/>
      <c r="C59" s="14" t="str">
        <f t="shared" si="2"/>
        <v>000001E8</v>
      </c>
      <c r="D59" s="17" t="s">
        <v>7</v>
      </c>
      <c r="E59" s="15" t="str">
        <f t="shared" si="3"/>
        <v>000001E8</v>
      </c>
      <c r="F59" s="6">
        <f t="shared" si="4"/>
        <v>488</v>
      </c>
      <c r="G59" s="17" t="s">
        <v>7</v>
      </c>
      <c r="H59" s="3">
        <f t="shared" si="5"/>
        <v>488</v>
      </c>
      <c r="I59" s="36">
        <v>1</v>
      </c>
      <c r="J59" s="2" t="s">
        <v>10</v>
      </c>
      <c r="K59" s="36" t="s">
        <v>11</v>
      </c>
      <c r="L59" s="35" t="s">
        <v>6</v>
      </c>
      <c r="M59" s="52" t="s">
        <v>55</v>
      </c>
      <c r="N59" s="45">
        <v>0</v>
      </c>
      <c r="O59" s="34" t="s">
        <v>19</v>
      </c>
      <c r="P59" s="34">
        <v>1</v>
      </c>
      <c r="Q59" s="34">
        <v>0</v>
      </c>
      <c r="R59" s="34">
        <v>255</v>
      </c>
      <c r="S59" s="34">
        <v>0</v>
      </c>
    </row>
    <row r="60" spans="2:19" ht="26.25" thickBot="1" x14ac:dyDescent="0.3">
      <c r="B60" s="75"/>
      <c r="C60" s="14" t="str">
        <f t="shared" si="2"/>
        <v>000001E9</v>
      </c>
      <c r="D60" s="17" t="s">
        <v>7</v>
      </c>
      <c r="E60" s="15" t="str">
        <f t="shared" si="3"/>
        <v>000001E9</v>
      </c>
      <c r="F60" s="6">
        <f t="shared" si="4"/>
        <v>489</v>
      </c>
      <c r="G60" s="17" t="s">
        <v>7</v>
      </c>
      <c r="H60" s="3">
        <f t="shared" si="5"/>
        <v>489</v>
      </c>
      <c r="I60" s="36">
        <v>1</v>
      </c>
      <c r="J60" s="2" t="s">
        <v>10</v>
      </c>
      <c r="K60" s="36" t="s">
        <v>11</v>
      </c>
      <c r="L60" s="35" t="s">
        <v>6</v>
      </c>
      <c r="M60" s="54" t="s">
        <v>33</v>
      </c>
      <c r="N60" s="45">
        <v>0</v>
      </c>
      <c r="O60" s="34" t="s">
        <v>19</v>
      </c>
      <c r="P60" s="34">
        <v>1</v>
      </c>
      <c r="Q60" s="34">
        <v>0</v>
      </c>
      <c r="R60" s="34">
        <v>255</v>
      </c>
      <c r="S60" s="34">
        <v>0</v>
      </c>
    </row>
    <row r="61" spans="2:19" ht="26.25" thickBot="1" x14ac:dyDescent="0.3">
      <c r="B61" s="75"/>
      <c r="C61" s="14" t="str">
        <f t="shared" ref="C61" si="6">DEC2HEX(F61,8)</f>
        <v>000001E9</v>
      </c>
      <c r="D61" s="17" t="s">
        <v>7</v>
      </c>
      <c r="E61" s="15" t="str">
        <f t="shared" ref="E61" si="7">DEC2HEX(H61,8)</f>
        <v>00008023</v>
      </c>
      <c r="F61" s="6">
        <f>H59+1</f>
        <v>489</v>
      </c>
      <c r="G61" s="17" t="s">
        <v>7</v>
      </c>
      <c r="H61" s="3">
        <f t="shared" ref="H61" si="8">F61+I61-1</f>
        <v>32803</v>
      </c>
      <c r="I61" s="38">
        <v>32315</v>
      </c>
      <c r="J61" s="2" t="s">
        <v>10</v>
      </c>
      <c r="K61" s="38" t="s">
        <v>11</v>
      </c>
      <c r="L61" s="38" t="s">
        <v>6</v>
      </c>
      <c r="M61" s="50" t="s">
        <v>74</v>
      </c>
      <c r="N61" s="34">
        <v>0</v>
      </c>
      <c r="O61" s="34" t="s">
        <v>19</v>
      </c>
      <c r="P61" s="34">
        <v>1</v>
      </c>
      <c r="Q61" s="34">
        <v>0</v>
      </c>
      <c r="R61" s="34"/>
      <c r="S61" s="34">
        <v>0</v>
      </c>
    </row>
    <row r="62" spans="2:19" ht="96.75" customHeight="1" thickBot="1" x14ac:dyDescent="0.3">
      <c r="B62" s="96" t="s">
        <v>72</v>
      </c>
      <c r="C62" s="14" t="str">
        <f t="shared" si="2"/>
        <v>0000FFFC</v>
      </c>
      <c r="D62" s="17" t="s">
        <v>7</v>
      </c>
      <c r="E62" s="15" t="str">
        <f t="shared" si="3"/>
        <v>0000FFFF</v>
      </c>
      <c r="F62" s="6">
        <v>65532</v>
      </c>
      <c r="G62" s="17" t="s">
        <v>7</v>
      </c>
      <c r="H62" s="3">
        <f>65535</f>
        <v>65535</v>
      </c>
      <c r="I62" s="38">
        <v>4</v>
      </c>
      <c r="J62" s="2" t="s">
        <v>10</v>
      </c>
      <c r="K62" s="38" t="s">
        <v>11</v>
      </c>
      <c r="L62" s="38" t="s">
        <v>6</v>
      </c>
      <c r="M62" s="50" t="s">
        <v>73</v>
      </c>
      <c r="N62" s="34">
        <v>0</v>
      </c>
      <c r="O62" s="34" t="s">
        <v>19</v>
      </c>
      <c r="P62" s="34">
        <v>1</v>
      </c>
      <c r="Q62" s="34" t="s">
        <v>71</v>
      </c>
      <c r="R62" s="34" t="s">
        <v>71</v>
      </c>
      <c r="S62" s="34" t="s">
        <v>71</v>
      </c>
    </row>
    <row r="64" spans="2:19" x14ac:dyDescent="0.25">
      <c r="C64" s="4"/>
      <c r="D64" s="4"/>
      <c r="E64" s="4"/>
    </row>
    <row r="65" spans="3:5" x14ac:dyDescent="0.25">
      <c r="C65" s="4"/>
      <c r="D65" s="4"/>
      <c r="E65" s="4"/>
    </row>
    <row r="66" spans="3:5" x14ac:dyDescent="0.25">
      <c r="C66" s="4"/>
      <c r="D66" s="4"/>
      <c r="E66" s="4"/>
    </row>
  </sheetData>
  <customSheetViews>
    <customSheetView guid="{3BF4C73A-0F84-40AF-9E88-56B193CCF7B3}" hiddenColumns="1" topLeftCell="A5">
      <selection activeCell="Q99" sqref="Q99"/>
      <pageMargins left="0.7" right="0.7" top="0.75" bottom="0.75" header="0.3" footer="0.3"/>
      <pageSetup orientation="portrait" r:id="rId1"/>
    </customSheetView>
  </customSheetViews>
  <mergeCells count="13">
    <mergeCell ref="B8:S8"/>
    <mergeCell ref="B13:B27"/>
    <mergeCell ref="F11:H11"/>
    <mergeCell ref="F12:H12"/>
    <mergeCell ref="N9:S9"/>
    <mergeCell ref="F9:H9"/>
    <mergeCell ref="B9:B12"/>
    <mergeCell ref="C9:E9"/>
    <mergeCell ref="C10:E10"/>
    <mergeCell ref="C11:E11"/>
    <mergeCell ref="C12:E12"/>
    <mergeCell ref="F10:H10"/>
    <mergeCell ref="B28:B61"/>
  </mergeCells>
  <phoneticPr fontId="10" type="noConversion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Sundstrand</dc:creator>
  <cp:lastModifiedBy>Audrey Hendon</cp:lastModifiedBy>
  <dcterms:created xsi:type="dcterms:W3CDTF">2015-01-15T21:27:01Z</dcterms:created>
  <dcterms:modified xsi:type="dcterms:W3CDTF">2020-05-13T15:37:54Z</dcterms:modified>
</cp:coreProperties>
</file>