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494" documentId="13_ncr:1_{5DC4FC0F-FE80-4AAD-81F9-69A0F5639B5E}" xr6:coauthVersionLast="47" xr6:coauthVersionMax="47" xr10:uidLastSave="{02507019-FB84-4644-9F1E-C9166C8AA164}"/>
  <bookViews>
    <workbookView xWindow="-110" yWindow="-110" windowWidth="38620" windowHeight="21220" activeTab="2" xr2:uid="{00000000-000D-0000-FFFF-FFFF00000000}"/>
  </bookViews>
  <sheets>
    <sheet name="StdAngles" sheetId="8" r:id="rId1"/>
    <sheet name="CompAngles" sheetId="5" r:id="rId2"/>
    <sheet name="Graphs" sheetId="6" r:id="rId3"/>
    <sheet name="RadianLabels" sheetId="11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3">RadianLabels!#REF!</definedName>
    <definedName name="Min_x_Value" localSheetId="3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6" i="6" l="1" a="1"/>
  <c r="B236" i="6" s="1"/>
  <c r="C236" i="6" s="1"/>
  <c r="B235" i="6" a="1"/>
  <c r="B235" i="6" s="1"/>
  <c r="C235" i="6" s="1"/>
  <c r="B234" i="6" a="1"/>
  <c r="B234" i="6" s="1"/>
  <c r="C234" i="6" s="1"/>
  <c r="B233" i="6" a="1"/>
  <c r="B233" i="6" s="1"/>
  <c r="C233" i="6" s="1"/>
  <c r="B232" i="6" a="1"/>
  <c r="B232" i="6" s="1"/>
  <c r="C232" i="6" s="1"/>
  <c r="B231" i="6" a="1"/>
  <c r="B231" i="6" s="1"/>
  <c r="C231" i="6" s="1"/>
  <c r="B230" i="6" a="1"/>
  <c r="B230" i="6" s="1"/>
  <c r="C230" i="6" s="1"/>
  <c r="B229" i="6" a="1"/>
  <c r="B229" i="6" s="1"/>
  <c r="C229" i="6" s="1"/>
  <c r="B228" i="6" a="1"/>
  <c r="B228" i="6" s="1"/>
  <c r="C228" i="6" s="1"/>
  <c r="B227" i="6" a="1"/>
  <c r="B227" i="6" s="1"/>
  <c r="C227" i="6" s="1"/>
  <c r="B226" i="6" a="1"/>
  <c r="B226" i="6" s="1"/>
  <c r="C226" i="6" s="1"/>
  <c r="B225" i="6" a="1"/>
  <c r="B225" i="6" s="1"/>
  <c r="C225" i="6" s="1"/>
  <c r="B224" i="6" a="1"/>
  <c r="B224" i="6" s="1"/>
  <c r="C224" i="6" s="1"/>
  <c r="B223" i="6" a="1"/>
  <c r="B223" i="6" s="1"/>
  <c r="C223" i="6" s="1"/>
  <c r="B222" i="6" a="1"/>
  <c r="B222" i="6" s="1"/>
  <c r="C222" i="6" s="1"/>
  <c r="B221" i="6" a="1"/>
  <c r="B221" i="6" s="1"/>
  <c r="C221" i="6" s="1"/>
  <c r="B220" i="6" a="1"/>
  <c r="B220" i="6" s="1"/>
  <c r="C220" i="6" s="1"/>
  <c r="B219" i="6" a="1"/>
  <c r="B219" i="6" s="1"/>
  <c r="C219" i="6" s="1"/>
  <c r="B218" i="6" a="1"/>
  <c r="B218" i="6" s="1"/>
  <c r="C218" i="6" s="1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B209" i="6" a="1"/>
  <c r="B209" i="6" s="1"/>
  <c r="B208" i="6" a="1"/>
  <c r="B208" i="6" s="1"/>
  <c r="B207" i="6"/>
  <c r="B207" i="6" a="1"/>
  <c r="B206" i="6" a="1"/>
  <c r="B206" i="6" s="1"/>
  <c r="B205" i="6" a="1"/>
  <c r="B205" i="6" s="1"/>
  <c r="B204" i="6" a="1"/>
  <c r="B204" i="6" s="1"/>
  <c r="B203" i="6"/>
  <c r="B203" i="6" a="1"/>
  <c r="B202" i="6" a="1"/>
  <c r="B202" i="6" s="1"/>
  <c r="B201" i="6" a="1"/>
  <c r="B201" i="6" s="1"/>
  <c r="B200" i="6" a="1"/>
  <c r="B200" i="6" s="1"/>
  <c r="B199" i="6"/>
  <c r="B199" i="6" a="1"/>
  <c r="B198" i="6" a="1"/>
  <c r="B198" i="6" s="1"/>
  <c r="B197" i="6" a="1"/>
  <c r="B197" i="6" s="1"/>
  <c r="B196" i="6" a="1"/>
  <c r="B196" i="6" s="1"/>
  <c r="B195" i="6"/>
  <c r="B195" i="6" a="1"/>
  <c r="B194" i="6" a="1"/>
  <c r="B194" i="6" s="1"/>
  <c r="B193" i="6" a="1"/>
  <c r="B193" i="6" s="1"/>
  <c r="B192" i="6" a="1"/>
  <c r="B192" i="6" s="1"/>
  <c r="B191" i="6"/>
  <c r="B191" i="6" a="1"/>
  <c r="C171" i="6"/>
  <c r="C179" i="6"/>
  <c r="B164" i="6" a="1"/>
  <c r="B164" i="6" s="1"/>
  <c r="C164" i="6" s="1"/>
  <c r="B165" i="6" a="1"/>
  <c r="B165" i="6" s="1"/>
  <c r="C165" i="6" s="1"/>
  <c r="B166" i="6" a="1"/>
  <c r="B166" i="6" s="1"/>
  <c r="C166" i="6" s="1"/>
  <c r="B167" i="6" a="1"/>
  <c r="B167" i="6" s="1"/>
  <c r="C167" i="6" s="1"/>
  <c r="B168" i="6" a="1"/>
  <c r="B168" i="6" s="1"/>
  <c r="C168" i="6" s="1"/>
  <c r="B169" i="6" a="1"/>
  <c r="B169" i="6"/>
  <c r="C169" i="6" s="1"/>
  <c r="B170" i="6" a="1"/>
  <c r="B170" i="6" s="1"/>
  <c r="C170" i="6" s="1"/>
  <c r="B171" i="6" a="1"/>
  <c r="B171" i="6"/>
  <c r="B172" i="6" a="1"/>
  <c r="B172" i="6" s="1"/>
  <c r="C172" i="6" s="1"/>
  <c r="B173" i="6" a="1"/>
  <c r="B173" i="6" s="1"/>
  <c r="C173" i="6" s="1"/>
  <c r="B174" i="6" a="1"/>
  <c r="B174" i="6" s="1"/>
  <c r="C174" i="6" s="1"/>
  <c r="B175" i="6" a="1"/>
  <c r="B175" i="6" s="1"/>
  <c r="C175" i="6" s="1"/>
  <c r="B176" i="6" a="1"/>
  <c r="B176" i="6" s="1"/>
  <c r="C176" i="6" s="1"/>
  <c r="B177" i="6" a="1"/>
  <c r="B177" i="6"/>
  <c r="C177" i="6" s="1"/>
  <c r="B178" i="6" a="1"/>
  <c r="B178" i="6" s="1"/>
  <c r="C178" i="6" s="1"/>
  <c r="B179" i="6" a="1"/>
  <c r="B179" i="6"/>
  <c r="B180" i="6" a="1"/>
  <c r="B180" i="6" s="1"/>
  <c r="C180" i="6" s="1"/>
  <c r="B181" i="6" a="1"/>
  <c r="B181" i="6" s="1"/>
  <c r="C181" i="6" s="1"/>
  <c r="B182" i="6" a="1"/>
  <c r="B182" i="6" s="1"/>
  <c r="C182" i="6" s="1"/>
  <c r="B156" i="6" a="1"/>
  <c r="B156" i="6" s="1"/>
  <c r="C156" i="6" s="1"/>
  <c r="B155" i="6" a="1"/>
  <c r="B155" i="6" s="1"/>
  <c r="C155" i="6" s="1"/>
  <c r="B154" i="6" a="1"/>
  <c r="B154" i="6" s="1"/>
  <c r="C154" i="6" s="1"/>
  <c r="B153" i="6" a="1"/>
  <c r="B153" i="6" s="1"/>
  <c r="C153" i="6" s="1"/>
  <c r="B152" i="6" a="1"/>
  <c r="B152" i="6" s="1"/>
  <c r="C152" i="6" s="1"/>
  <c r="B151" i="6"/>
  <c r="C151" i="6" s="1"/>
  <c r="B151" i="6" a="1"/>
  <c r="B150" i="6" a="1"/>
  <c r="B150" i="6" s="1"/>
  <c r="C150" i="6" s="1"/>
  <c r="B149" i="6" a="1"/>
  <c r="B149" i="6" s="1"/>
  <c r="C149" i="6" s="1"/>
  <c r="B148" i="6" a="1"/>
  <c r="B148" i="6" s="1"/>
  <c r="C148" i="6" s="1"/>
  <c r="B147" i="6"/>
  <c r="C147" i="6" s="1"/>
  <c r="B147" i="6" a="1"/>
  <c r="B146" i="6" a="1"/>
  <c r="B146" i="6" s="1"/>
  <c r="C146" i="6" s="1"/>
  <c r="B145" i="6" a="1"/>
  <c r="B145" i="6" s="1"/>
  <c r="C145" i="6" s="1"/>
  <c r="B144" i="6" a="1"/>
  <c r="B144" i="6" s="1"/>
  <c r="C144" i="6" s="1"/>
  <c r="B143" i="6"/>
  <c r="C143" i="6" s="1"/>
  <c r="B143" i="6" a="1"/>
  <c r="B142" i="6" a="1"/>
  <c r="B142" i="6" s="1"/>
  <c r="C142" i="6" s="1"/>
  <c r="B141" i="6" a="1"/>
  <c r="B141" i="6" s="1"/>
  <c r="C141" i="6" s="1"/>
  <c r="B140" i="6" a="1"/>
  <c r="B140" i="6" s="1"/>
  <c r="C140" i="6" s="1"/>
  <c r="B139" i="6"/>
  <c r="C139" i="6" s="1"/>
  <c r="B139" i="6" a="1"/>
  <c r="B138" i="6" a="1"/>
  <c r="B138" i="6" s="1"/>
  <c r="C138" i="6" s="1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B128" i="6" a="1"/>
  <c r="B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 a="1"/>
  <c r="B122" i="6" s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B115" i="6" a="1"/>
  <c r="B115" i="6" s="1"/>
  <c r="B114" i="6" a="1"/>
  <c r="B114" i="6" s="1"/>
  <c r="B113" i="6" a="1"/>
  <c r="B113" i="6" s="1"/>
  <c r="B112" i="6" a="1"/>
  <c r="B112" i="6" s="1"/>
  <c r="B111" i="6" a="1"/>
  <c r="B111" i="6" s="1"/>
  <c r="B110" i="6" a="1"/>
  <c r="B110" i="6" s="1"/>
  <c r="B101" i="6" a="1"/>
  <c r="B101" i="6" s="1"/>
  <c r="C101" i="6" s="1"/>
  <c r="B100" i="6" a="1"/>
  <c r="B100" i="6" s="1"/>
  <c r="C100" i="6" s="1"/>
  <c r="B99" i="6" a="1"/>
  <c r="B99" i="6" s="1"/>
  <c r="C99" i="6" s="1"/>
  <c r="B98" i="6" a="1"/>
  <c r="B98" i="6" s="1"/>
  <c r="C98" i="6" s="1"/>
  <c r="B97" i="6" a="1"/>
  <c r="B97" i="6" s="1"/>
  <c r="C97" i="6" s="1"/>
  <c r="B96" i="6" a="1"/>
  <c r="B96" i="6" s="1"/>
  <c r="C96" i="6" s="1"/>
  <c r="B95" i="6" a="1"/>
  <c r="B95" i="6" s="1"/>
  <c r="C95" i="6" s="1"/>
  <c r="B94" i="6" a="1"/>
  <c r="B94" i="6" s="1"/>
  <c r="C94" i="6" s="1"/>
  <c r="B93" i="6" a="1"/>
  <c r="B93" i="6" s="1"/>
  <c r="C93" i="6" s="1"/>
  <c r="B92" i="6"/>
  <c r="C92" i="6" s="1"/>
  <c r="B92" i="6" a="1"/>
  <c r="B91" i="6" a="1"/>
  <c r="B91" i="6" s="1"/>
  <c r="C91" i="6" s="1"/>
  <c r="B90" i="6" a="1"/>
  <c r="B90" i="6" s="1"/>
  <c r="C90" i="6" s="1"/>
  <c r="B89" i="6" a="1"/>
  <c r="B89" i="6" s="1"/>
  <c r="C89" i="6" s="1"/>
  <c r="B88" i="6" a="1"/>
  <c r="B88" i="6" s="1"/>
  <c r="C88" i="6" s="1"/>
  <c r="B87" i="6" a="1"/>
  <c r="B87" i="6" s="1"/>
  <c r="C87" i="6" s="1"/>
  <c r="B86" i="6" a="1"/>
  <c r="B86" i="6" s="1"/>
  <c r="C86" i="6" s="1"/>
  <c r="B85" i="6" a="1"/>
  <c r="B85" i="6" s="1"/>
  <c r="C85" i="6" s="1"/>
  <c r="B84" i="6" a="1"/>
  <c r="B84" i="6" s="1"/>
  <c r="C84" i="6" s="1"/>
  <c r="B83" i="6" a="1"/>
  <c r="B83" i="6" s="1"/>
  <c r="C83" i="6" s="1"/>
  <c r="C72" i="6"/>
  <c r="C59" i="6"/>
  <c r="B75" i="6" a="1"/>
  <c r="B75" i="6" s="1"/>
  <c r="C75" i="6" s="1"/>
  <c r="B74" i="6" a="1"/>
  <c r="B74" i="6" s="1"/>
  <c r="C74" i="6" s="1"/>
  <c r="B73" i="6" a="1"/>
  <c r="B73" i="6" s="1"/>
  <c r="C73" i="6" s="1"/>
  <c r="B72" i="6" a="1"/>
  <c r="B72" i="6" s="1"/>
  <c r="B71" i="6" a="1"/>
  <c r="B71" i="6" s="1"/>
  <c r="C71" i="6" s="1"/>
  <c r="B70" i="6" a="1"/>
  <c r="B70" i="6" s="1"/>
  <c r="C70" i="6" s="1"/>
  <c r="B69" i="6" a="1"/>
  <c r="B69" i="6" s="1"/>
  <c r="C69" i="6" s="1"/>
  <c r="B68" i="6" a="1"/>
  <c r="B68" i="6" s="1"/>
  <c r="C68" i="6" s="1"/>
  <c r="B67" i="6" a="1"/>
  <c r="B67" i="6" s="1"/>
  <c r="C67" i="6" s="1"/>
  <c r="B66" i="6" a="1"/>
  <c r="B66" i="6" s="1"/>
  <c r="C66" i="6" s="1"/>
  <c r="B65" i="6" a="1"/>
  <c r="B65" i="6" s="1"/>
  <c r="C65" i="6" s="1"/>
  <c r="B64" i="6" a="1"/>
  <c r="B64" i="6" s="1"/>
  <c r="C64" i="6" s="1"/>
  <c r="B63" i="6" a="1"/>
  <c r="B63" i="6" s="1"/>
  <c r="C63" i="6" s="1"/>
  <c r="B62" i="6" a="1"/>
  <c r="B62" i="6" s="1"/>
  <c r="C62" i="6" s="1"/>
  <c r="B61" i="6" a="1"/>
  <c r="B61" i="6" s="1"/>
  <c r="C61" i="6" s="1"/>
  <c r="B60" i="6" a="1"/>
  <c r="B60" i="6" s="1"/>
  <c r="C60" i="6" s="1"/>
  <c r="B59" i="6" a="1"/>
  <c r="B59" i="6" s="1"/>
  <c r="B58" i="6" a="1"/>
  <c r="B58" i="6" s="1"/>
  <c r="C58" i="6" s="1"/>
  <c r="B57" i="6" a="1"/>
  <c r="B57" i="6" s="1"/>
  <c r="C57" i="6" s="1"/>
  <c r="B31" i="6" a="1"/>
  <c r="B31" i="6" s="1"/>
  <c r="C31" i="6" s="1"/>
  <c r="B32" i="6" a="1"/>
  <c r="B32" i="6" s="1"/>
  <c r="C32" i="6" s="1"/>
  <c r="B33" i="6" a="1"/>
  <c r="B33" i="6" s="1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 s="1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B49" i="6" a="1"/>
  <c r="B49" i="6" s="1"/>
  <c r="C49" i="6" s="1"/>
  <c r="B12" i="6" a="1"/>
  <c r="B12" i="6" s="1"/>
  <c r="C12" i="6" s="1"/>
  <c r="B13" i="6" a="1"/>
  <c r="B13" i="6" s="1"/>
  <c r="C13" i="6" s="1"/>
  <c r="B14" i="6" a="1"/>
  <c r="B14" i="6" s="1"/>
  <c r="C14" i="6" s="1"/>
  <c r="B15" i="6" a="1"/>
  <c r="B15" i="6" s="1"/>
  <c r="C15" i="6" s="1"/>
  <c r="B16" i="6" a="1"/>
  <c r="B16" i="6" s="1"/>
  <c r="C16" i="6" s="1"/>
  <c r="B17" i="6" a="1"/>
  <c r="B17" i="6"/>
  <c r="C17" i="6" s="1"/>
  <c r="B18" i="6" a="1"/>
  <c r="B18" i="6" s="1"/>
  <c r="C18" i="6" s="1"/>
  <c r="B19" i="6" a="1"/>
  <c r="B19" i="6"/>
  <c r="C19" i="6" s="1"/>
  <c r="B20" i="6" a="1"/>
  <c r="B20" i="6" s="1"/>
  <c r="C20" i="6" s="1"/>
  <c r="B21" i="6" a="1"/>
  <c r="B21" i="6" s="1"/>
  <c r="C21" i="6" s="1"/>
  <c r="B22" i="6" a="1"/>
  <c r="B22" i="6" s="1"/>
  <c r="C22" i="6" s="1"/>
  <c r="B23" i="6" a="1"/>
  <c r="B23" i="6" s="1"/>
  <c r="C23" i="6" s="1"/>
  <c r="B24" i="6" a="1"/>
  <c r="B24" i="6" s="1"/>
  <c r="C24" i="6" s="1"/>
  <c r="B25" i="6" a="1"/>
  <c r="B25" i="6" s="1"/>
  <c r="C25" i="6" s="1"/>
  <c r="B7" i="6" a="1"/>
  <c r="B7" i="6" s="1"/>
  <c r="C7" i="6" s="1"/>
  <c r="B8" i="6" a="1"/>
  <c r="B8" i="6" s="1"/>
  <c r="C8" i="6" s="1"/>
  <c r="B9" i="6" a="1"/>
  <c r="B9" i="6" s="1"/>
  <c r="C9" i="6" s="1"/>
  <c r="B10" i="6" a="1"/>
  <c r="B10" i="6" s="1"/>
  <c r="C10" i="6" s="1"/>
  <c r="B11" i="6" a="1"/>
  <c r="B11" i="6" s="1"/>
  <c r="C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<sst xmlns="http://schemas.openxmlformats.org/spreadsheetml/2006/main" count="38" uniqueCount="21">
  <si>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</si>
  <si>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</si>
  <si>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</si>
  <si>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</si>
  <si>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</si>
  <si>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</si>
  <si>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</si>
  <si>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</si>
  <si>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</si>
  <si>
    <t>y=cosec(x)</t>
  </si>
  <si>
    <t>y=sec(x)</t>
  </si>
  <si>
    <t>y=cot(x)</t>
  </si>
  <si>
    <t xml:space="preserve">  </t>
  </si>
  <si>
    <t>Complementary Angles</t>
  </si>
  <si>
    <t>a</t>
  </si>
  <si>
    <t>b</t>
  </si>
  <si>
    <t>c</t>
  </si>
  <si>
    <t>y=asin(x)</t>
  </si>
  <si>
    <t>y=arcsin(x)</t>
  </si>
  <si>
    <t>y=arccos(x)</t>
  </si>
  <si>
    <t>y=arctan(x)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</si>
</sst>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0"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39"/>
      <tableStyleElement type="headerRow" dxfId="38"/>
      <tableStyleElement type="firstRowStripe" dxfId="37"/>
      <tableStyleElement type="secondRowStripe" dxfId="36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Graphs!$B$7:$B$25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Graphs!$C$7:$C$25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Graphs!$C$30</c:f>
              <c:strCache>
                <c:ptCount val="1"/>
                <c:pt idx="0">
                  <c:v>y=cos(x)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Graphs!$B$31:$B$49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Graphs!$C$31:$C$49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764550264550264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Graphs!$C$56</c:f>
              <c:strCache>
                <c:ptCount val="1"/>
                <c:pt idx="0">
                  <c:v>y=tan(x)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Graphs!$B$57:$B$75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Graphs!$C$57:$C$75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00000000000008E-3"/>
          <c:y val="9.4302918017600743E-4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Graphs!$B$83:$B$101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Graphs!$C$83:$C$101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4.127916363395751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Graphs!$B$110:$B$128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Graphs!$C$110:$C$128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38095238095233E-2"/>
          <c:y val="6.7724867724867729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Graphs!$B$138:$B$156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Graphs!$C$138:$C$156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Graphs!$C$163</c:f>
              <c:strCache>
                <c:ptCount val="1"/>
                <c:pt idx="0">
                  <c:v>y=asin(x)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Graphs!$B$164:$B$182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Graphs!$C$164:$C$182</c:f>
              <c:numCache>
                <c:formatCode>0.00000</c:formatCode>
                <c:ptCount val="19"/>
                <c:pt idx="0">
                  <c:v>-1.5707963267948966</c:v>
                </c:pt>
                <c:pt idx="1">
                  <c:v>-1.0949140771344799</c:v>
                </c:pt>
                <c:pt idx="2">
                  <c:v>-0.8911225078866527</c:v>
                </c:pt>
                <c:pt idx="3">
                  <c:v>-0.72972765622696645</c:v>
                </c:pt>
                <c:pt idx="4">
                  <c:v>-0.58903097021627382</c:v>
                </c:pt>
                <c:pt idx="5">
                  <c:v>-0.46055399168132238</c:v>
                </c:pt>
                <c:pt idx="6">
                  <c:v>-0.33983690945412198</c:v>
                </c:pt>
                <c:pt idx="7">
                  <c:v>-0.22409309230137095</c:v>
                </c:pt>
                <c:pt idx="8">
                  <c:v>-0.11134101434096394</c:v>
                </c:pt>
                <c:pt idx="9">
                  <c:v>0</c:v>
                </c:pt>
                <c:pt idx="10">
                  <c:v>0.11134101434096394</c:v>
                </c:pt>
                <c:pt idx="11">
                  <c:v>0.22409309230137076</c:v>
                </c:pt>
                <c:pt idx="12">
                  <c:v>0.33983690945412187</c:v>
                </c:pt>
                <c:pt idx="13">
                  <c:v>0.46055399168132238</c:v>
                </c:pt>
                <c:pt idx="14">
                  <c:v>0.5890309702162736</c:v>
                </c:pt>
                <c:pt idx="15">
                  <c:v>0.72972765622696611</c:v>
                </c:pt>
                <c:pt idx="16">
                  <c:v>0.8911225078866527</c:v>
                </c:pt>
                <c:pt idx="17">
                  <c:v>1.0949140771344799</c:v>
                </c:pt>
                <c:pt idx="18">
                  <c:v>1.5707963267948966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Graphs!$B$191:$B$209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Graphs!$C$191:$C$209</c:f>
              <c:numCache>
                <c:formatCode>0.00000</c:formatCode>
                <c:ptCount val="19"/>
                <c:pt idx="0">
                  <c:v>3.1415926535897931</c:v>
                </c:pt>
                <c:pt idx="1">
                  <c:v>2.6657104039293764</c:v>
                </c:pt>
                <c:pt idx="2">
                  <c:v>2.4619188346815495</c:v>
                </c:pt>
                <c:pt idx="3">
                  <c:v>2.3005239830218631</c:v>
                </c:pt>
                <c:pt idx="4">
                  <c:v>2.1598272970111703</c:v>
                </c:pt>
                <c:pt idx="5">
                  <c:v>2.0313503184762189</c:v>
                </c:pt>
                <c:pt idx="6">
                  <c:v>1.9106332362490186</c:v>
                </c:pt>
                <c:pt idx="7">
                  <c:v>1.7948894190962674</c:v>
                </c:pt>
                <c:pt idx="8">
                  <c:v>1.6821373411358604</c:v>
                </c:pt>
                <c:pt idx="9">
                  <c:v>1.5707963267948966</c:v>
                </c:pt>
                <c:pt idx="10">
                  <c:v>1.4594553124539327</c:v>
                </c:pt>
                <c:pt idx="11">
                  <c:v>1.3467032344935257</c:v>
                </c:pt>
                <c:pt idx="12">
                  <c:v>1.2309594173407747</c:v>
                </c:pt>
                <c:pt idx="13">
                  <c:v>1.1102423351135742</c:v>
                </c:pt>
                <c:pt idx="14">
                  <c:v>0.98176535657862296</c:v>
                </c:pt>
                <c:pt idx="15">
                  <c:v>0.84106867056793044</c:v>
                </c:pt>
                <c:pt idx="16">
                  <c:v>0.67967381890824385</c:v>
                </c:pt>
                <c:pt idx="17">
                  <c:v>0.4758822496604167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in val="-1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/>
              <a:tailEnd type="arrow"/>
            </a:ln>
            <a:effectLst/>
          </c:spPr>
          <c:marker>
            <c:symbol val="none"/>
          </c:marker>
          <c:xVal>
            <c:numRef>
              <c:f>Graphs!$B$218:$B$236</c:f>
              <c:numCache>
                <c:formatCode>0.00000</c:formatCode>
                <c:ptCount val="19"/>
                <c:pt idx="0">
                  <c:v>-10</c:v>
                </c:pt>
                <c:pt idx="1">
                  <c:v>-8.8888888888888893</c:v>
                </c:pt>
                <c:pt idx="2">
                  <c:v>-7.7777777777777777</c:v>
                </c:pt>
                <c:pt idx="3">
                  <c:v>-6.6666666666666661</c:v>
                </c:pt>
                <c:pt idx="4">
                  <c:v>-5.5555555555555554</c:v>
                </c:pt>
                <c:pt idx="5">
                  <c:v>-4.4444444444444446</c:v>
                </c:pt>
                <c:pt idx="6">
                  <c:v>-3.333333333333333</c:v>
                </c:pt>
                <c:pt idx="7">
                  <c:v>-2.2222222222222214</c:v>
                </c:pt>
                <c:pt idx="8">
                  <c:v>-1.1111111111111107</c:v>
                </c:pt>
                <c:pt idx="9">
                  <c:v>0</c:v>
                </c:pt>
                <c:pt idx="10">
                  <c:v>1.1111111111111107</c:v>
                </c:pt>
                <c:pt idx="11">
                  <c:v>2.2222222222222232</c:v>
                </c:pt>
                <c:pt idx="12">
                  <c:v>3.3333333333333339</c:v>
                </c:pt>
                <c:pt idx="13">
                  <c:v>4.4444444444444446</c:v>
                </c:pt>
                <c:pt idx="14">
                  <c:v>5.5555555555555571</c:v>
                </c:pt>
                <c:pt idx="15">
                  <c:v>6.6666666666666679</c:v>
                </c:pt>
                <c:pt idx="16">
                  <c:v>7.7777777777777786</c:v>
                </c:pt>
                <c:pt idx="17">
                  <c:v>8.8888888888888893</c:v>
                </c:pt>
                <c:pt idx="18">
                  <c:v>10</c:v>
                </c:pt>
              </c:numCache>
            </c:numRef>
          </c:xVal>
          <c:yVal>
            <c:numRef>
              <c:f>Graphs!$C$218:$C$236</c:f>
              <c:numCache>
                <c:formatCode>0.00000</c:formatCode>
                <c:ptCount val="19"/>
                <c:pt idx="0">
                  <c:v>-1.4711276743037347</c:v>
                </c:pt>
                <c:pt idx="1">
                  <c:v>-1.4587673643689087</c:v>
                </c:pt>
                <c:pt idx="2">
                  <c:v>-1.4429264082348967</c:v>
                </c:pt>
                <c:pt idx="3">
                  <c:v>-1.4219063791853994</c:v>
                </c:pt>
                <c:pt idx="4">
                  <c:v>-1.392703388563699</c:v>
                </c:pt>
                <c:pt idx="5">
                  <c:v>-1.3494818844471053</c:v>
                </c:pt>
                <c:pt idx="6">
                  <c:v>-1.2793395323170296</c:v>
                </c:pt>
                <c:pt idx="7">
                  <c:v>-1.1479424006619559</c:v>
                </c:pt>
                <c:pt idx="8">
                  <c:v>-0.8379812250083899</c:v>
                </c:pt>
                <c:pt idx="9">
                  <c:v>0</c:v>
                </c:pt>
                <c:pt idx="10">
                  <c:v>0.8379812250083899</c:v>
                </c:pt>
                <c:pt idx="11">
                  <c:v>1.1479424006619561</c:v>
                </c:pt>
                <c:pt idx="12">
                  <c:v>1.2793395323170296</c:v>
                </c:pt>
                <c:pt idx="13">
                  <c:v>1.3494818844471053</c:v>
                </c:pt>
                <c:pt idx="14">
                  <c:v>1.392703388563699</c:v>
                </c:pt>
                <c:pt idx="15">
                  <c:v>1.4219063791853994</c:v>
                </c:pt>
                <c:pt idx="16">
                  <c:v>1.4429264082348967</c:v>
                </c:pt>
                <c:pt idx="17">
                  <c:v>1.4587673643689087</c:v>
                </c:pt>
                <c:pt idx="18">
                  <c:v>1.4711276743037347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26" Type="http://schemas.openxmlformats.org/officeDocument/2006/relationships/chart" Target="../charts/chart7.xml"/><Relationship Id="rId3" Type="http://schemas.openxmlformats.org/officeDocument/2006/relationships/chart" Target="../charts/chart2.xml"/><Relationship Id="rId21" Type="http://schemas.openxmlformats.org/officeDocument/2006/relationships/image" Target="../media/image15.emf"/><Relationship Id="rId7" Type="http://schemas.openxmlformats.org/officeDocument/2006/relationships/chart" Target="../charts/chart4.xml"/><Relationship Id="rId12" Type="http://schemas.openxmlformats.org/officeDocument/2006/relationships/image" Target="../media/image7.emf"/><Relationship Id="rId17" Type="http://schemas.openxmlformats.org/officeDocument/2006/relationships/image" Target="../media/image12.png"/><Relationship Id="rId25" Type="http://schemas.openxmlformats.org/officeDocument/2006/relationships/image" Target="../media/image19.emf"/><Relationship Id="rId2" Type="http://schemas.openxmlformats.org/officeDocument/2006/relationships/image" Target="../media/image1.emf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image" Target="../media/image6.png"/><Relationship Id="rId24" Type="http://schemas.openxmlformats.org/officeDocument/2006/relationships/image" Target="../media/image18.emf"/><Relationship Id="rId5" Type="http://schemas.openxmlformats.org/officeDocument/2006/relationships/chart" Target="../charts/chart3.xml"/><Relationship Id="rId15" Type="http://schemas.openxmlformats.org/officeDocument/2006/relationships/image" Target="../media/image10.png"/><Relationship Id="rId23" Type="http://schemas.openxmlformats.org/officeDocument/2006/relationships/image" Target="../media/image17.emf"/><Relationship Id="rId28" Type="http://schemas.openxmlformats.org/officeDocument/2006/relationships/chart" Target="../charts/chart9.xml"/><Relationship Id="rId10" Type="http://schemas.openxmlformats.org/officeDocument/2006/relationships/image" Target="../media/image5.emf"/><Relationship Id="rId19" Type="http://schemas.openxmlformats.org/officeDocument/2006/relationships/chart" Target="../charts/chart6.xml"/><Relationship Id="rId4" Type="http://schemas.openxmlformats.org/officeDocument/2006/relationships/image" Target="../media/image2.emf"/><Relationship Id="rId9" Type="http://schemas.openxmlformats.org/officeDocument/2006/relationships/chart" Target="../charts/chart5.xml"/><Relationship Id="rId14" Type="http://schemas.openxmlformats.org/officeDocument/2006/relationships/image" Target="../media/image9.png"/><Relationship Id="rId22" Type="http://schemas.openxmlformats.org/officeDocument/2006/relationships/image" Target="../media/image16.emf"/><Relationship Id="rId27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0" Type="http://schemas.openxmlformats.org/officeDocument/2006/relationships/image" Target="../media/image29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92075</xdr:colOff>
      <xdr:row>6</xdr:row>
      <xdr:rowOff>3175</xdr:rowOff>
    </xdr:from>
    <xdr:to>
      <xdr:col>4</xdr:col>
      <xdr:colOff>485775</xdr:colOff>
      <xdr:row>16</xdr:row>
      <xdr:rowOff>123825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7A0112BE-1B84-4F6C-947C-5DC8A633712B}"/>
            </a:ext>
          </a:extLst>
        </xdr:cNvPr>
        <xdr:cNvSpPr/>
      </xdr:nvSpPr>
      <xdr:spPr>
        <a:xfrm>
          <a:off x="701675" y="974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82550</xdr:colOff>
      <xdr:row>14</xdr:row>
      <xdr:rowOff>158750</xdr:rowOff>
    </xdr:from>
    <xdr:to>
      <xdr:col>1</xdr:col>
      <xdr:colOff>482600</xdr:colOff>
      <xdr:row>14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4B0C3A-1408-B12C-60D5-300C9ACC99DD}"/>
            </a:ext>
          </a:extLst>
        </xdr:cNvPr>
        <xdr:cNvCxnSpPr/>
      </xdr:nvCxnSpPr>
      <xdr:spPr>
        <a:xfrm>
          <a:off x="692150" y="2603500"/>
          <a:ext cx="4000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158750</xdr:rowOff>
    </xdr:from>
    <xdr:to>
      <xdr:col>1</xdr:col>
      <xdr:colOff>482600</xdr:colOff>
      <xdr:row>16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3849E4-4ECB-8AFC-C40D-C6382498795B}"/>
            </a:ext>
          </a:extLst>
        </xdr:cNvPr>
        <xdr:cNvCxnSpPr/>
      </xdr:nvCxnSpPr>
      <xdr:spPr>
        <a:xfrm>
          <a:off x="1092200" y="2603500"/>
          <a:ext cx="0" cy="330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511175</xdr:colOff>
      <xdr:row>15</xdr:row>
      <xdr:rowOff>76200</xdr:rowOff>
    </xdr:from>
    <xdr:ext cx="18351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8</xdr:row>
      <xdr:rowOff>165100</xdr:rowOff>
    </xdr:from>
    <xdr:ext cx="57323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90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n-AU" sz="110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90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0−𝜃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5</xdr:row>
      <xdr:rowOff>6350</xdr:rowOff>
    </xdr:from>
    <xdr:to>
      <xdr:col>14</xdr:col>
      <xdr:colOff>302424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29</xdr:row>
      <xdr:rowOff>31750</xdr:rowOff>
    </xdr:from>
    <xdr:to>
      <xdr:col>14</xdr:col>
      <xdr:colOff>308775</xdr:colOff>
      <xdr:row>49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4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56</xdr:row>
      <xdr:rowOff>0</xdr:rowOff>
    </xdr:from>
    <xdr:to>
      <xdr:col>14</xdr:col>
      <xdr:colOff>429425</xdr:colOff>
      <xdr:row>76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58</xdr:row>
      <xdr:rowOff>0</xdr:rowOff>
    </xdr:from>
    <xdr:to>
      <xdr:col>10</xdr:col>
      <xdr:colOff>527050</xdr:colOff>
      <xdr:row>75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0</xdr:rowOff>
    </xdr:from>
    <xdr:to>
      <xdr:col>8</xdr:col>
      <xdr:colOff>298450</xdr:colOff>
      <xdr:row>75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58</xdr:row>
      <xdr:rowOff>19050</xdr:rowOff>
    </xdr:from>
    <xdr:to>
      <xdr:col>13</xdr:col>
      <xdr:colOff>184150</xdr:colOff>
      <xdr:row>75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44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58</xdr:row>
      <xdr:rowOff>38100</xdr:rowOff>
    </xdr:from>
    <xdr:to>
      <xdr:col>5</xdr:col>
      <xdr:colOff>584200</xdr:colOff>
      <xdr:row>75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59</xdr:row>
      <xdr:rowOff>6350</xdr:rowOff>
    </xdr:from>
    <xdr:to>
      <xdr:col>12</xdr:col>
      <xdr:colOff>563329</xdr:colOff>
      <xdr:row>74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10172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58</xdr:row>
      <xdr:rowOff>95250</xdr:rowOff>
    </xdr:from>
    <xdr:to>
      <xdr:col>10</xdr:col>
      <xdr:colOff>296629</xdr:colOff>
      <xdr:row>74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58</xdr:row>
      <xdr:rowOff>146050</xdr:rowOff>
    </xdr:from>
    <xdr:to>
      <xdr:col>8</xdr:col>
      <xdr:colOff>74379</xdr:colOff>
      <xdr:row>74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180974</xdr:colOff>
      <xdr:row>80</xdr:row>
      <xdr:rowOff>171450</xdr:rowOff>
    </xdr:from>
    <xdr:to>
      <xdr:col>14</xdr:col>
      <xdr:colOff>384974</xdr:colOff>
      <xdr:row>101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EA506-6118-D134-A2B3-133276FC9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196849</xdr:colOff>
          <xdr:row>93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F830587-789C-4066-8B39-B5AEB74668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4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530600" y="168275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139700</xdr:colOff>
      <xdr:row>82</xdr:row>
      <xdr:rowOff>6350</xdr:rowOff>
    </xdr:from>
    <xdr:to>
      <xdr:col>11</xdr:col>
      <xdr:colOff>152400</xdr:colOff>
      <xdr:row>99</xdr:row>
      <xdr:rowOff>88900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24E201-9612-8B28-9C99-99095CA628DD}"/>
            </a:ext>
          </a:extLst>
        </xdr:cNvPr>
        <xdr:cNvCxnSpPr/>
      </xdr:nvCxnSpPr>
      <xdr:spPr>
        <a:xfrm>
          <a:off x="708025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82</xdr:row>
      <xdr:rowOff>6350</xdr:rowOff>
    </xdr:from>
    <xdr:to>
      <xdr:col>13</xdr:col>
      <xdr:colOff>120650</xdr:colOff>
      <xdr:row>99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98A7B-0A84-2C99-F676-1E2C4172F64F}"/>
            </a:ext>
          </a:extLst>
        </xdr:cNvPr>
        <xdr:cNvCxnSpPr/>
      </xdr:nvCxnSpPr>
      <xdr:spPr>
        <a:xfrm>
          <a:off x="82677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82</xdr:row>
      <xdr:rowOff>6350</xdr:rowOff>
    </xdr:from>
    <xdr:to>
      <xdr:col>7</xdr:col>
      <xdr:colOff>234950</xdr:colOff>
      <xdr:row>99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EA7D68-7D4C-565F-AC5A-21FA49578B79}"/>
            </a:ext>
          </a:extLst>
        </xdr:cNvPr>
        <xdr:cNvCxnSpPr/>
      </xdr:nvCxnSpPr>
      <xdr:spPr>
        <a:xfrm>
          <a:off x="47244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82</xdr:row>
      <xdr:rowOff>6350</xdr:rowOff>
    </xdr:from>
    <xdr:to>
      <xdr:col>5</xdr:col>
      <xdr:colOff>234950</xdr:colOff>
      <xdr:row>99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3E5D2CA-14C1-D230-2BCC-6A69D0B16E62}"/>
            </a:ext>
          </a:extLst>
        </xdr:cNvPr>
        <xdr:cNvCxnSpPr/>
      </xdr:nvCxnSpPr>
      <xdr:spPr>
        <a:xfrm>
          <a:off x="35052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3CB22-0B67-1109-C945-7AA0C5719DDF}"/>
            </a:ext>
          </a:extLst>
        </xdr:cNvPr>
        <xdr:cNvSpPr txBox="1"/>
      </xdr:nvSpPr>
      <xdr:spPr>
        <a:xfrm>
          <a:off x="2933700" y="17646650"/>
          <a:ext cx="145415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y=cosec(x)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y=sin(x)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18</xdr:col>
      <xdr:colOff>603250</xdr:colOff>
      <xdr:row>15</xdr:row>
      <xdr:rowOff>152400</xdr:rowOff>
    </xdr:from>
    <xdr:to>
      <xdr:col>19</xdr:col>
      <xdr:colOff>222250</xdr:colOff>
      <xdr:row>17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2858B4-39C6-8DD8-8687-D61C04DC43FF}"/>
            </a:ext>
          </a:extLst>
        </xdr:cNvPr>
        <xdr:cNvSpPr txBox="1"/>
      </xdr:nvSpPr>
      <xdr:spPr>
        <a:xfrm>
          <a:off x="11855450" y="29972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482600</xdr:colOff>
      <xdr:row>8</xdr:row>
      <xdr:rowOff>25400</xdr:rowOff>
    </xdr:from>
    <xdr:to>
      <xdr:col>9</xdr:col>
      <xdr:colOff>101600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0E4450A-87FC-1126-1363-CEF79820DCC0}"/>
            </a:ext>
          </a:extLst>
        </xdr:cNvPr>
        <xdr:cNvSpPr txBox="1"/>
      </xdr:nvSpPr>
      <xdr:spPr>
        <a:xfrm>
          <a:off x="5594350" y="158115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482600</xdr:colOff>
      <xdr:row>19</xdr:row>
      <xdr:rowOff>158750</xdr:rowOff>
    </xdr:from>
    <xdr:to>
      <xdr:col>9</xdr:col>
      <xdr:colOff>323850</xdr:colOff>
      <xdr:row>21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1BE0A5-1139-52AB-3229-D1F391EB6B4E}"/>
            </a:ext>
          </a:extLst>
        </xdr:cNvPr>
        <xdr:cNvSpPr txBox="1"/>
      </xdr:nvSpPr>
      <xdr:spPr>
        <a:xfrm>
          <a:off x="5594350" y="37401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558800</xdr:colOff>
      <xdr:row>32</xdr:row>
      <xdr:rowOff>101600</xdr:rowOff>
    </xdr:from>
    <xdr:to>
      <xdr:col>9</xdr:col>
      <xdr:colOff>177800</xdr:colOff>
      <xdr:row>34</xdr:row>
      <xdr:rowOff>6350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E31119E-C0C8-7B9C-2258-3E76858CE15B}"/>
            </a:ext>
          </a:extLst>
        </xdr:cNvPr>
        <xdr:cNvSpPr txBox="1"/>
      </xdr:nvSpPr>
      <xdr:spPr>
        <a:xfrm>
          <a:off x="5670550" y="61087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539750</xdr:colOff>
      <xdr:row>44</xdr:row>
      <xdr:rowOff>127000</xdr:rowOff>
    </xdr:from>
    <xdr:to>
      <xdr:col>9</xdr:col>
      <xdr:colOff>381000</xdr:colOff>
      <xdr:row>46</xdr:row>
      <xdr:rowOff>31750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FC16F4-BBC8-0C08-109F-6783EBFD4791}"/>
            </a:ext>
          </a:extLst>
        </xdr:cNvPr>
        <xdr:cNvSpPr txBox="1"/>
      </xdr:nvSpPr>
      <xdr:spPr>
        <a:xfrm>
          <a:off x="5651500" y="83439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107950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C10815-4C70-4B4E-A39E-66DCECAED70F}"/>
            </a:ext>
          </a:extLst>
        </xdr:cNvPr>
        <xdr:cNvSpPr txBox="1"/>
      </xdr:nvSpPr>
      <xdr:spPr>
        <a:xfrm>
          <a:off x="5689600" y="162179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74561B2-263C-48EC-AF70-551AE39C6FF0}"/>
            </a:ext>
          </a:extLst>
        </xdr:cNvPr>
        <xdr:cNvSpPr txBox="1"/>
      </xdr:nvSpPr>
      <xdr:spPr>
        <a:xfrm>
          <a:off x="5664200" y="172783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5</xdr:col>
      <xdr:colOff>298449</xdr:colOff>
      <xdr:row>81</xdr:row>
      <xdr:rowOff>171450</xdr:rowOff>
    </xdr:from>
    <xdr:to>
      <xdr:col>7</xdr:col>
      <xdr:colOff>139730</xdr:colOff>
      <xdr:row>87</xdr:row>
      <xdr:rowOff>16570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74510F1F-E11E-E3F0-4F3B-1FF9DD262948}"/>
            </a:ext>
          </a:extLst>
        </xdr:cNvPr>
        <xdr:cNvSpPr/>
      </xdr:nvSpPr>
      <xdr:spPr>
        <a:xfrm>
          <a:off x="3581399" y="152654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215899</xdr:colOff>
      <xdr:row>81</xdr:row>
      <xdr:rowOff>152400</xdr:rowOff>
    </xdr:from>
    <xdr:to>
      <xdr:col>11</xdr:col>
      <xdr:colOff>57180</xdr:colOff>
      <xdr:row>86</xdr:row>
      <xdr:rowOff>181670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D8996941-8FF7-5799-B4C1-D250682E7B58}"/>
            </a:ext>
          </a:extLst>
        </xdr:cNvPr>
        <xdr:cNvSpPr/>
      </xdr:nvSpPr>
      <xdr:spPr>
        <a:xfrm>
          <a:off x="5937249" y="152463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266699</xdr:colOff>
      <xdr:row>93</xdr:row>
      <xdr:rowOff>127000</xdr:rowOff>
    </xdr:from>
    <xdr:to>
      <xdr:col>9</xdr:col>
      <xdr:colOff>107980</xdr:colOff>
      <xdr:row>98</xdr:row>
      <xdr:rowOff>156270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2066E637-8C29-164C-3C22-7555624AAA75}"/>
            </a:ext>
          </a:extLst>
        </xdr:cNvPr>
        <xdr:cNvSpPr/>
      </xdr:nvSpPr>
      <xdr:spPr>
        <a:xfrm rot="10800000">
          <a:off x="4768849" y="174307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196849</xdr:colOff>
      <xdr:row>93</xdr:row>
      <xdr:rowOff>107950</xdr:rowOff>
    </xdr:from>
    <xdr:to>
      <xdr:col>13</xdr:col>
      <xdr:colOff>38130</xdr:colOff>
      <xdr:row>98</xdr:row>
      <xdr:rowOff>137220</xdr:rowOff>
    </xdr:to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1BEC71ED-85C1-B639-4326-F463002C053E}"/>
            </a:ext>
          </a:extLst>
        </xdr:cNvPr>
        <xdr:cNvSpPr/>
      </xdr:nvSpPr>
      <xdr:spPr>
        <a:xfrm rot="10800000">
          <a:off x="7137399" y="174117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168274</xdr:colOff>
      <xdr:row>107</xdr:row>
      <xdr:rowOff>0</xdr:rowOff>
    </xdr:from>
    <xdr:to>
      <xdr:col>14</xdr:col>
      <xdr:colOff>372274</xdr:colOff>
      <xdr:row>127</xdr:row>
      <xdr:rowOff>95250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2928CD5-0E3E-1D99-3E54-FF4640C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116</xdr:row>
          <xdr:rowOff>107950</xdr:rowOff>
        </xdr:from>
        <xdr:to>
          <xdr:col>13</xdr:col>
          <xdr:colOff>190500</xdr:colOff>
          <xdr:row>119</xdr:row>
          <xdr:rowOff>44450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00DED3E-EECA-C50F-487A-400C7F5972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416300" y="216789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203200</xdr:colOff>
      <xdr:row>121</xdr:row>
      <xdr:rowOff>88900</xdr:rowOff>
    </xdr:from>
    <xdr:to>
      <xdr:col>6</xdr:col>
      <xdr:colOff>520700</xdr:colOff>
      <xdr:row>124</xdr:row>
      <xdr:rowOff>133350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58A780-383A-6113-9F18-AF256CF983EB}"/>
            </a:ext>
          </a:extLst>
        </xdr:cNvPr>
        <xdr:cNvSpPr txBox="1"/>
      </xdr:nvSpPr>
      <xdr:spPr>
        <a:xfrm>
          <a:off x="2876550" y="22580600"/>
          <a:ext cx="153670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y=cos(x)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 editAs="oneCell">
    <xdr:from>
      <xdr:col>4</xdr:col>
      <xdr:colOff>152400</xdr:colOff>
      <xdr:row>80</xdr:row>
      <xdr:rowOff>165100</xdr:rowOff>
    </xdr:from>
    <xdr:to>
      <xdr:col>14</xdr:col>
      <xdr:colOff>374650</xdr:colOff>
      <xdr:row>101</xdr:row>
      <xdr:rowOff>88900</xdr:rowOff>
    </xdr:to>
    <xdr:pic>
      <xdr:nvPicPr>
        <xdr:cNvPr id="12576" name="Chart 1">
          <a:extLst>
            <a:ext uri="{FF2B5EF4-FFF2-40B4-BE49-F238E27FC236}">
              <a16:creationId xmlns:a16="http://schemas.microsoft.com/office/drawing/2014/main" id="{2F2D191B-FDF0-4D64-B7A3-A4B70EEB99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15074900"/>
          <a:ext cx="63182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577" name="Picture 8">
              <a:extLst>
                <a:ext uri="{FF2B5EF4-FFF2-40B4-BE49-F238E27FC236}">
                  <a16:creationId xmlns:a16="http://schemas.microsoft.com/office/drawing/2014/main" id="{F33A7019-041D-0E7A-2B7D-1C163B9E8A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133350</xdr:colOff>
      <xdr:row>82</xdr:row>
      <xdr:rowOff>0</xdr:rowOff>
    </xdr:from>
    <xdr:to>
      <xdr:col>11</xdr:col>
      <xdr:colOff>158750</xdr:colOff>
      <xdr:row>99</xdr:row>
      <xdr:rowOff>101600</xdr:rowOff>
    </xdr:to>
    <xdr:pic>
      <xdr:nvPicPr>
        <xdr:cNvPr id="12578" name="Straight Connector 10">
          <a:extLst>
            <a:ext uri="{FF2B5EF4-FFF2-40B4-BE49-F238E27FC236}">
              <a16:creationId xmlns:a16="http://schemas.microsoft.com/office/drawing/2014/main" id="{0D9C461F-177D-C1BB-4F70-52BEADC14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1527810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108</xdr:row>
      <xdr:rowOff>114300</xdr:rowOff>
    </xdr:from>
    <xdr:to>
      <xdr:col>6</xdr:col>
      <xdr:colOff>209550</xdr:colOff>
      <xdr:row>126</xdr:row>
      <xdr:rowOff>31750</xdr:rowOff>
    </xdr:to>
    <xdr:pic>
      <xdr:nvPicPr>
        <xdr:cNvPr id="12579" name="Straight Connector 12">
          <a:extLst>
            <a:ext uri="{FF2B5EF4-FFF2-40B4-BE49-F238E27FC236}">
              <a16:creationId xmlns:a16="http://schemas.microsoft.com/office/drawing/2014/main" id="{E42F8F81-1926-79BB-4D61-6F588CF8C8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0" y="2021205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82</xdr:row>
      <xdr:rowOff>0</xdr:rowOff>
    </xdr:from>
    <xdr:to>
      <xdr:col>7</xdr:col>
      <xdr:colOff>247650</xdr:colOff>
      <xdr:row>99</xdr:row>
      <xdr:rowOff>101600</xdr:rowOff>
    </xdr:to>
    <xdr:pic>
      <xdr:nvPicPr>
        <xdr:cNvPr id="12580" name="Straight Connector 13">
          <a:extLst>
            <a:ext uri="{FF2B5EF4-FFF2-40B4-BE49-F238E27FC236}">
              <a16:creationId xmlns:a16="http://schemas.microsoft.com/office/drawing/2014/main" id="{EC498771-085B-F175-3FD2-CEF45446E1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82</xdr:row>
      <xdr:rowOff>0</xdr:rowOff>
    </xdr:from>
    <xdr:to>
      <xdr:col>5</xdr:col>
      <xdr:colOff>247650</xdr:colOff>
      <xdr:row>99</xdr:row>
      <xdr:rowOff>101600</xdr:rowOff>
    </xdr:to>
    <xdr:pic>
      <xdr:nvPicPr>
        <xdr:cNvPr id="12581" name="Straight Connector 14">
          <a:extLst>
            <a:ext uri="{FF2B5EF4-FFF2-40B4-BE49-F238E27FC236}">
              <a16:creationId xmlns:a16="http://schemas.microsoft.com/office/drawing/2014/main" id="{E55A34BF-F24C-758B-6714-9B69FF821C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pic>
      <xdr:nvPicPr>
        <xdr:cNvPr id="12582" name="TextBox 18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2B6BA019-E6F9-D443-4122-0063E3D5CA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7646650"/>
          <a:ext cx="14541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114300</xdr:rowOff>
    </xdr:to>
    <xdr:pic>
      <xdr:nvPicPr>
        <xdr:cNvPr id="12583" name="TextBox 33">
          <a:extLst>
            <a:ext uri="{FF2B5EF4-FFF2-40B4-BE49-F238E27FC236}">
              <a16:creationId xmlns:a16="http://schemas.microsoft.com/office/drawing/2014/main" id="{828E640D-766D-D078-3CAB-0EBE010BEE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62179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69850</xdr:rowOff>
    </xdr:to>
    <xdr:pic>
      <xdr:nvPicPr>
        <xdr:cNvPr id="12584" name="TextBox 37">
          <a:extLst>
            <a:ext uri="{FF2B5EF4-FFF2-40B4-BE49-F238E27FC236}">
              <a16:creationId xmlns:a16="http://schemas.microsoft.com/office/drawing/2014/main" id="{1668B147-B6CF-54F7-301D-43866FD35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27835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81</xdr:row>
      <xdr:rowOff>76200</xdr:rowOff>
    </xdr:from>
    <xdr:to>
      <xdr:col>7</xdr:col>
      <xdr:colOff>234950</xdr:colOff>
      <xdr:row>87</xdr:row>
      <xdr:rowOff>31750</xdr:rowOff>
    </xdr:to>
    <xdr:pic>
      <xdr:nvPicPr>
        <xdr:cNvPr id="12585" name="Freeform: Shape 44" descr="A blue arrows pointing upwards&#10;&#10;Description automatically generated">
          <a:extLst>
            <a:ext uri="{FF2B5EF4-FFF2-40B4-BE49-F238E27FC236}">
              <a16:creationId xmlns:a16="http://schemas.microsoft.com/office/drawing/2014/main" id="{97AFEBB7-6A68-1590-2D0E-D184E6C794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170150"/>
          <a:ext cx="12509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81</xdr:row>
      <xdr:rowOff>63500</xdr:rowOff>
    </xdr:from>
    <xdr:to>
      <xdr:col>11</xdr:col>
      <xdr:colOff>152400</xdr:colOff>
      <xdr:row>87</xdr:row>
      <xdr:rowOff>12700</xdr:rowOff>
    </xdr:to>
    <xdr:pic>
      <xdr:nvPicPr>
        <xdr:cNvPr id="12586" name="Freeform: Shape 45" descr="A blue arrows pointing upwards&#10;&#10;Description automatically generated">
          <a:extLst>
            <a:ext uri="{FF2B5EF4-FFF2-40B4-BE49-F238E27FC236}">
              <a16:creationId xmlns:a16="http://schemas.microsoft.com/office/drawing/2014/main" id="{6A2630CA-189E-4880-9516-9DCFDBF20D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157450"/>
          <a:ext cx="12446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93</xdr:row>
      <xdr:rowOff>120650</xdr:rowOff>
    </xdr:from>
    <xdr:to>
      <xdr:col>9</xdr:col>
      <xdr:colOff>203200</xdr:colOff>
      <xdr:row>99</xdr:row>
      <xdr:rowOff>69850</xdr:rowOff>
    </xdr:to>
    <xdr:pic>
      <xdr:nvPicPr>
        <xdr:cNvPr id="12587" name="Freeform: Shape 46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CD7FFDCA-8B91-7BC0-256A-B30A0DA1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1742440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107950</xdr:colOff>
      <xdr:row>93</xdr:row>
      <xdr:rowOff>101600</xdr:rowOff>
    </xdr:from>
    <xdr:to>
      <xdr:col>13</xdr:col>
      <xdr:colOff>139700</xdr:colOff>
      <xdr:row>99</xdr:row>
      <xdr:rowOff>50800</xdr:rowOff>
    </xdr:to>
    <xdr:pic>
      <xdr:nvPicPr>
        <xdr:cNvPr id="12588" name="Freeform: Shape 47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E6125C68-02AC-E8D6-039E-3FBAEF5646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40535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107950</xdr:colOff>
      <xdr:row>108</xdr:row>
      <xdr:rowOff>120650</xdr:rowOff>
    </xdr:from>
    <xdr:to>
      <xdr:col>8</xdr:col>
      <xdr:colOff>139700</xdr:colOff>
      <xdr:row>126</xdr:row>
      <xdr:rowOff>38100</xdr:rowOff>
    </xdr:to>
    <xdr:pic>
      <xdr:nvPicPr>
        <xdr:cNvPr id="33" name="Straight Connector 12">
          <a:extLst>
            <a:ext uri="{FF2B5EF4-FFF2-40B4-BE49-F238E27FC236}">
              <a16:creationId xmlns:a16="http://schemas.microsoft.com/office/drawing/2014/main" id="{FEFCE446-B0F3-4748-C716-866893352B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2184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107950</xdr:colOff>
      <xdr:row>108</xdr:row>
      <xdr:rowOff>19050</xdr:rowOff>
    </xdr:from>
    <xdr:to>
      <xdr:col>10</xdr:col>
      <xdr:colOff>139700</xdr:colOff>
      <xdr:row>125</xdr:row>
      <xdr:rowOff>120650</xdr:rowOff>
    </xdr:to>
    <xdr:pic>
      <xdr:nvPicPr>
        <xdr:cNvPr id="35" name="Straight Connector 12">
          <a:extLst>
            <a:ext uri="{FF2B5EF4-FFF2-40B4-BE49-F238E27FC236}">
              <a16:creationId xmlns:a16="http://schemas.microsoft.com/office/drawing/2014/main" id="{EB31D9F5-DB9E-CE15-2C6B-C8F3CDA9A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01168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108</xdr:row>
      <xdr:rowOff>44450</xdr:rowOff>
    </xdr:from>
    <xdr:to>
      <xdr:col>12</xdr:col>
      <xdr:colOff>50800</xdr:colOff>
      <xdr:row>125</xdr:row>
      <xdr:rowOff>146050</xdr:rowOff>
    </xdr:to>
    <xdr:pic>
      <xdr:nvPicPr>
        <xdr:cNvPr id="36" name="Straight Connector 12">
          <a:extLst>
            <a:ext uri="{FF2B5EF4-FFF2-40B4-BE49-F238E27FC236}">
              <a16:creationId xmlns:a16="http://schemas.microsoft.com/office/drawing/2014/main" id="{306BFB36-AAEE-5C81-C9D6-FFCA37E1F3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01422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253999</xdr:colOff>
      <xdr:row>108</xdr:row>
      <xdr:rowOff>114300</xdr:rowOff>
    </xdr:from>
    <xdr:to>
      <xdr:col>10</xdr:col>
      <xdr:colOff>95280</xdr:colOff>
      <xdr:row>113</xdr:row>
      <xdr:rowOff>143570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8B627198-D6B1-0A29-A476-DB56C7470F5F}"/>
            </a:ext>
          </a:extLst>
        </xdr:cNvPr>
        <xdr:cNvSpPr/>
      </xdr:nvSpPr>
      <xdr:spPr>
        <a:xfrm>
          <a:off x="5365749" y="202120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311150</xdr:colOff>
      <xdr:row>120</xdr:row>
      <xdr:rowOff>133350</xdr:rowOff>
    </xdr:from>
    <xdr:to>
      <xdr:col>8</xdr:col>
      <xdr:colOff>152431</xdr:colOff>
      <xdr:row>125</xdr:row>
      <xdr:rowOff>162620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FD81F38F-D1D1-D5F8-486E-CEA5BBED6746}"/>
            </a:ext>
          </a:extLst>
        </xdr:cNvPr>
        <xdr:cNvSpPr/>
      </xdr:nvSpPr>
      <xdr:spPr>
        <a:xfrm rot="10800000">
          <a:off x="4203700" y="224409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209550</xdr:colOff>
      <xdr:row>120</xdr:row>
      <xdr:rowOff>114300</xdr:rowOff>
    </xdr:from>
    <xdr:to>
      <xdr:col>12</xdr:col>
      <xdr:colOff>50831</xdr:colOff>
      <xdr:row>125</xdr:row>
      <xdr:rowOff>143570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3193197D-457B-9B15-12EC-B637D56E2D7E}"/>
            </a:ext>
          </a:extLst>
        </xdr:cNvPr>
        <xdr:cNvSpPr/>
      </xdr:nvSpPr>
      <xdr:spPr>
        <a:xfrm rot="10800000">
          <a:off x="6540500" y="224218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13</xdr:col>
      <xdr:colOff>95250</xdr:colOff>
      <xdr:row>82</xdr:row>
      <xdr:rowOff>69850</xdr:rowOff>
    </xdr:from>
    <xdr:to>
      <xdr:col>13</xdr:col>
      <xdr:colOff>120650</xdr:colOff>
      <xdr:row>99</xdr:row>
      <xdr:rowOff>171450</xdr:rowOff>
    </xdr:to>
    <xdr:pic>
      <xdr:nvPicPr>
        <xdr:cNvPr id="53" name="Straight Connector 10">
          <a:extLst>
            <a:ext uri="{FF2B5EF4-FFF2-40B4-BE49-F238E27FC236}">
              <a16:creationId xmlns:a16="http://schemas.microsoft.com/office/drawing/2014/main" id="{AE13AFD3-A9B8-3CE0-1771-72D06053F1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34795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82549</xdr:colOff>
      <xdr:row>107</xdr:row>
      <xdr:rowOff>171450</xdr:rowOff>
    </xdr:from>
    <xdr:to>
      <xdr:col>13</xdr:col>
      <xdr:colOff>152399</xdr:colOff>
      <xdr:row>113</xdr:row>
      <xdr:rowOff>3870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A266B4DC-FCB9-606E-82F8-D0E458D52E13}"/>
            </a:ext>
          </a:extLst>
        </xdr:cNvPr>
        <xdr:cNvSpPr/>
      </xdr:nvSpPr>
      <xdr:spPr>
        <a:xfrm>
          <a:off x="7632699" y="20085050"/>
          <a:ext cx="679450" cy="9373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16000"/>
            <a:gd name="connsiteY0" fmla="*/ 0 h 937320"/>
            <a:gd name="connsiteX1" fmla="*/ 38100 w 1016000"/>
            <a:gd name="connsiteY1" fmla="*/ 273050 h 937320"/>
            <a:gd name="connsiteX2" fmla="*/ 133350 w 1016000"/>
            <a:gd name="connsiteY2" fmla="*/ 571500 h 937320"/>
            <a:gd name="connsiteX3" fmla="*/ 304800 w 1016000"/>
            <a:gd name="connsiteY3" fmla="*/ 850900 h 937320"/>
            <a:gd name="connsiteX4" fmla="*/ 501650 w 1016000"/>
            <a:gd name="connsiteY4" fmla="*/ 933450 h 937320"/>
            <a:gd name="connsiteX5" fmla="*/ 679450 w 1016000"/>
            <a:gd name="connsiteY5" fmla="*/ 914400 h 937320"/>
            <a:gd name="connsiteX6" fmla="*/ 806450 w 1016000"/>
            <a:gd name="connsiteY6" fmla="*/ 831850 h 937320"/>
            <a:gd name="connsiteX7" fmla="*/ 939800 w 1016000"/>
            <a:gd name="connsiteY7" fmla="*/ 628650 h 937320"/>
            <a:gd name="connsiteX8" fmla="*/ 1016000 w 1016000"/>
            <a:gd name="connsiteY8" fmla="*/ 425450 h 937320"/>
            <a:gd name="connsiteX0" fmla="*/ 0 w 939800"/>
            <a:gd name="connsiteY0" fmla="*/ 0 h 937320"/>
            <a:gd name="connsiteX1" fmla="*/ 38100 w 939800"/>
            <a:gd name="connsiteY1" fmla="*/ 273050 h 937320"/>
            <a:gd name="connsiteX2" fmla="*/ 133350 w 939800"/>
            <a:gd name="connsiteY2" fmla="*/ 571500 h 937320"/>
            <a:gd name="connsiteX3" fmla="*/ 304800 w 939800"/>
            <a:gd name="connsiteY3" fmla="*/ 850900 h 937320"/>
            <a:gd name="connsiteX4" fmla="*/ 501650 w 939800"/>
            <a:gd name="connsiteY4" fmla="*/ 933450 h 937320"/>
            <a:gd name="connsiteX5" fmla="*/ 679450 w 939800"/>
            <a:gd name="connsiteY5" fmla="*/ 914400 h 937320"/>
            <a:gd name="connsiteX6" fmla="*/ 806450 w 939800"/>
            <a:gd name="connsiteY6" fmla="*/ 831850 h 937320"/>
            <a:gd name="connsiteX7" fmla="*/ 939800 w 939800"/>
            <a:gd name="connsiteY7" fmla="*/ 628650 h 937320"/>
            <a:gd name="connsiteX0" fmla="*/ 0 w 806450"/>
            <a:gd name="connsiteY0" fmla="*/ 0 h 937320"/>
            <a:gd name="connsiteX1" fmla="*/ 38100 w 806450"/>
            <a:gd name="connsiteY1" fmla="*/ 273050 h 937320"/>
            <a:gd name="connsiteX2" fmla="*/ 133350 w 806450"/>
            <a:gd name="connsiteY2" fmla="*/ 571500 h 937320"/>
            <a:gd name="connsiteX3" fmla="*/ 304800 w 806450"/>
            <a:gd name="connsiteY3" fmla="*/ 850900 h 937320"/>
            <a:gd name="connsiteX4" fmla="*/ 501650 w 806450"/>
            <a:gd name="connsiteY4" fmla="*/ 933450 h 937320"/>
            <a:gd name="connsiteX5" fmla="*/ 679450 w 806450"/>
            <a:gd name="connsiteY5" fmla="*/ 914400 h 937320"/>
            <a:gd name="connsiteX6" fmla="*/ 806450 w 806450"/>
            <a:gd name="connsiteY6" fmla="*/ 831850 h 937320"/>
            <a:gd name="connsiteX0" fmla="*/ 0 w 679450"/>
            <a:gd name="connsiteY0" fmla="*/ 0 h 937320"/>
            <a:gd name="connsiteX1" fmla="*/ 38100 w 679450"/>
            <a:gd name="connsiteY1" fmla="*/ 273050 h 937320"/>
            <a:gd name="connsiteX2" fmla="*/ 133350 w 679450"/>
            <a:gd name="connsiteY2" fmla="*/ 571500 h 937320"/>
            <a:gd name="connsiteX3" fmla="*/ 304800 w 679450"/>
            <a:gd name="connsiteY3" fmla="*/ 850900 h 937320"/>
            <a:gd name="connsiteX4" fmla="*/ 501650 w 679450"/>
            <a:gd name="connsiteY4" fmla="*/ 933450 h 937320"/>
            <a:gd name="connsiteX5" fmla="*/ 679450 w 679450"/>
            <a:gd name="connsiteY5" fmla="*/ 914400 h 937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9450" h="937320">
              <a:moveTo>
                <a:pt x="0" y="0"/>
              </a:moveTo>
              <a:cubicBezTo>
                <a:pt x="17462" y="66146"/>
                <a:pt x="15875" y="177800"/>
                <a:pt x="38100" y="273050"/>
              </a:cubicBezTo>
              <a:cubicBezTo>
                <a:pt x="60325" y="368300"/>
                <a:pt x="88900" y="475192"/>
                <a:pt x="133350" y="571500"/>
              </a:cubicBezTo>
              <a:cubicBezTo>
                <a:pt x="177800" y="667808"/>
                <a:pt x="243417" y="790575"/>
                <a:pt x="304800" y="850900"/>
              </a:cubicBezTo>
              <a:cubicBezTo>
                <a:pt x="366183" y="911225"/>
                <a:pt x="439208" y="922867"/>
                <a:pt x="501650" y="933450"/>
              </a:cubicBezTo>
              <a:cubicBezTo>
                <a:pt x="564092" y="944033"/>
                <a:pt x="628650" y="931333"/>
                <a:pt x="679450" y="91440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50799</xdr:colOff>
      <xdr:row>108</xdr:row>
      <xdr:rowOff>38100</xdr:rowOff>
    </xdr:from>
    <xdr:to>
      <xdr:col>6</xdr:col>
      <xdr:colOff>30</xdr:colOff>
      <xdr:row>113</xdr:row>
      <xdr:rowOff>67370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1210080F-54CD-4CDC-A3F4-82224AB8D9AA}"/>
            </a:ext>
          </a:extLst>
        </xdr:cNvPr>
        <xdr:cNvSpPr/>
      </xdr:nvSpPr>
      <xdr:spPr>
        <a:xfrm>
          <a:off x="3333749" y="20135850"/>
          <a:ext cx="55883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22381"/>
            <a:gd name="connsiteY0" fmla="*/ 285750 h 950020"/>
            <a:gd name="connsiteX1" fmla="*/ 95250 w 1022381"/>
            <a:gd name="connsiteY1" fmla="*/ 584200 h 950020"/>
            <a:gd name="connsiteX2" fmla="*/ 266700 w 1022381"/>
            <a:gd name="connsiteY2" fmla="*/ 863600 h 950020"/>
            <a:gd name="connsiteX3" fmla="*/ 463550 w 1022381"/>
            <a:gd name="connsiteY3" fmla="*/ 946150 h 950020"/>
            <a:gd name="connsiteX4" fmla="*/ 641350 w 1022381"/>
            <a:gd name="connsiteY4" fmla="*/ 927100 h 950020"/>
            <a:gd name="connsiteX5" fmla="*/ 768350 w 1022381"/>
            <a:gd name="connsiteY5" fmla="*/ 844550 h 950020"/>
            <a:gd name="connsiteX6" fmla="*/ 901700 w 1022381"/>
            <a:gd name="connsiteY6" fmla="*/ 641350 h 950020"/>
            <a:gd name="connsiteX7" fmla="*/ 977900 w 1022381"/>
            <a:gd name="connsiteY7" fmla="*/ 438150 h 950020"/>
            <a:gd name="connsiteX8" fmla="*/ 1022350 w 1022381"/>
            <a:gd name="connsiteY8" fmla="*/ 0 h 950020"/>
            <a:gd name="connsiteX0" fmla="*/ 0 w 927131"/>
            <a:gd name="connsiteY0" fmla="*/ 584200 h 950020"/>
            <a:gd name="connsiteX1" fmla="*/ 171450 w 927131"/>
            <a:gd name="connsiteY1" fmla="*/ 863600 h 950020"/>
            <a:gd name="connsiteX2" fmla="*/ 368300 w 927131"/>
            <a:gd name="connsiteY2" fmla="*/ 946150 h 950020"/>
            <a:gd name="connsiteX3" fmla="*/ 546100 w 927131"/>
            <a:gd name="connsiteY3" fmla="*/ 927100 h 950020"/>
            <a:gd name="connsiteX4" fmla="*/ 673100 w 927131"/>
            <a:gd name="connsiteY4" fmla="*/ 844550 h 950020"/>
            <a:gd name="connsiteX5" fmla="*/ 806450 w 927131"/>
            <a:gd name="connsiteY5" fmla="*/ 641350 h 950020"/>
            <a:gd name="connsiteX6" fmla="*/ 882650 w 927131"/>
            <a:gd name="connsiteY6" fmla="*/ 438150 h 950020"/>
            <a:gd name="connsiteX7" fmla="*/ 927100 w 927131"/>
            <a:gd name="connsiteY7" fmla="*/ 0 h 950020"/>
            <a:gd name="connsiteX0" fmla="*/ 0 w 755681"/>
            <a:gd name="connsiteY0" fmla="*/ 863600 h 950020"/>
            <a:gd name="connsiteX1" fmla="*/ 196850 w 755681"/>
            <a:gd name="connsiteY1" fmla="*/ 946150 h 950020"/>
            <a:gd name="connsiteX2" fmla="*/ 374650 w 755681"/>
            <a:gd name="connsiteY2" fmla="*/ 927100 h 950020"/>
            <a:gd name="connsiteX3" fmla="*/ 501650 w 755681"/>
            <a:gd name="connsiteY3" fmla="*/ 844550 h 950020"/>
            <a:gd name="connsiteX4" fmla="*/ 635000 w 755681"/>
            <a:gd name="connsiteY4" fmla="*/ 641350 h 950020"/>
            <a:gd name="connsiteX5" fmla="*/ 711200 w 755681"/>
            <a:gd name="connsiteY5" fmla="*/ 438150 h 950020"/>
            <a:gd name="connsiteX6" fmla="*/ 755650 w 755681"/>
            <a:gd name="connsiteY6" fmla="*/ 0 h 950020"/>
            <a:gd name="connsiteX0" fmla="*/ 0 w 558831"/>
            <a:gd name="connsiteY0" fmla="*/ 946150 h 950020"/>
            <a:gd name="connsiteX1" fmla="*/ 177800 w 558831"/>
            <a:gd name="connsiteY1" fmla="*/ 927100 h 950020"/>
            <a:gd name="connsiteX2" fmla="*/ 304800 w 558831"/>
            <a:gd name="connsiteY2" fmla="*/ 844550 h 950020"/>
            <a:gd name="connsiteX3" fmla="*/ 438150 w 558831"/>
            <a:gd name="connsiteY3" fmla="*/ 641350 h 950020"/>
            <a:gd name="connsiteX4" fmla="*/ 514350 w 558831"/>
            <a:gd name="connsiteY4" fmla="*/ 438150 h 950020"/>
            <a:gd name="connsiteX5" fmla="*/ 558800 w 558831"/>
            <a:gd name="connsiteY5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8831" h="950020">
              <a:moveTo>
                <a:pt x="0" y="946150"/>
              </a:moveTo>
              <a:cubicBezTo>
                <a:pt x="62442" y="956733"/>
                <a:pt x="127000" y="944033"/>
                <a:pt x="177800" y="927100"/>
              </a:cubicBezTo>
              <a:cubicBezTo>
                <a:pt x="228600" y="910167"/>
                <a:pt x="261408" y="892175"/>
                <a:pt x="304800" y="844550"/>
              </a:cubicBezTo>
              <a:cubicBezTo>
                <a:pt x="348192" y="796925"/>
                <a:pt x="403225" y="709083"/>
                <a:pt x="438150" y="641350"/>
              </a:cubicBezTo>
              <a:cubicBezTo>
                <a:pt x="473075" y="573617"/>
                <a:pt x="494242" y="545042"/>
                <a:pt x="514350" y="438150"/>
              </a:cubicBezTo>
              <a:cubicBezTo>
                <a:pt x="534458" y="331258"/>
                <a:pt x="559858" y="57150"/>
                <a:pt x="55880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241300</xdr:colOff>
      <xdr:row>112</xdr:row>
      <xdr:rowOff>177800</xdr:rowOff>
    </xdr:from>
    <xdr:to>
      <xdr:col>8</xdr:col>
      <xdr:colOff>469900</xdr:colOff>
      <xdr:row>114</xdr:row>
      <xdr:rowOff>88900</xdr:rowOff>
    </xdr:to>
    <xdr:pic>
      <xdr:nvPicPr>
        <xdr:cNvPr id="57" name="TextBox 33">
          <a:extLst>
            <a:ext uri="{FF2B5EF4-FFF2-40B4-BE49-F238E27FC236}">
              <a16:creationId xmlns:a16="http://schemas.microsoft.com/office/drawing/2014/main" id="{9979B083-4D76-31D3-A569-579A250B10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101215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298450</xdr:colOff>
      <xdr:row>120</xdr:row>
      <xdr:rowOff>6350</xdr:rowOff>
    </xdr:from>
    <xdr:to>
      <xdr:col>9</xdr:col>
      <xdr:colOff>139700</xdr:colOff>
      <xdr:row>121</xdr:row>
      <xdr:rowOff>101600</xdr:rowOff>
    </xdr:to>
    <xdr:pic>
      <xdr:nvPicPr>
        <xdr:cNvPr id="58" name="TextBox 37">
          <a:extLst>
            <a:ext uri="{FF2B5EF4-FFF2-40B4-BE49-F238E27FC236}">
              <a16:creationId xmlns:a16="http://schemas.microsoft.com/office/drawing/2014/main" id="{7DEE8179-31D9-7C42-B061-48A1CC3731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231390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301625</xdr:colOff>
      <xdr:row>135</xdr:row>
      <xdr:rowOff>165100</xdr:rowOff>
    </xdr:from>
    <xdr:to>
      <xdr:col>14</xdr:col>
      <xdr:colOff>505625</xdr:colOff>
      <xdr:row>156</xdr:row>
      <xdr:rowOff>77950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53346A8-D008-38D3-757A-88AF3E60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381000</xdr:colOff>
      <xdr:row>137</xdr:row>
      <xdr:rowOff>152400</xdr:rowOff>
    </xdr:from>
    <xdr:to>
      <xdr:col>5</xdr:col>
      <xdr:colOff>393700</xdr:colOff>
      <xdr:row>155</xdr:row>
      <xdr:rowOff>50800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4A26425-1498-4828-B8A3-87663E7C00C8}"/>
            </a:ext>
          </a:extLst>
        </xdr:cNvPr>
        <xdr:cNvCxnSpPr/>
      </xdr:nvCxnSpPr>
      <xdr:spPr>
        <a:xfrm>
          <a:off x="3663950" y="256222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138</xdr:row>
      <xdr:rowOff>19050</xdr:rowOff>
    </xdr:from>
    <xdr:to>
      <xdr:col>7</xdr:col>
      <xdr:colOff>355600</xdr:colOff>
      <xdr:row>155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7348CF2-3DEC-C2A4-7F48-87CBA1527831}"/>
            </a:ext>
          </a:extLst>
        </xdr:cNvPr>
        <xdr:cNvCxnSpPr/>
      </xdr:nvCxnSpPr>
      <xdr:spPr>
        <a:xfrm>
          <a:off x="4845050" y="256730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138</xdr:row>
      <xdr:rowOff>6350</xdr:rowOff>
    </xdr:from>
    <xdr:to>
      <xdr:col>11</xdr:col>
      <xdr:colOff>311150</xdr:colOff>
      <xdr:row>155</xdr:row>
      <xdr:rowOff>88900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447AF3A-34AC-989E-FFBE-5170999683A3}"/>
            </a:ext>
          </a:extLst>
        </xdr:cNvPr>
        <xdr:cNvCxnSpPr/>
      </xdr:nvCxnSpPr>
      <xdr:spPr>
        <a:xfrm>
          <a:off x="7239000" y="25660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137</xdr:row>
      <xdr:rowOff>133350</xdr:rowOff>
    </xdr:from>
    <xdr:to>
      <xdr:col>13</xdr:col>
      <xdr:colOff>279400</xdr:colOff>
      <xdr:row>155</xdr:row>
      <xdr:rowOff>31750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8D2DCB-45BA-0FC7-416D-D4B90A184133}"/>
            </a:ext>
          </a:extLst>
        </xdr:cNvPr>
        <xdr:cNvCxnSpPr/>
      </xdr:nvCxnSpPr>
      <xdr:spPr>
        <a:xfrm>
          <a:off x="8426450" y="256032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139</xdr:row>
      <xdr:rowOff>38100</xdr:rowOff>
    </xdr:from>
    <xdr:to>
      <xdr:col>7</xdr:col>
      <xdr:colOff>209790</xdr:colOff>
      <xdr:row>154</xdr:row>
      <xdr:rowOff>38100</xdr:rowOff>
    </xdr:to>
    <xdr:sp macro="" textlink="">
      <xdr:nvSpPr>
        <xdr:cNvPr id="12548" name="Freeform: Shape 12547">
          <a:extLst>
            <a:ext uri="{FF2B5EF4-FFF2-40B4-BE49-F238E27FC236}">
              <a16:creationId xmlns:a16="http://schemas.microsoft.com/office/drawing/2014/main" id="{C31B811A-57CF-C348-90C3-2FC8AE117D10}"/>
            </a:ext>
          </a:extLst>
        </xdr:cNvPr>
        <xdr:cNvSpPr/>
      </xdr:nvSpPr>
      <xdr:spPr>
        <a:xfrm>
          <a:off x="3733800" y="258762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24</xdr:col>
      <xdr:colOff>25348</xdr:colOff>
      <xdr:row>150</xdr:row>
      <xdr:rowOff>158750</xdr:rowOff>
    </xdr:from>
    <xdr:to>
      <xdr:col>25</xdr:col>
      <xdr:colOff>101840</xdr:colOff>
      <xdr:row>165</xdr:row>
      <xdr:rowOff>158750</xdr:rowOff>
    </xdr:to>
    <xdr:sp macro="" textlink="">
      <xdr:nvSpPr>
        <xdr:cNvPr id="12549" name="Freeform: Shape 12548">
          <a:extLst>
            <a:ext uri="{FF2B5EF4-FFF2-40B4-BE49-F238E27FC236}">
              <a16:creationId xmlns:a16="http://schemas.microsoft.com/office/drawing/2014/main" id="{0F4219EE-BDF4-348E-D854-38B1D5317523}"/>
            </a:ext>
          </a:extLst>
        </xdr:cNvPr>
        <xdr:cNvSpPr/>
      </xdr:nvSpPr>
      <xdr:spPr>
        <a:xfrm>
          <a:off x="14935148" y="28022550"/>
          <a:ext cx="686092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>
          <a:solidFill>
            <a:schemeClr val="accent1">
              <a:shade val="15000"/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12806" name="Picture 3">
              <a:extLst>
                <a:ext uri="{FF2B5EF4-FFF2-40B4-BE49-F238E27FC236}">
                  <a16:creationId xmlns:a16="http://schemas.microsoft.com/office/drawing/2014/main" id="{A023A172-9A51-67FB-B12D-533C1BEC41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2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3321050" y="27813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12807" name="Picture 5">
              <a:extLst>
                <a:ext uri="{FF2B5EF4-FFF2-40B4-BE49-F238E27FC236}">
                  <a16:creationId xmlns:a16="http://schemas.microsoft.com/office/drawing/2014/main" id="{755372FC-798F-9644-607A-4EA722EDB2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3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2808" name="Picture 16">
              <a:extLst>
                <a:ext uri="{FF2B5EF4-FFF2-40B4-BE49-F238E27FC236}">
                  <a16:creationId xmlns:a16="http://schemas.microsoft.com/office/drawing/2014/main" id="{96560F9E-F8F0-5F6F-A2E2-6D6C99FDC0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454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effectLst>
              <a:outerShdw dist="50800" dir="5400000" algn="ctr" rotWithShape="0">
                <a:srgbClr val="000000">
                  <a:alpha val="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09" name="Picture 8">
              <a:extLst>
                <a:ext uri="{FF2B5EF4-FFF2-40B4-BE49-F238E27FC236}">
                  <a16:creationId xmlns:a16="http://schemas.microsoft.com/office/drawing/2014/main" id="{284577F7-51FF-A5DD-07A6-0E8B720984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5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311150</xdr:colOff>
          <xdr:row>147</xdr:row>
          <xdr:rowOff>69850</xdr:rowOff>
        </xdr:from>
        <xdr:to>
          <xdr:col>13</xdr:col>
          <xdr:colOff>368300</xdr:colOff>
          <xdr:row>150</xdr:row>
          <xdr:rowOff>6350</xdr:rowOff>
        </xdr:to>
        <xdr:pic>
          <xdr:nvPicPr>
            <xdr:cNvPr id="12810" name="Picture 49">
              <a:extLst>
                <a:ext uri="{FF2B5EF4-FFF2-40B4-BE49-F238E27FC236}">
                  <a16:creationId xmlns:a16="http://schemas.microsoft.com/office/drawing/2014/main" id="{8EADC27E-F063-31A2-2988-B63400F6DF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6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3594100" y="273812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11" name="Picture 523">
              <a:extLst>
                <a:ext uri="{FF2B5EF4-FFF2-40B4-BE49-F238E27FC236}">
                  <a16:creationId xmlns:a16="http://schemas.microsoft.com/office/drawing/2014/main" id="{4084721D-E2F0-292B-97B3-7F220C88E4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7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457200</xdr:colOff>
      <xdr:row>139</xdr:row>
      <xdr:rowOff>25400</xdr:rowOff>
    </xdr:from>
    <xdr:to>
      <xdr:col>11</xdr:col>
      <xdr:colOff>216140</xdr:colOff>
      <xdr:row>154</xdr:row>
      <xdr:rowOff>25400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60A23C1-DF43-460F-8BEE-A16B522255FE}"/>
            </a:ext>
          </a:extLst>
        </xdr:cNvPr>
        <xdr:cNvSpPr/>
      </xdr:nvSpPr>
      <xdr:spPr>
        <a:xfrm>
          <a:off x="6178550" y="258635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11</xdr:col>
      <xdr:colOff>361950</xdr:colOff>
      <xdr:row>139</xdr:row>
      <xdr:rowOff>6350</xdr:rowOff>
    </xdr:from>
    <xdr:to>
      <xdr:col>13</xdr:col>
      <xdr:colOff>120890</xdr:colOff>
      <xdr:row>154</xdr:row>
      <xdr:rowOff>6350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96EAA4C9-5F46-FEA4-6F97-59F0F7CE246E}"/>
            </a:ext>
          </a:extLst>
        </xdr:cNvPr>
        <xdr:cNvSpPr/>
      </xdr:nvSpPr>
      <xdr:spPr>
        <a:xfrm>
          <a:off x="7302500" y="258445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7</xdr:col>
      <xdr:colOff>457200</xdr:colOff>
      <xdr:row>139</xdr:row>
      <xdr:rowOff>19050</xdr:rowOff>
    </xdr:from>
    <xdr:to>
      <xdr:col>9</xdr:col>
      <xdr:colOff>216140</xdr:colOff>
      <xdr:row>154</xdr:row>
      <xdr:rowOff>19050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AD4428B8-D0FC-FE5F-A278-185AB219E14E}"/>
            </a:ext>
          </a:extLst>
        </xdr:cNvPr>
        <xdr:cNvSpPr/>
      </xdr:nvSpPr>
      <xdr:spPr>
        <a:xfrm>
          <a:off x="4959350" y="258572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4</xdr:col>
      <xdr:colOff>292100</xdr:colOff>
      <xdr:row>161</xdr:row>
      <xdr:rowOff>139700</xdr:rowOff>
    </xdr:from>
    <xdr:to>
      <xdr:col>14</xdr:col>
      <xdr:colOff>496100</xdr:colOff>
      <xdr:row>182</xdr:row>
      <xdr:rowOff>50800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36452E5-3842-4150-8E29-58984D34C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9</xdr:col>
      <xdr:colOff>95250</xdr:colOff>
      <xdr:row>164</xdr:row>
      <xdr:rowOff>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178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444500</xdr:colOff>
      <xdr:row>171</xdr:row>
      <xdr:rowOff>152400</xdr:rowOff>
    </xdr:from>
    <xdr:to>
      <xdr:col>13</xdr:col>
      <xdr:colOff>63500</xdr:colOff>
      <xdr:row>173</xdr:row>
      <xdr:rowOff>63500</xdr:rowOff>
    </xdr:to>
    <xdr:pic>
      <xdr:nvPicPr>
        <xdr:cNvPr id="61" name="TextBox 33">
          <a:extLst>
            <a:ext uri="{FF2B5EF4-FFF2-40B4-BE49-F238E27FC236}">
              <a16:creationId xmlns:a16="http://schemas.microsoft.com/office/drawing/2014/main" id="{D0AE2A1D-4E94-1D73-0C1F-5EC5AC558B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650" y="319151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419100</xdr:colOff>
      <xdr:row>171</xdr:row>
      <xdr:rowOff>127000</xdr:rowOff>
    </xdr:from>
    <xdr:to>
      <xdr:col>6</xdr:col>
      <xdr:colOff>260350</xdr:colOff>
      <xdr:row>173</xdr:row>
      <xdr:rowOff>31750</xdr:rowOff>
    </xdr:to>
    <xdr:sp macro="" textlink="">
      <xdr:nvSpPr>
        <xdr:cNvPr id="12545" name="TextBox 12544">
          <a:extLst>
            <a:ext uri="{FF2B5EF4-FFF2-40B4-BE49-F238E27FC236}">
              <a16:creationId xmlns:a16="http://schemas.microsoft.com/office/drawing/2014/main" id="{3C178838-2F4B-42F7-8DB7-C622B854BCB4}"/>
            </a:ext>
          </a:extLst>
        </xdr:cNvPr>
        <xdr:cNvSpPr txBox="1"/>
      </xdr:nvSpPr>
      <xdr:spPr>
        <a:xfrm>
          <a:off x="3702050" y="318897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4</xdr:col>
      <xdr:colOff>292100</xdr:colOff>
      <xdr:row>188</xdr:row>
      <xdr:rowOff>177800</xdr:rowOff>
    </xdr:from>
    <xdr:to>
      <xdr:col>14</xdr:col>
      <xdr:colOff>496100</xdr:colOff>
      <xdr:row>209</xdr:row>
      <xdr:rowOff>88900</xdr:rowOff>
    </xdr:to>
    <xdr:graphicFrame macro="">
      <xdr:nvGraphicFramePr>
        <xdr:cNvPr id="12547" name="Chart 12546">
          <a:extLst>
            <a:ext uri="{FF2B5EF4-FFF2-40B4-BE49-F238E27FC236}">
              <a16:creationId xmlns:a16="http://schemas.microsoft.com/office/drawing/2014/main" id="{92337971-00FF-545D-5791-A5EF04678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12</xdr:col>
      <xdr:colOff>419100</xdr:colOff>
      <xdr:row>203</xdr:row>
      <xdr:rowOff>158750</xdr:rowOff>
    </xdr:from>
    <xdr:to>
      <xdr:col>13</xdr:col>
      <xdr:colOff>38100</xdr:colOff>
      <xdr:row>205</xdr:row>
      <xdr:rowOff>69850</xdr:rowOff>
    </xdr:to>
    <xdr:pic>
      <xdr:nvPicPr>
        <xdr:cNvPr id="12550" name="TextBox 33">
          <a:extLst>
            <a:ext uri="{FF2B5EF4-FFF2-40B4-BE49-F238E27FC236}">
              <a16:creationId xmlns:a16="http://schemas.microsoft.com/office/drawing/2014/main" id="{99FDC133-BD13-ECB4-E2AB-18D2559DAB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250" y="378460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204</xdr:row>
      <xdr:rowOff>88900</xdr:rowOff>
    </xdr:from>
    <xdr:to>
      <xdr:col>6</xdr:col>
      <xdr:colOff>527050</xdr:colOff>
      <xdr:row>205</xdr:row>
      <xdr:rowOff>177800</xdr:rowOff>
    </xdr:to>
    <xdr:sp macro="" textlink="">
      <xdr:nvSpPr>
        <xdr:cNvPr id="12551" name="TextBox 12550">
          <a:extLst>
            <a:ext uri="{FF2B5EF4-FFF2-40B4-BE49-F238E27FC236}">
              <a16:creationId xmlns:a16="http://schemas.microsoft.com/office/drawing/2014/main" id="{1BB14041-59FB-2221-5A14-3E5BFFDFD7BE}"/>
            </a:ext>
          </a:extLst>
        </xdr:cNvPr>
        <xdr:cNvSpPr txBox="1"/>
      </xdr:nvSpPr>
      <xdr:spPr>
        <a:xfrm>
          <a:off x="3968750" y="379603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oneCellAnchor>
    <xdr:from>
      <xdr:col>9</xdr:col>
      <xdr:colOff>381000</xdr:colOff>
      <xdr:row>196</xdr:row>
      <xdr:rowOff>57150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476250</xdr:colOff>
      <xdr:row>190</xdr:row>
      <xdr:rowOff>82550</xdr:rowOff>
    </xdr:from>
    <xdr:ext cx="18415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355600</xdr:colOff>
      <xdr:row>215</xdr:row>
      <xdr:rowOff>88900</xdr:rowOff>
    </xdr:from>
    <xdr:to>
      <xdr:col>14</xdr:col>
      <xdr:colOff>559600</xdr:colOff>
      <xdr:row>236</xdr:row>
      <xdr:rowOff>0</xdr:rowOff>
    </xdr:to>
    <xdr:graphicFrame macro="">
      <xdr:nvGraphicFramePr>
        <xdr:cNvPr id="12554" name="Chart 12553">
          <a:extLst>
            <a:ext uri="{FF2B5EF4-FFF2-40B4-BE49-F238E27FC236}">
              <a16:creationId xmlns:a16="http://schemas.microsoft.com/office/drawing/2014/main" id="{BE924E4A-6ABF-6B94-DFA6-7DD90D84C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oneCellAnchor>
    <xdr:from>
      <xdr:col>9</xdr:col>
      <xdr:colOff>127000</xdr:colOff>
      <xdr:row>217</xdr:row>
      <xdr:rowOff>12700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190500</xdr:colOff>
      <xdr:row>232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603790</xdr:colOff>
      <xdr:row>217</xdr:row>
      <xdr:rowOff>93981</xdr:rowOff>
    </xdr:from>
    <xdr:to>
      <xdr:col>14</xdr:col>
      <xdr:colOff>400050</xdr:colOff>
      <xdr:row>217</xdr:row>
      <xdr:rowOff>139700</xdr:rowOff>
    </xdr:to>
    <xdr:pic>
      <xdr:nvPicPr>
        <xdr:cNvPr id="12563" name="Straight Connector 10">
          <a:extLst>
            <a:ext uri="{FF2B5EF4-FFF2-40B4-BE49-F238E27FC236}">
              <a16:creationId xmlns:a16="http://schemas.microsoft.com/office/drawing/2014/main" id="{C19A6A47-7D0E-40F2-A192-64DFC530EF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00410" y="37467811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457200</xdr:colOff>
      <xdr:row>359</xdr:row>
      <xdr:rowOff>95790</xdr:rowOff>
    </xdr:from>
    <xdr:ext cx="235321" cy="202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5</xdr:col>
      <xdr:colOff>13240</xdr:colOff>
      <xdr:row>232</xdr:row>
      <xdr:rowOff>144783</xdr:rowOff>
    </xdr:from>
    <xdr:to>
      <xdr:col>14</xdr:col>
      <xdr:colOff>419100</xdr:colOff>
      <xdr:row>233</xdr:row>
      <xdr:rowOff>6352</xdr:rowOff>
    </xdr:to>
    <xdr:pic>
      <xdr:nvPicPr>
        <xdr:cNvPr id="12565" name="Straight Connector 10">
          <a:extLst>
            <a:ext uri="{FF2B5EF4-FFF2-40B4-BE49-F238E27FC236}">
              <a16:creationId xmlns:a16="http://schemas.microsoft.com/office/drawing/2014/main" id="{755D72A3-EAC5-DD00-F9FE-09DD40EBD86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19460" y="40280863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6:C25" totalsRowShown="0" headerRowDxfId="35" dataDxfId="34">
  <autoFilter ref="B6:C25" xr:uid="{B5C3165F-0EE5-4704-B4A3-4A49E01B3C5E}"/>
  <tableColumns count="2">
    <tableColumn id="1" xr3:uid="{4C2771CD-D8D5-494E-89F2-F4463C8A186F}" name="Radians" dataDxfId="33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32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30:C49" totalsRowShown="0" headerRowDxfId="31" dataDxfId="30">
  <autoFilter ref="B30:C49" xr:uid="{64F2C58B-AD3C-4AB6-89CC-D989792CAAD3}"/>
  <tableColumns count="2">
    <tableColumn id="1" xr3:uid="{0DCA8770-CEDD-4D4A-9DAE-FFD5C31F738C}" name="Radians" dataDxfId="29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28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6:C75" totalsRowShown="0" headerRowDxfId="27" dataDxfId="26">
  <autoFilter ref="B56:C75" xr:uid="{2CF24BE7-5CC5-4D9D-8FBB-E4ECB332DBD8}"/>
  <tableColumns count="2">
    <tableColumn id="1" xr3:uid="{451D42AB-9FC4-4AFF-9932-706FE4AC6BAA}" name="Radians" dataDxfId="25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24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959-4474-46DB-B3C8-11BDF27FF318}" name="Table22" displayName="Table22" ref="B82:C101" totalsRowShown="0" headerRowDxfId="23" dataDxfId="22">
  <autoFilter ref="B82:C101" xr:uid="{7E3FE959-4474-46DB-B3C8-11BDF27FF318}"/>
  <tableColumns count="2">
    <tableColumn id="1" xr3:uid="{296A4881-A15C-48F8-9352-4FFC927751BC}" name="Radians" dataDxfId="21">
      <calculatedColumnFormula array="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806CD78-61F0-451D-BEA7-599963314F4F}" name="y=sin(x)" dataDxfId="20">
      <calculatedColumnFormula>SIN(Table22[[#This Row],[Radians]])</calculatedColumnFormula>
    </tableColumn>
  </tableColumns>
  <tableStyleInfo name="SpreadsheetBi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4D8F6-7F04-401A-B883-9F943A3D26B1}" name="Table226" displayName="Table226" ref="B109:C128" totalsRowShown="0" headerRowDxfId="19" dataDxfId="18">
  <autoFilter ref="B109:C128" xr:uid="{5AE4D8F6-7F04-401A-B883-9F943A3D26B1}"/>
  <tableColumns count="2">
    <tableColumn id="1" xr3:uid="{8FB5B864-4AC7-48BA-A76F-6984379A482D}" name="Radians" dataDxfId="17">
      <calculatedColumnFormula array="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4E4BA09-1AB5-4BA7-8B52-BEAEA52D39F5}" name="y=cos(x)" dataDxfId="16">
      <calculatedColumnFormula>COS(Table226[[#This Row],[Radians]])</calculatedColumnFormula>
    </tableColumn>
  </tableColumns>
  <tableStyleInfo name="SpreadsheetBi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95996-1CE7-4089-8115-95DC5F0AB563}" name="Table2457" displayName="Table2457" ref="B137:C156" totalsRowShown="0" headerRowDxfId="15" dataDxfId="14">
  <autoFilter ref="B137:C156" xr:uid="{A4A95996-1CE7-4089-8115-95DC5F0AB563}"/>
  <tableColumns count="2">
    <tableColumn id="1" xr3:uid="{A702BC68-2A5A-4C3A-98FF-D18173106E96}" name="Radians" dataDxfId="13">
      <calculatedColumnFormula array="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02A30B2-C9BB-45D8-8128-D3CD142CB717}" name="y=tan(x)" dataDxfId="12">
      <calculatedColumnFormula>TAN(Table2457[[#This Row],[Radians]])</calculatedColumnFormula>
    </tableColumn>
  </tableColumns>
  <tableStyleInfo name="SpreadsheetBi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4BA00A-4BC0-4F73-BA10-2D0D53358614}" name="Table28" displayName="Table28" ref="B163:C182" totalsRowShown="0" headerRowDxfId="11" dataDxfId="10">
  <autoFilter ref="B163:C182" xr:uid="{044BA00A-4BC0-4F73-BA10-2D0D53358614}"/>
  <tableColumns count="2">
    <tableColumn id="1" xr3:uid="{247EB837-AE90-411A-B9DC-697D284E24BA}" name="Radians" dataDxfId="9">
      <calculatedColumnFormula array="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BE011C08-3661-4E68-A3A0-68B8AB7BF640}" name="y=asin(x)" dataDxfId="8">
      <calculatedColumnFormula>ASIN(Table28[[#This Row],[Radians]])</calculatedColumnFormula>
    </tableColumn>
  </tableColumns>
  <tableStyleInfo name="SpreadsheetBi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DEE264-DD25-469F-AC44-CAEE14BB3453}" name="Table2810" displayName="Table2810" ref="B190:C209" totalsRowShown="0" headerRowDxfId="7" dataDxfId="6">
  <autoFilter ref="B190:C209" xr:uid="{C3DEE264-DD25-469F-AC44-CAEE14BB3453}"/>
  <tableColumns count="2">
    <tableColumn id="1" xr3:uid="{DD672522-804E-4F8A-8D67-67A702916F25}" name="Radians" dataDxfId="5">
      <calculatedColumnFormula array="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91FBF369-2E0F-469A-858A-A8F4EDD79E78}" name="y=asin(x)" dataDxfId="4">
      <calculatedColumnFormula>ACOS(Table2810[[#This Row],[Radians]])</calculatedColumnFormula>
    </tableColumn>
  </tableColumns>
  <tableStyleInfo name="SpreadsheetBi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89C29-DA68-4D06-90AA-6F3C524EAF2B}" name="Table281011" displayName="Table281011" ref="B217:C236" totalsRowShown="0" headerRowDxfId="3" dataDxfId="2">
  <autoFilter ref="B217:C236" xr:uid="{CAA89C29-DA68-4D06-90AA-6F3C524EAF2B}"/>
  <tableColumns count="2">
    <tableColumn id="1" xr3:uid="{19DB8C7E-FBB8-45C1-8C1B-BDBB5464BC96}" name="Radians" dataDxfId="1">
      <calculatedColumnFormula array="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calculatedColumnFormula>
    </tableColumn>
    <tableColumn id="2" xr3:uid="{02BE4606-BAA1-49CF-9C8F-21C02760C094}" name="y=asin(x)" dataDxfId="0">
      <calculatedColumnFormula>ATAN(Table281011[[#This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L35"/>
  <sheetViews>
    <sheetView showGridLines="0" workbookViewId="0">
      <selection activeCell="J71" sqref="J71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12" x14ac:dyDescent="0.35">
      <c r="E17" s="1">
        <v>1</v>
      </c>
    </row>
    <row r="26" spans="4:12" x14ac:dyDescent="0.35">
      <c r="D26" s="2">
        <v>2</v>
      </c>
    </row>
    <row r="28" spans="4:12" x14ac:dyDescent="0.35">
      <c r="L28" t="s">
        <v>12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3:D18"/>
  <sheetViews>
    <sheetView showGridLines="0" workbookViewId="0">
      <selection activeCell="R22" sqref="R22"/>
    </sheetView>
  </sheetViews>
  <sheetFormatPr defaultRowHeight="14.5" x14ac:dyDescent="0.35"/>
  <sheetData>
    <row r="3" spans="1:4" ht="18.5" x14ac:dyDescent="0.45">
      <c r="B3" s="5" t="s">
        <v>13</v>
      </c>
    </row>
    <row r="12" spans="1:4" x14ac:dyDescent="0.35">
      <c r="A12" s="9" t="s">
        <v>15</v>
      </c>
      <c r="D12" s="10" t="s">
        <v>16</v>
      </c>
    </row>
    <row r="18" spans="3:3" x14ac:dyDescent="0.35">
      <c r="C18" s="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236"/>
  <sheetViews>
    <sheetView showGridLines="0" tabSelected="1" topLeftCell="A207" workbookViewId="0">
      <selection activeCell="S235" sqref="S235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  <col min="17" max="17" width="9.36328125" customWidth="1"/>
  </cols>
  <sheetData>
    <row r="2" spans="2:3" ht="18.5" x14ac:dyDescent="0.45">
      <c r="B2" s="5" t="s">
        <v>2</v>
      </c>
    </row>
    <row r="4" spans="2:3" ht="17" x14ac:dyDescent="0.4">
      <c r="B4" s="7" t="s">
        <v>3</v>
      </c>
    </row>
    <row r="6" spans="2:3" x14ac:dyDescent="0.35">
      <c r="B6" s="3" t="s">
        <v>0</v>
      </c>
      <c r="C6" s="3" t="s">
        <v>3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7" s="6">
        <f>SIN(Table2[[#This Row],[Radians]])</f>
        <v>-0.30901699437494717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" s="6">
        <f>SIN(Table2[[#This Row],[Radians]])</f>
        <v>0.40673664307580015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9" s="6">
        <f>SIN(Table2[[#This Row],[Radians]])</f>
        <v>0.91354545764260109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0" s="6">
        <f>SIN(Table2[[#This Row],[Radians]])</f>
        <v>0.95105651629515353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" s="6">
        <f>SIN(Table2[[#This Row],[Radians]])</f>
        <v>0.49999999999999972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2" s="6">
        <f>SIN(Table2[[#This Row],[Radians]])</f>
        <v>-0.20791169081775973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3" s="6">
        <f>SIN(Table2[[#This Row],[Radians]])</f>
        <v>-0.80901699437494745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" s="6">
        <f>SIN(Table2[[#This Row],[Radians]])</f>
        <v>-0.99452189536827329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5" s="6">
        <f>SIN(Table2[[#This Row],[Radians]])</f>
        <v>-0.66913060635885802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6" s="6">
        <f>SIN(Table2[[#This Row],[Radians]])</f>
        <v>0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7" s="6">
        <f>SIN(Table2[[#This Row],[Radians]])</f>
        <v>0.66913060635885868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8" s="6">
        <f>SIN(Table2[[#This Row],[Radians]])</f>
        <v>0.9945218953682734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9" s="6">
        <f>SIN(Table2[[#This Row],[Radians]])</f>
        <v>0.80901699437494745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20" s="6">
        <f>SIN(Table2[[#This Row],[Radians]])</f>
        <v>0.20791169081775887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1" s="6">
        <f>SIN(Table2[[#This Row],[Radians]])</f>
        <v>-0.50000000000000089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2" s="6">
        <f>SIN(Table2[[#This Row],[Radians]])</f>
        <v>-0.95105651629515353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3" s="6">
        <f>SIN(Table2[[#This Row],[Radians]])</f>
        <v>-0.91354545764260076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4" s="6">
        <f>SIN(Table2[[#This Row],[Radians]])</f>
        <v>-0.40673664307579932</v>
      </c>
    </row>
    <row r="25" spans="2:3" x14ac:dyDescent="0.35">
      <c r="B25" s="6" cm="1">
        <f t="array" ref="B2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5" s="6">
        <f>SIN(Table2[[#This Row],[Radians]])</f>
        <v>0.30901699437494717</v>
      </c>
    </row>
    <row r="28" spans="2:3" ht="17" x14ac:dyDescent="0.4">
      <c r="B28" s="7" t="s">
        <v>5</v>
      </c>
    </row>
    <row r="30" spans="2:3" x14ac:dyDescent="0.35">
      <c r="B30" s="3" t="s">
        <v>0</v>
      </c>
      <c r="C30" s="3" t="s">
        <v>5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1" s="6">
        <f>COS(Table24[[#This Row],[Radians]])</f>
        <v>0.95105651629515364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2" s="6">
        <f>COS(Table24[[#This Row],[Radians]])</f>
        <v>0.91354545764260098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3" s="6">
        <f>COS(Table24[[#This Row],[Radians]])</f>
        <v>0.40673664307579976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4" s="6">
        <f>COS(Table24[[#This Row],[Radians]])</f>
        <v>-0.30901699437494756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5" s="6">
        <f>COS(Table24[[#This Row],[Radians]])</f>
        <v>-0.86602540378443882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6" s="6">
        <f>COS(Table24[[#This Row],[Radians]])</f>
        <v>-0.97814760073380558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7" s="6">
        <f>COS(Table24[[#This Row],[Radians]])</f>
        <v>-0.58778525229247303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8" s="6">
        <f>COS(Table24[[#This Row],[Radians]])</f>
        <v>0.10452846326765412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9" s="6">
        <f>COS(Table24[[#This Row],[Radians]])</f>
        <v>0.74314482547739447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40" s="6">
        <f>COS(Table24[[#This Row],[Radians]])</f>
        <v>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1" s="6">
        <f>COS(Table24[[#This Row],[Radians]])</f>
        <v>0.74314482547739391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2" s="6">
        <f>COS(Table24[[#This Row],[Radians]])</f>
        <v>0.10452846326765235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3" s="6">
        <f>COS(Table24[[#This Row],[Radians]])</f>
        <v>-0.58778525229247303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4" s="6">
        <f>COS(Table24[[#This Row],[Radians]])</f>
        <v>-0.97814760073380569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5" s="6">
        <f>COS(Table24[[#This Row],[Radians]])</f>
        <v>-0.86602540378443815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6" s="6">
        <f>COS(Table24[[#This Row],[Radians]])</f>
        <v>-0.30901699437494756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7" s="6">
        <f>COS(Table24[[#This Row],[Radians]])</f>
        <v>0.40673664307580054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8" s="6">
        <f>COS(Table24[[#This Row],[Radians]])</f>
        <v>0.91354545764260131</v>
      </c>
    </row>
    <row r="49" spans="2:5" x14ac:dyDescent="0.35">
      <c r="B49" s="6" cm="1">
        <f t="array" ref="B4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9" s="6">
        <f>COS(Table24[[#This Row],[Radians]])</f>
        <v>0.95105651629515364</v>
      </c>
    </row>
    <row r="54" spans="2:5" ht="17" x14ac:dyDescent="0.4">
      <c r="B54" s="7" t="s">
        <v>6</v>
      </c>
    </row>
    <row r="55" spans="2:5" x14ac:dyDescent="0.35">
      <c r="E55" t="s">
        <v>8</v>
      </c>
    </row>
    <row r="56" spans="2:5" x14ac:dyDescent="0.35">
      <c r="B56" s="3" t="s">
        <v>0</v>
      </c>
      <c r="C56" s="3" t="s">
        <v>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7" s="6">
        <f>TAN(Table245[[#This Row],[Radians]])</f>
        <v>-0.32491969623290606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8" s="6">
        <f>TAN(Table245[[#This Row],[Radians]])</f>
        <v>0.4452286853085361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9" s="6">
        <f>TAN(Table245[[#This Row],[Radians]])</f>
        <v>2.2460367739042191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60" s="6">
        <f>TAN(Table245[[#This Row],[Radians]])</f>
        <v>-3.0776835371752518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1" s="6">
        <f>TAN(Table245[[#This Row],[Radians]])</f>
        <v>-0.5773502691896254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2" s="6">
        <f>TAN(Table245[[#This Row],[Radians]])</f>
        <v>0.21255656167002254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3" s="6">
        <f>TAN(Table245[[#This Row],[Radians]])</f>
        <v>1.3763819204711738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4" s="6">
        <f>TAN(Table245[[#This Row],[Radians]])</f>
        <v>-9.514364454222525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5" s="6">
        <f>TAN(Table245[[#This Row],[Radians]])</f>
        <v>-0.90040404429783938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6" s="6">
        <f>TAN(Table245[[#This Row],[Radians]])</f>
        <v>0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7" s="6">
        <f>TAN(Table245[[#This Row],[Radians]])</f>
        <v>0.90040404429784093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8" s="6">
        <f>TAN(Table245[[#This Row],[Radians]])</f>
        <v>9.5143644542226884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9" s="6">
        <f>TAN(Table245[[#This Row],[Radians]])</f>
        <v>-1.3763819204711738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70" s="6">
        <f>TAN(Table245[[#This Row],[Radians]])</f>
        <v>-0.21255656167002163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1" s="6">
        <f>TAN(Table245[[#This Row],[Radians]])</f>
        <v>0.57735026918962717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2" s="6">
        <f>TAN(Table245[[#This Row],[Radians]])</f>
        <v>3.0776835371752518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3" s="6">
        <f>TAN(Table245[[#This Row],[Radians]])</f>
        <v>-2.2460367739042137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4" s="6">
        <f>TAN(Table245[[#This Row],[Radians]])</f>
        <v>-0.44522868530853504</v>
      </c>
    </row>
    <row r="75" spans="2:3" x14ac:dyDescent="0.35">
      <c r="B75" s="6" cm="1">
        <f t="array" ref="B7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5" s="6">
        <f>TAN(Table245[[#This Row],[Radians]])</f>
        <v>0.32491969623290606</v>
      </c>
    </row>
    <row r="80" spans="2:3" ht="17" x14ac:dyDescent="0.4">
      <c r="B80" s="7" t="s">
        <v>9</v>
      </c>
    </row>
    <row r="82" spans="2:3" x14ac:dyDescent="0.35">
      <c r="B82" s="3" t="s">
        <v>0</v>
      </c>
      <c r="C82" s="3" t="s">
        <v>3</v>
      </c>
    </row>
    <row r="83" spans="2:3" x14ac:dyDescent="0.35">
      <c r="B83" s="6" cm="1">
        <f t="array" ref="B8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83" s="6">
        <f>SIN(Table22[[#This Row],[Radians]])</f>
        <v>-0.30901699437494717</v>
      </c>
    </row>
    <row r="84" spans="2:3" x14ac:dyDescent="0.35">
      <c r="B84" s="6" cm="1">
        <f t="array" ref="B8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4" s="6">
        <f>SIN(Table22[[#This Row],[Radians]])</f>
        <v>0.40673664307580015</v>
      </c>
    </row>
    <row r="85" spans="2:3" x14ac:dyDescent="0.35">
      <c r="B85" s="6" cm="1">
        <f t="array" ref="B8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5" s="6">
        <f>SIN(Table22[[#This Row],[Radians]])</f>
        <v>0.91354545764260109</v>
      </c>
    </row>
    <row r="86" spans="2:3" x14ac:dyDescent="0.35">
      <c r="B86" s="6" cm="1">
        <f t="array" ref="B8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86" s="6">
        <f>SIN(Table22[[#This Row],[Radians]])</f>
        <v>0.95105651629515353</v>
      </c>
    </row>
    <row r="87" spans="2:3" x14ac:dyDescent="0.35">
      <c r="B87" s="6" cm="1">
        <f t="array" ref="B8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87" s="6">
        <f>SIN(Table22[[#This Row],[Radians]])</f>
        <v>0.49999999999999972</v>
      </c>
    </row>
    <row r="88" spans="2:3" x14ac:dyDescent="0.35">
      <c r="B88" s="6" cm="1">
        <f t="array" ref="B8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88" s="6">
        <f>SIN(Table22[[#This Row],[Radians]])</f>
        <v>-0.20791169081775973</v>
      </c>
    </row>
    <row r="89" spans="2:3" x14ac:dyDescent="0.35">
      <c r="B89" s="6" cm="1">
        <f t="array" ref="B8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89" s="6">
        <f>SIN(Table22[[#This Row],[Radians]])</f>
        <v>-0.80901699437494745</v>
      </c>
    </row>
    <row r="90" spans="2:3" x14ac:dyDescent="0.35">
      <c r="B90" s="6" cm="1">
        <f t="array" ref="B9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90" s="6">
        <f>SIN(Table22[[#This Row],[Radians]])</f>
        <v>-0.99452189536827329</v>
      </c>
    </row>
    <row r="91" spans="2:3" x14ac:dyDescent="0.35">
      <c r="B91" s="6" cm="1">
        <f t="array" ref="B9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91" s="6">
        <f>SIN(Table22[[#This Row],[Radians]])</f>
        <v>-0.66913060635885802</v>
      </c>
    </row>
    <row r="92" spans="2:3" x14ac:dyDescent="0.35">
      <c r="B92" s="6" cm="1">
        <f t="array" ref="B92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92" s="6">
        <f>SIN(Table22[[#This Row],[Radians]])</f>
        <v>0</v>
      </c>
    </row>
    <row r="93" spans="2:3" x14ac:dyDescent="0.35">
      <c r="B93" s="6" cm="1">
        <f t="array" ref="B9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93" s="6">
        <f>SIN(Table22[[#This Row],[Radians]])</f>
        <v>0.66913060635885868</v>
      </c>
    </row>
    <row r="94" spans="2:3" x14ac:dyDescent="0.35">
      <c r="B94" s="6" cm="1">
        <f t="array" ref="B9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94" s="6">
        <f>SIN(Table22[[#This Row],[Radians]])</f>
        <v>0.9945218953682734</v>
      </c>
    </row>
    <row r="95" spans="2:3" x14ac:dyDescent="0.35">
      <c r="B95" s="6" cm="1">
        <f t="array" ref="B9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95" s="6">
        <f>SIN(Table22[[#This Row],[Radians]])</f>
        <v>0.80901699437494745</v>
      </c>
    </row>
    <row r="96" spans="2:3" x14ac:dyDescent="0.35">
      <c r="B96" s="6" cm="1">
        <f t="array" ref="B9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96" s="6">
        <f>SIN(Table22[[#This Row],[Radians]])</f>
        <v>0.20791169081775887</v>
      </c>
    </row>
    <row r="97" spans="2:3" x14ac:dyDescent="0.35">
      <c r="B97" s="6" cm="1">
        <f t="array" ref="B9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97" s="6">
        <f>SIN(Table22[[#This Row],[Radians]])</f>
        <v>-0.50000000000000089</v>
      </c>
    </row>
    <row r="98" spans="2:3" x14ac:dyDescent="0.35">
      <c r="B98" s="6" cm="1">
        <f t="array" ref="B9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98" s="6">
        <f>SIN(Table22[[#This Row],[Radians]])</f>
        <v>-0.95105651629515353</v>
      </c>
    </row>
    <row r="99" spans="2:3" x14ac:dyDescent="0.35">
      <c r="B99" s="6" cm="1">
        <f t="array" ref="B9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99" s="6">
        <f>SIN(Table22[[#This Row],[Radians]])</f>
        <v>-0.91354545764260076</v>
      </c>
    </row>
    <row r="100" spans="2:3" x14ac:dyDescent="0.35">
      <c r="B100" s="6" cm="1">
        <f t="array" ref="B10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00" s="6">
        <f>SIN(Table22[[#This Row],[Radians]])</f>
        <v>-0.40673664307579932</v>
      </c>
    </row>
    <row r="101" spans="2:3" x14ac:dyDescent="0.35">
      <c r="B101" s="6" cm="1">
        <f t="array" ref="B10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01" s="6">
        <f>SIN(Table22[[#This Row],[Radians]])</f>
        <v>0.30901699437494717</v>
      </c>
    </row>
    <row r="107" spans="2:3" ht="17" x14ac:dyDescent="0.4">
      <c r="B107" s="7" t="s">
        <v>10</v>
      </c>
    </row>
    <row r="109" spans="2:3" x14ac:dyDescent="0.35">
      <c r="B109" s="3" t="s">
        <v>0</v>
      </c>
      <c r="C109" s="3" t="s">
        <v>5</v>
      </c>
    </row>
    <row r="110" spans="2:3" x14ac:dyDescent="0.35">
      <c r="B110" s="6" cm="1">
        <f t="array" ref="B11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10" s="6">
        <f>COS(Table226[[#This Row],[Radians]])</f>
        <v>0.95105651629515364</v>
      </c>
    </row>
    <row r="111" spans="2:3" x14ac:dyDescent="0.35">
      <c r="B111" s="6" cm="1">
        <f t="array" ref="B11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11" s="6">
        <f>COS(Table226[[#This Row],[Radians]])</f>
        <v>0.91354545764260098</v>
      </c>
    </row>
    <row r="112" spans="2:3" x14ac:dyDescent="0.35">
      <c r="B112" s="6" cm="1">
        <f t="array" ref="B11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12" s="6">
        <f>COS(Table226[[#This Row],[Radians]])</f>
        <v>0.40673664307579976</v>
      </c>
    </row>
    <row r="113" spans="2:3" x14ac:dyDescent="0.35">
      <c r="B113" s="6" cm="1">
        <f t="array" ref="B11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13" s="6">
        <f>COS(Table226[[#This Row],[Radians]])</f>
        <v>-0.30901699437494756</v>
      </c>
    </row>
    <row r="114" spans="2:3" x14ac:dyDescent="0.35">
      <c r="B114" s="6" cm="1">
        <f t="array" ref="B11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4" s="6">
        <f>COS(Table226[[#This Row],[Radians]])</f>
        <v>-0.86602540378443882</v>
      </c>
    </row>
    <row r="115" spans="2:3" x14ac:dyDescent="0.35">
      <c r="B115" s="6" cm="1">
        <f t="array" ref="B11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5" s="6">
        <f>COS(Table226[[#This Row],[Radians]])</f>
        <v>-0.97814760073380558</v>
      </c>
    </row>
    <row r="116" spans="2:3" x14ac:dyDescent="0.35">
      <c r="B116" s="6" cm="1">
        <f t="array" ref="B11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16" s="6">
        <f>COS(Table226[[#This Row],[Radians]])</f>
        <v>-0.58778525229247303</v>
      </c>
    </row>
    <row r="117" spans="2:3" x14ac:dyDescent="0.35">
      <c r="B117" s="6" cm="1">
        <f t="array" ref="B11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17" s="6">
        <f>COS(Table226[[#This Row],[Radians]])</f>
        <v>0.10452846326765412</v>
      </c>
    </row>
    <row r="118" spans="2:3" x14ac:dyDescent="0.35">
      <c r="B118" s="6" cm="1">
        <f t="array" ref="B11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18" s="6">
        <f>COS(Table226[[#This Row],[Radians]])</f>
        <v>0.74314482547739447</v>
      </c>
    </row>
    <row r="119" spans="2:3" x14ac:dyDescent="0.35">
      <c r="B119" s="6" cm="1">
        <f t="array" ref="B119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19" s="6">
        <f>COS(Table226[[#This Row],[Radians]])</f>
        <v>1</v>
      </c>
    </row>
    <row r="120" spans="2:3" x14ac:dyDescent="0.35">
      <c r="B120" s="6" cm="1">
        <f t="array" ref="B12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20" s="6">
        <f>COS(Table226[[#This Row],[Radians]])</f>
        <v>0.74314482547739391</v>
      </c>
    </row>
    <row r="121" spans="2:3" x14ac:dyDescent="0.35">
      <c r="B121" s="6" cm="1">
        <f t="array" ref="B12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21" s="6">
        <f>COS(Table226[[#This Row],[Radians]])</f>
        <v>0.10452846326765235</v>
      </c>
    </row>
    <row r="122" spans="2:3" x14ac:dyDescent="0.35">
      <c r="B122" s="6" cm="1">
        <f t="array" ref="B12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22" s="6">
        <f>COS(Table226[[#This Row],[Radians]])</f>
        <v>-0.58778525229247303</v>
      </c>
    </row>
    <row r="123" spans="2:3" x14ac:dyDescent="0.35">
      <c r="B123" s="6" cm="1">
        <f t="array" ref="B12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23" s="6">
        <f>COS(Table226[[#This Row],[Radians]])</f>
        <v>-0.97814760073380569</v>
      </c>
    </row>
    <row r="124" spans="2:3" x14ac:dyDescent="0.35">
      <c r="B124" s="6" cm="1">
        <f t="array" ref="B12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24" s="6">
        <f>COS(Table226[[#This Row],[Radians]])</f>
        <v>-0.86602540378443815</v>
      </c>
    </row>
    <row r="125" spans="2:3" x14ac:dyDescent="0.35">
      <c r="B125" s="6" cm="1">
        <f t="array" ref="B12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25" s="6">
        <f>COS(Table226[[#This Row],[Radians]])</f>
        <v>-0.30901699437494756</v>
      </c>
    </row>
    <row r="126" spans="2:3" x14ac:dyDescent="0.35">
      <c r="B126" s="6" cm="1">
        <f t="array" ref="B12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26" s="6">
        <f>COS(Table226[[#This Row],[Radians]])</f>
        <v>0.40673664307580054</v>
      </c>
    </row>
    <row r="127" spans="2:3" x14ac:dyDescent="0.35">
      <c r="B127" s="6" cm="1">
        <f t="array" ref="B12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27" s="6">
        <f>COS(Table226[[#This Row],[Radians]])</f>
        <v>0.91354545764260131</v>
      </c>
    </row>
    <row r="128" spans="2:3" x14ac:dyDescent="0.35">
      <c r="B128" s="6" cm="1">
        <f t="array" ref="B12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28" s="6">
        <f>COS(Table226[[#This Row],[Radians]])</f>
        <v>0.95105651629515364</v>
      </c>
    </row>
    <row r="132" spans="2:3" ht="17" x14ac:dyDescent="0.4">
      <c r="B132" s="7" t="s">
        <v>11</v>
      </c>
    </row>
    <row r="134" spans="2:3" x14ac:dyDescent="0.35">
      <c r="B134" s="8"/>
    </row>
    <row r="137" spans="2:3" x14ac:dyDescent="0.35">
      <c r="B137" s="3" t="s">
        <v>0</v>
      </c>
      <c r="C137" s="3" t="s">
        <v>6</v>
      </c>
    </row>
    <row r="138" spans="2:3" x14ac:dyDescent="0.35">
      <c r="B138" s="6" cm="1">
        <f t="array" ref="B13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38" s="6">
        <f>TAN(Table2457[[#This Row],[Radians]])</f>
        <v>-0.32491969623290606</v>
      </c>
    </row>
    <row r="139" spans="2:3" x14ac:dyDescent="0.35">
      <c r="B139" s="6" cm="1">
        <f t="array" ref="B13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39" s="6">
        <f>TAN(Table2457[[#This Row],[Radians]])</f>
        <v>0.4452286853085361</v>
      </c>
    </row>
    <row r="140" spans="2:3" x14ac:dyDescent="0.35">
      <c r="B140" s="6" cm="1">
        <f t="array" ref="B14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40" s="6">
        <f>TAN(Table2457[[#This Row],[Radians]])</f>
        <v>2.2460367739042191</v>
      </c>
    </row>
    <row r="141" spans="2:3" x14ac:dyDescent="0.35">
      <c r="B141" s="6" cm="1">
        <f t="array" ref="B14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41" s="6">
        <f>TAN(Table2457[[#This Row],[Radians]])</f>
        <v>-3.0776835371752518</v>
      </c>
    </row>
    <row r="142" spans="2:3" x14ac:dyDescent="0.35">
      <c r="B142" s="6" cm="1">
        <f t="array" ref="B14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42" s="6">
        <f>TAN(Table2457[[#This Row],[Radians]])</f>
        <v>-0.5773502691896254</v>
      </c>
    </row>
    <row r="143" spans="2:3" x14ac:dyDescent="0.35">
      <c r="B143" s="6" cm="1">
        <f t="array" ref="B14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43" s="6">
        <f>TAN(Table2457[[#This Row],[Radians]])</f>
        <v>0.21255656167002254</v>
      </c>
    </row>
    <row r="144" spans="2:3" x14ac:dyDescent="0.35">
      <c r="B144" s="6" cm="1">
        <f t="array" ref="B14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44" s="6">
        <f>TAN(Table2457[[#This Row],[Radians]])</f>
        <v>1.3763819204711738</v>
      </c>
    </row>
    <row r="145" spans="2:3" x14ac:dyDescent="0.35">
      <c r="B145" s="6" cm="1">
        <f t="array" ref="B14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5" s="6">
        <f>TAN(Table2457[[#This Row],[Radians]])</f>
        <v>-9.514364454222525</v>
      </c>
    </row>
    <row r="146" spans="2:3" x14ac:dyDescent="0.35">
      <c r="B146" s="6" cm="1">
        <f t="array" ref="B14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6" s="6">
        <f>TAN(Table2457[[#This Row],[Radians]])</f>
        <v>-0.90040404429783938</v>
      </c>
    </row>
    <row r="147" spans="2:3" x14ac:dyDescent="0.35">
      <c r="B147" s="6" cm="1">
        <f t="array" ref="B147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47" s="6">
        <f>TAN(Table2457[[#This Row],[Radians]])</f>
        <v>0</v>
      </c>
    </row>
    <row r="148" spans="2:3" x14ac:dyDescent="0.35">
      <c r="B148" s="6" cm="1">
        <f t="array" ref="B14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48" s="6">
        <f>TAN(Table2457[[#This Row],[Radians]])</f>
        <v>0.90040404429784093</v>
      </c>
    </row>
    <row r="149" spans="2:3" x14ac:dyDescent="0.35">
      <c r="B149" s="6" cm="1">
        <f t="array" ref="B14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49" s="6">
        <f>TAN(Table2457[[#This Row],[Radians]])</f>
        <v>9.5143644542226884</v>
      </c>
    </row>
    <row r="150" spans="2:3" x14ac:dyDescent="0.35">
      <c r="B150" s="6" cm="1">
        <f t="array" ref="B15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50" s="6">
        <f>TAN(Table2457[[#This Row],[Radians]])</f>
        <v>-1.3763819204711738</v>
      </c>
    </row>
    <row r="151" spans="2:3" x14ac:dyDescent="0.35">
      <c r="B151" s="6" cm="1">
        <f t="array" ref="B15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51" s="6">
        <f>TAN(Table2457[[#This Row],[Radians]])</f>
        <v>-0.21255656167002163</v>
      </c>
    </row>
    <row r="152" spans="2:3" x14ac:dyDescent="0.35">
      <c r="B152" s="6" cm="1">
        <f t="array" ref="B15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52" s="6">
        <f>TAN(Table2457[[#This Row],[Radians]])</f>
        <v>0.57735026918962717</v>
      </c>
    </row>
    <row r="153" spans="2:3" x14ac:dyDescent="0.35">
      <c r="B153" s="6" cm="1">
        <f t="array" ref="B15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53" s="6">
        <f>TAN(Table2457[[#This Row],[Radians]])</f>
        <v>3.0776835371752518</v>
      </c>
    </row>
    <row r="154" spans="2:3" x14ac:dyDescent="0.35">
      <c r="B154" s="6" cm="1">
        <f t="array" ref="B15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54" s="6">
        <f>TAN(Table2457[[#This Row],[Radians]])</f>
        <v>-2.2460367739042137</v>
      </c>
    </row>
    <row r="155" spans="2:3" x14ac:dyDescent="0.35">
      <c r="B155" s="6" cm="1">
        <f t="array" ref="B15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55" s="6">
        <f>TAN(Table2457[[#This Row],[Radians]])</f>
        <v>-0.44522868530853504</v>
      </c>
    </row>
    <row r="156" spans="2:3" x14ac:dyDescent="0.35">
      <c r="B156" s="6" cm="1">
        <f t="array" ref="B15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56" s="6">
        <f>TAN(Table2457[[#This Row],[Radians]])</f>
        <v>0.32491969623290606</v>
      </c>
    </row>
    <row r="160" spans="2:3" ht="17" x14ac:dyDescent="0.4">
      <c r="B160" s="7" t="s">
        <v>18</v>
      </c>
    </row>
    <row r="163" spans="2:3" x14ac:dyDescent="0.35">
      <c r="B163" s="3" t="s">
        <v>0</v>
      </c>
      <c r="C163" s="3" t="s">
        <v>17</v>
      </c>
    </row>
    <row r="164" spans="2:3" x14ac:dyDescent="0.35">
      <c r="B164" s="6" cm="1">
        <f t="array" ref="B16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64" s="6">
        <f>ASIN(Table28[[#This Row],[Radians]])</f>
        <v>-1.5707963267948966</v>
      </c>
    </row>
    <row r="165" spans="2:3" x14ac:dyDescent="0.35">
      <c r="B165" s="6" cm="1">
        <f t="array" ref="B16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65" s="6">
        <f>ASIN(Table28[[#This Row],[Radians]])</f>
        <v>-1.0949140771344799</v>
      </c>
    </row>
    <row r="166" spans="2:3" x14ac:dyDescent="0.35">
      <c r="B166" s="6" cm="1">
        <f t="array" ref="B16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66" s="6">
        <f>ASIN(Table28[[#This Row],[Radians]])</f>
        <v>-0.8911225078866527</v>
      </c>
    </row>
    <row r="167" spans="2:3" x14ac:dyDescent="0.35">
      <c r="B167" s="6" cm="1">
        <f t="array" ref="B16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67" s="6">
        <f>ASIN(Table28[[#This Row],[Radians]])</f>
        <v>-0.72972765622696645</v>
      </c>
    </row>
    <row r="168" spans="2:3" x14ac:dyDescent="0.35">
      <c r="B168" s="6" cm="1">
        <f t="array" ref="B16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68" s="6">
        <f>ASIN(Table28[[#This Row],[Radians]])</f>
        <v>-0.58903097021627382</v>
      </c>
    </row>
    <row r="169" spans="2:3" x14ac:dyDescent="0.35">
      <c r="B169" s="6" cm="1">
        <f t="array" ref="B16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69" s="6">
        <f>ASIN(Table28[[#This Row],[Radians]])</f>
        <v>-0.46055399168132238</v>
      </c>
    </row>
    <row r="170" spans="2:3" x14ac:dyDescent="0.35">
      <c r="B170" s="6" cm="1">
        <f t="array" ref="B17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70" s="6">
        <f>ASIN(Table28[[#This Row],[Radians]])</f>
        <v>-0.33983690945412198</v>
      </c>
    </row>
    <row r="171" spans="2:3" x14ac:dyDescent="0.35">
      <c r="B171" s="6" cm="1">
        <f t="array" ref="B17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71" s="6">
        <f>ASIN(Table28[[#This Row],[Radians]])</f>
        <v>-0.22409309230137095</v>
      </c>
    </row>
    <row r="172" spans="2:3" x14ac:dyDescent="0.35">
      <c r="B172" s="6" cm="1">
        <f t="array" ref="B17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72" s="6">
        <f>ASIN(Table28[[#This Row],[Radians]])</f>
        <v>-0.11134101434096394</v>
      </c>
    </row>
    <row r="173" spans="2:3" x14ac:dyDescent="0.35">
      <c r="B173" s="6" cm="1">
        <f t="array" ref="B173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173" s="6">
        <f>ASIN(Table28[[#This Row],[Radians]])</f>
        <v>0</v>
      </c>
    </row>
    <row r="174" spans="2:3" x14ac:dyDescent="0.35">
      <c r="B174" s="6" cm="1">
        <f t="array" ref="B17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174" s="6">
        <f>ASIN(Table28[[#This Row],[Radians]])</f>
        <v>0.11134101434096394</v>
      </c>
    </row>
    <row r="175" spans="2:3" x14ac:dyDescent="0.35">
      <c r="B175" s="6" cm="1">
        <f t="array" ref="B17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175" s="6">
        <f>ASIN(Table28[[#This Row],[Radians]])</f>
        <v>0.22409309230137076</v>
      </c>
    </row>
    <row r="176" spans="2:3" x14ac:dyDescent="0.35">
      <c r="B176" s="6" cm="1">
        <f t="array" ref="B17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176" s="6">
        <f>ASIN(Table28[[#This Row],[Radians]])</f>
        <v>0.33983690945412187</v>
      </c>
    </row>
    <row r="177" spans="2:3" x14ac:dyDescent="0.35">
      <c r="B177" s="6" cm="1">
        <f t="array" ref="B17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177" s="6">
        <f>ASIN(Table28[[#This Row],[Radians]])</f>
        <v>0.46055399168132238</v>
      </c>
    </row>
    <row r="178" spans="2:3" x14ac:dyDescent="0.35">
      <c r="B178" s="6" cm="1">
        <f t="array" ref="B17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178" s="6">
        <f>ASIN(Table28[[#This Row],[Radians]])</f>
        <v>0.5890309702162736</v>
      </c>
    </row>
    <row r="179" spans="2:3" x14ac:dyDescent="0.35">
      <c r="B179" s="6" cm="1">
        <f t="array" ref="B17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179" s="6">
        <f>ASIN(Table28[[#This Row],[Radians]])</f>
        <v>0.72972765622696611</v>
      </c>
    </row>
    <row r="180" spans="2:3" x14ac:dyDescent="0.35">
      <c r="B180" s="6" cm="1">
        <f t="array" ref="B18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180" s="6">
        <f>ASIN(Table28[[#This Row],[Radians]])</f>
        <v>0.8911225078866527</v>
      </c>
    </row>
    <row r="181" spans="2:3" x14ac:dyDescent="0.35">
      <c r="B181" s="6" cm="1">
        <f t="array" ref="B18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181" s="6">
        <f>ASIN(Table28[[#This Row],[Radians]])</f>
        <v>1.0949140771344799</v>
      </c>
    </row>
    <row r="182" spans="2:3" x14ac:dyDescent="0.35">
      <c r="B182" s="6" cm="1">
        <f t="array" ref="B18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182" s="6">
        <f>ASIN(Table28[[#This Row],[Radians]])</f>
        <v>1.5707963267948966</v>
      </c>
    </row>
    <row r="187" spans="2:3" ht="17" x14ac:dyDescent="0.4">
      <c r="B187" s="7" t="s">
        <v>19</v>
      </c>
    </row>
    <row r="190" spans="2:3" x14ac:dyDescent="0.35">
      <c r="B190" s="3" t="s">
        <v>0</v>
      </c>
      <c r="C190" s="3" t="s">
        <v>17</v>
      </c>
    </row>
    <row r="191" spans="2:3" x14ac:dyDescent="0.35">
      <c r="B191" s="6" cm="1">
        <f t="array" ref="B19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91" s="6">
        <f>ACOS(Table2810[[#This Row],[Radians]])</f>
        <v>3.1415926535897931</v>
      </c>
    </row>
    <row r="192" spans="2:3" x14ac:dyDescent="0.35">
      <c r="B192" s="6" cm="1">
        <f t="array" ref="B19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92" s="6">
        <f>ACOS(Table2810[[#This Row],[Radians]])</f>
        <v>2.6657104039293764</v>
      </c>
    </row>
    <row r="193" spans="2:3" x14ac:dyDescent="0.35">
      <c r="B193" s="6" cm="1">
        <f t="array" ref="B19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93" s="6">
        <f>ACOS(Table2810[[#This Row],[Radians]])</f>
        <v>2.4619188346815495</v>
      </c>
    </row>
    <row r="194" spans="2:3" x14ac:dyDescent="0.35">
      <c r="B194" s="6" cm="1">
        <f t="array" ref="B19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94" s="6">
        <f>ACOS(Table2810[[#This Row],[Radians]])</f>
        <v>2.3005239830218631</v>
      </c>
    </row>
    <row r="195" spans="2:3" x14ac:dyDescent="0.35">
      <c r="B195" s="6" cm="1">
        <f t="array" ref="B19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95" s="6">
        <f>ACOS(Table2810[[#This Row],[Radians]])</f>
        <v>2.1598272970111703</v>
      </c>
    </row>
    <row r="196" spans="2:3" x14ac:dyDescent="0.35">
      <c r="B196" s="6" cm="1">
        <f t="array" ref="B19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96" s="6">
        <f>ACOS(Table2810[[#This Row],[Radians]])</f>
        <v>2.0313503184762189</v>
      </c>
    </row>
    <row r="197" spans="2:3" x14ac:dyDescent="0.35">
      <c r="B197" s="6" cm="1">
        <f t="array" ref="B19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97" s="6">
        <f>ACOS(Table2810[[#This Row],[Radians]])</f>
        <v>1.9106332362490186</v>
      </c>
    </row>
    <row r="198" spans="2:3" x14ac:dyDescent="0.35">
      <c r="B198" s="6" cm="1">
        <f t="array" ref="B19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98" s="6">
        <f>ACOS(Table2810[[#This Row],[Radians]])</f>
        <v>1.7948894190962674</v>
      </c>
    </row>
    <row r="199" spans="2:3" x14ac:dyDescent="0.35">
      <c r="B199" s="6" cm="1">
        <f t="array" ref="B19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99" s="6">
        <f>ACOS(Table2810[[#This Row],[Radians]])</f>
        <v>1.6821373411358604</v>
      </c>
    </row>
    <row r="200" spans="2:3" x14ac:dyDescent="0.35">
      <c r="B200" s="6" cm="1">
        <f t="array" ref="B200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200" s="6">
        <f>ACOS(Table2810[[#This Row],[Radians]])</f>
        <v>1.5707963267948966</v>
      </c>
    </row>
    <row r="201" spans="2:3" x14ac:dyDescent="0.35">
      <c r="B201" s="6" cm="1">
        <f t="array" ref="B20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201" s="6">
        <f>ACOS(Table2810[[#This Row],[Radians]])</f>
        <v>1.4594553124539327</v>
      </c>
    </row>
    <row r="202" spans="2:3" x14ac:dyDescent="0.35">
      <c r="B202" s="6" cm="1">
        <f t="array" ref="B20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202" s="6">
        <f>ACOS(Table2810[[#This Row],[Radians]])</f>
        <v>1.3467032344935257</v>
      </c>
    </row>
    <row r="203" spans="2:3" x14ac:dyDescent="0.35">
      <c r="B203" s="6" cm="1">
        <f t="array" ref="B20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203" s="6">
        <f>ACOS(Table2810[[#This Row],[Radians]])</f>
        <v>1.2309594173407747</v>
      </c>
    </row>
    <row r="204" spans="2:3" x14ac:dyDescent="0.35">
      <c r="B204" s="6" cm="1">
        <f t="array" ref="B20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204" s="6">
        <f>ACOS(Table2810[[#This Row],[Radians]])</f>
        <v>1.1102423351135742</v>
      </c>
    </row>
    <row r="205" spans="2:3" x14ac:dyDescent="0.35">
      <c r="B205" s="6" cm="1">
        <f t="array" ref="B20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205" s="6">
        <f>ACOS(Table2810[[#This Row],[Radians]])</f>
        <v>0.98176535657862296</v>
      </c>
    </row>
    <row r="206" spans="2:3" x14ac:dyDescent="0.35">
      <c r="B206" s="6" cm="1">
        <f t="array" ref="B20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206" s="6">
        <f>ACOS(Table2810[[#This Row],[Radians]])</f>
        <v>0.84106867056793044</v>
      </c>
    </row>
    <row r="207" spans="2:3" x14ac:dyDescent="0.35">
      <c r="B207" s="6" cm="1">
        <f t="array" ref="B20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207" s="6">
        <f>ACOS(Table2810[[#This Row],[Radians]])</f>
        <v>0.67967381890824385</v>
      </c>
    </row>
    <row r="208" spans="2:3" x14ac:dyDescent="0.35">
      <c r="B208" s="6" cm="1">
        <f t="array" ref="B20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208" s="6">
        <f>ACOS(Table2810[[#This Row],[Radians]])</f>
        <v>0.4758822496604167</v>
      </c>
    </row>
    <row r="209" spans="2:3" x14ac:dyDescent="0.35">
      <c r="B209" s="6" cm="1">
        <f t="array" ref="B20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209" s="6">
        <f>ACOS(Table2810[[#This Row],[Radians]])</f>
        <v>0</v>
      </c>
    </row>
    <row r="214" spans="2:3" ht="17" x14ac:dyDescent="0.4">
      <c r="B214" s="7" t="s">
        <v>20</v>
      </c>
    </row>
    <row r="217" spans="2:3" x14ac:dyDescent="0.35">
      <c r="B217" s="3" t="s">
        <v>0</v>
      </c>
      <c r="C217" s="3" t="s">
        <v>17</v>
      </c>
    </row>
    <row r="218" spans="2:3" x14ac:dyDescent="0.35">
      <c r="B218" s="6" cm="1">
        <f t="array" ref="B21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-10</v>
      </c>
      <c r="C218" s="6">
        <f>ATAN(Table281011[[#This Row],[Radians]])</f>
        <v>-1.4711276743037347</v>
      </c>
    </row>
    <row r="219" spans="2:3" x14ac:dyDescent="0.35">
      <c r="B219" s="6" cm="1">
        <f t="array" ref="B21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-8.8888888888888893</v>
      </c>
      <c r="C219" s="6">
        <f>ATAN(Table281011[[#This Row],[Radians]])</f>
        <v>-1.4587673643689087</v>
      </c>
    </row>
    <row r="220" spans="2:3" x14ac:dyDescent="0.35">
      <c r="B220" s="6" cm="1">
        <f t="array" ref="B22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-7.7777777777777777</v>
      </c>
      <c r="C220" s="6">
        <f>ATAN(Table281011[[#This Row],[Radians]])</f>
        <v>-1.4429264082348967</v>
      </c>
    </row>
    <row r="221" spans="2:3" x14ac:dyDescent="0.35">
      <c r="B221" s="6" cm="1">
        <f t="array" ref="B22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-6.6666666666666661</v>
      </c>
      <c r="C221" s="6">
        <f>ATAN(Table281011[[#This Row],[Radians]])</f>
        <v>-1.4219063791853994</v>
      </c>
    </row>
    <row r="222" spans="2:3" x14ac:dyDescent="0.35">
      <c r="B222" s="6" cm="1">
        <f t="array" ref="B22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-5.5555555555555554</v>
      </c>
      <c r="C222" s="6">
        <f>ATAN(Table281011[[#This Row],[Radians]])</f>
        <v>-1.392703388563699</v>
      </c>
    </row>
    <row r="223" spans="2:3" x14ac:dyDescent="0.35">
      <c r="B223" s="6" cm="1">
        <f t="array" ref="B22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-4.4444444444444446</v>
      </c>
      <c r="C223" s="6">
        <f>ATAN(Table281011[[#This Row],[Radians]])</f>
        <v>-1.3494818844471053</v>
      </c>
    </row>
    <row r="224" spans="2:3" x14ac:dyDescent="0.35">
      <c r="B224" s="6" cm="1">
        <f t="array" ref="B22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-3.333333333333333</v>
      </c>
      <c r="C224" s="6">
        <f>ATAN(Table281011[[#This Row],[Radians]])</f>
        <v>-1.2793395323170296</v>
      </c>
    </row>
    <row r="225" spans="2:3" x14ac:dyDescent="0.35">
      <c r="B225" s="6" cm="1">
        <f t="array" ref="B22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-2.2222222222222214</v>
      </c>
      <c r="C225" s="6">
        <f>ATAN(Table281011[[#This Row],[Radians]])</f>
        <v>-1.1479424006619559</v>
      </c>
    </row>
    <row r="226" spans="2:3" x14ac:dyDescent="0.35">
      <c r="B226" s="6" cm="1">
        <f t="array" ref="B22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-1.1111111111111107</v>
      </c>
      <c r="C226" s="6">
        <f>ATAN(Table281011[[#This Row],[Radians]])</f>
        <v>-0.8379812250083899</v>
      </c>
    </row>
    <row r="227" spans="2:3" x14ac:dyDescent="0.35">
      <c r="B227" s="6" cm="1">
        <f t="array" ref="B227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0</v>
      </c>
      <c r="C227" s="6">
        <f>ATAN(Table281011[[#This Row],[Radians]])</f>
        <v>0</v>
      </c>
    </row>
    <row r="228" spans="2:3" x14ac:dyDescent="0.35">
      <c r="B228" s="6" cm="1">
        <f t="array" ref="B22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1.1111111111111107</v>
      </c>
      <c r="C228" s="6">
        <f>ATAN(Table281011[[#This Row],[Radians]])</f>
        <v>0.8379812250083899</v>
      </c>
    </row>
    <row r="229" spans="2:3" x14ac:dyDescent="0.35">
      <c r="B229" s="6" cm="1">
        <f t="array" ref="B22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2.2222222222222232</v>
      </c>
      <c r="C229" s="6">
        <f>ATAN(Table281011[[#This Row],[Radians]])</f>
        <v>1.1479424006619561</v>
      </c>
    </row>
    <row r="230" spans="2:3" x14ac:dyDescent="0.35">
      <c r="B230" s="6" cm="1">
        <f t="array" ref="B23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3.3333333333333339</v>
      </c>
      <c r="C230" s="6">
        <f>ATAN(Table281011[[#This Row],[Radians]])</f>
        <v>1.2793395323170296</v>
      </c>
    </row>
    <row r="231" spans="2:3" x14ac:dyDescent="0.35">
      <c r="B231" s="6" cm="1">
        <f t="array" ref="B23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4.4444444444444446</v>
      </c>
      <c r="C231" s="6">
        <f>ATAN(Table281011[[#This Row],[Radians]])</f>
        <v>1.3494818844471053</v>
      </c>
    </row>
    <row r="232" spans="2:3" x14ac:dyDescent="0.35">
      <c r="B232" s="6" cm="1">
        <f t="array" ref="B23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5.5555555555555571</v>
      </c>
      <c r="C232" s="6">
        <f>ATAN(Table281011[[#This Row],[Radians]])</f>
        <v>1.392703388563699</v>
      </c>
    </row>
    <row r="233" spans="2:3" x14ac:dyDescent="0.35">
      <c r="B233" s="6" cm="1">
        <f t="array" ref="B23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6.6666666666666679</v>
      </c>
      <c r="C233" s="6">
        <f>ATAN(Table281011[[#This Row],[Radians]])</f>
        <v>1.4219063791853994</v>
      </c>
    </row>
    <row r="234" spans="2:3" x14ac:dyDescent="0.35">
      <c r="B234" s="6" cm="1">
        <f t="array" ref="B23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7.7777777777777786</v>
      </c>
      <c r="C234" s="6">
        <f>ATAN(Table281011[[#This Row],[Radians]])</f>
        <v>1.4429264082348967</v>
      </c>
    </row>
    <row r="235" spans="2:3" x14ac:dyDescent="0.35">
      <c r="B235" s="6" cm="1">
        <f t="array" ref="B23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8.8888888888888893</v>
      </c>
      <c r="C235" s="6">
        <f>ATAN(Table281011[[#This Row],[Radians]])</f>
        <v>1.4587673643689087</v>
      </c>
    </row>
    <row r="236" spans="2:3" x14ac:dyDescent="0.35">
      <c r="B236" s="6" cm="1">
        <f t="array" ref="B23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10</v>
      </c>
      <c r="C236" s="6">
        <f>ATAN(Table281011[[#This Row],[Radians]])</f>
        <v>1.4711276743037347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tableParts count="9"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L17" sqref="L17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CompAngles</vt:lpstr>
      <vt:lpstr>Graphs</vt:lpstr>
      <vt:lpstr>RadianLabels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2024-05-16T05:21:55Z</dcterms:modified>
</cp:coreProperties>
</file>