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Documents_Charl\Computer_Technical\Programming_GitHub\AustralianSchoolMaths\WebsiteCreator\ImageCreators\"/>
    </mc:Choice>
  </mc:AlternateContent>
  <xr:revisionPtr revIDLastSave="0" documentId="13_ncr:1_{15F84458-C025-4C3E-AD98-477962912314}" xr6:coauthVersionLast="47" xr6:coauthVersionMax="47" xr10:uidLastSave="{00000000-0000-0000-0000-000000000000}"/>
  <bookViews>
    <workbookView xWindow="-110" yWindow="-110" windowWidth="38620" windowHeight="21220" activeTab="2" xr2:uid="{95822D8F-9FFC-4F5D-9AE5-1C1FA9EB8246}"/>
  </bookViews>
  <sheets>
    <sheet name="MA-C3_Data" sheetId="2" r:id="rId1"/>
    <sheet name="MA_C3_Graphs" sheetId="1" r:id="rId2"/>
    <sheet name="MA_C4_Graph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L11" i="2"/>
  <c r="L10" i="2"/>
  <c r="L9" i="2"/>
  <c r="L8" i="2"/>
  <c r="L7" i="2"/>
  <c r="L6" i="2"/>
  <c r="K16" i="2"/>
  <c r="K15" i="2"/>
  <c r="K14" i="2"/>
  <c r="K13" i="2"/>
  <c r="K12" i="2"/>
  <c r="K11" i="2"/>
  <c r="K10" i="2"/>
  <c r="K9" i="2"/>
  <c r="K8" i="2"/>
  <c r="K7" i="2"/>
  <c r="K6" i="2"/>
  <c r="N14" i="2"/>
  <c r="N10" i="2"/>
  <c r="N9" i="2"/>
  <c r="N6" i="2"/>
  <c r="M16" i="2"/>
  <c r="N16" i="2" s="1"/>
  <c r="M15" i="2"/>
  <c r="N15" i="2" s="1"/>
  <c r="M14" i="2"/>
  <c r="M13" i="2"/>
  <c r="N13" i="2" s="1"/>
  <c r="M12" i="2"/>
  <c r="N12" i="2" s="1"/>
  <c r="M11" i="2"/>
  <c r="N11" i="2" s="1"/>
  <c r="M10" i="2"/>
  <c r="M9" i="2"/>
  <c r="M8" i="2"/>
  <c r="N8" i="2" s="1"/>
  <c r="M7" i="2"/>
  <c r="N7" i="2" s="1"/>
  <c r="M6" i="2"/>
  <c r="C6" i="2"/>
  <c r="D6" i="2" s="1"/>
  <c r="E6" i="2"/>
  <c r="I6" i="2"/>
  <c r="J6" i="2" s="1"/>
  <c r="C7" i="2"/>
  <c r="F7" i="2" s="1"/>
  <c r="D7" i="2"/>
  <c r="E7" i="2"/>
  <c r="I7" i="2"/>
  <c r="J7" i="2" s="1"/>
  <c r="C8" i="2"/>
  <c r="D8" i="2" s="1"/>
  <c r="E8" i="2"/>
  <c r="F8" i="2"/>
  <c r="I8" i="2"/>
  <c r="J8" i="2" s="1"/>
  <c r="C9" i="2"/>
  <c r="F9" i="2" s="1"/>
  <c r="E9" i="2"/>
  <c r="I9" i="2"/>
  <c r="J9" i="2" s="1"/>
  <c r="C10" i="2"/>
  <c r="D10" i="2" s="1"/>
  <c r="E10" i="2"/>
  <c r="F10" i="2"/>
  <c r="I10" i="2"/>
  <c r="J10" i="2" s="1"/>
  <c r="C11" i="2"/>
  <c r="F11" i="2" s="1"/>
  <c r="D11" i="2"/>
  <c r="E11" i="2"/>
  <c r="I11" i="2"/>
  <c r="J11" i="2" s="1"/>
  <c r="C12" i="2"/>
  <c r="D12" i="2" s="1"/>
  <c r="E12" i="2"/>
  <c r="I12" i="2"/>
  <c r="J12" i="2" s="1"/>
  <c r="C13" i="2"/>
  <c r="F13" i="2" s="1"/>
  <c r="E13" i="2"/>
  <c r="I13" i="2"/>
  <c r="J13" i="2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/>
  <c r="D9" i="2" l="1"/>
  <c r="F6" i="2"/>
  <c r="F12" i="2"/>
  <c r="D13" i="2"/>
</calcChain>
</file>

<file path=xl/sharedStrings.xml><?xml version="1.0" encoding="utf-8"?>
<sst xmlns="http://schemas.openxmlformats.org/spreadsheetml/2006/main" count="20" uniqueCount="19">
  <si>
    <t>X</t>
  </si>
  <si>
    <t xml:space="preserve"> </t>
  </si>
  <si>
    <t>f'(x)&gt;0</t>
  </si>
  <si>
    <t>f'(x)&lt;0</t>
  </si>
  <si>
    <t>f'(x) = 0</t>
  </si>
  <si>
    <t>f''(x)&gt;0</t>
  </si>
  <si>
    <t>f''(x)&lt;0</t>
  </si>
  <si>
    <t>f''(x) = 0</t>
  </si>
  <si>
    <t>f'(x)&gt;0 and f''(x)&gt;0</t>
  </si>
  <si>
    <t>f'(x)&lt;0 and f''(x)&gt;0</t>
  </si>
  <si>
    <t>f'(x)&gt;0 and f''(x)&lt;0</t>
  </si>
  <si>
    <t>f'(x)&lt;0 and f''(x)&lt;0</t>
  </si>
  <si>
    <t>x</t>
  </si>
  <si>
    <t>Data</t>
  </si>
  <si>
    <t>f'(x)=0 and f''(x)&lt;0</t>
  </si>
  <si>
    <t>f'(x)=0 and f''(x)&gt;0</t>
  </si>
  <si>
    <t>Odd function</t>
  </si>
  <si>
    <t>Even function</t>
  </si>
  <si>
    <t>Area bounded by a curve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</si>
</sst>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);\(#,##0.00\);\-??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'MA-C3_Data'!$C$5</c:f>
              <c:strCache>
                <c:ptCount val="1"/>
                <c:pt idx="0">
                  <c:v>f'(x)&gt;0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'MA-C3_Data'!$C$6:$C$13</c:f>
              <c:numCache>
                <c:formatCode>#,##0.00_);\(#,##0.00\);\-??</c:formatCode>
                <c:ptCount val="8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D-4A79-9EB3-01538FF2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'MA-C3_Data'!$N$5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'MA-C3_Data'!$N$6:$N$16</c:f>
              <c:numCache>
                <c:formatCode>General</c:formatCode>
                <c:ptCount val="11"/>
                <c:pt idx="0">
                  <c:v>4000</c:v>
                </c:pt>
                <c:pt idx="1">
                  <c:v>2048</c:v>
                </c:pt>
                <c:pt idx="2">
                  <c:v>864</c:v>
                </c:pt>
                <c:pt idx="3">
                  <c:v>256</c:v>
                </c:pt>
                <c:pt idx="4">
                  <c:v>32</c:v>
                </c:pt>
                <c:pt idx="5">
                  <c:v>0</c:v>
                </c:pt>
                <c:pt idx="6">
                  <c:v>-32</c:v>
                </c:pt>
                <c:pt idx="7">
                  <c:v>-256</c:v>
                </c:pt>
                <c:pt idx="8">
                  <c:v>-864</c:v>
                </c:pt>
                <c:pt idx="9">
                  <c:v>-2048</c:v>
                </c:pt>
                <c:pt idx="10">
                  <c:v>-4000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A-44BE-AB38-F5FAFF6A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85415953440618E-2"/>
          <c:y val="0.15691314901426795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'MA-C3_Data'!$K$5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'MA-C3_Data'!$K$6:$K$16</c:f>
              <c:numCache>
                <c:formatCode>General</c:formatCode>
                <c:ptCount val="11"/>
                <c:pt idx="0">
                  <c:v>-6000</c:v>
                </c:pt>
                <c:pt idx="1">
                  <c:v>-3648</c:v>
                </c:pt>
                <c:pt idx="2">
                  <c:v>-2064</c:v>
                </c:pt>
                <c:pt idx="3">
                  <c:v>-1056</c:v>
                </c:pt>
                <c:pt idx="4">
                  <c:v>-432</c:v>
                </c:pt>
                <c:pt idx="5">
                  <c:v>0</c:v>
                </c:pt>
                <c:pt idx="6">
                  <c:v>432</c:v>
                </c:pt>
                <c:pt idx="7">
                  <c:v>1056</c:v>
                </c:pt>
                <c:pt idx="8">
                  <c:v>2064</c:v>
                </c:pt>
                <c:pt idx="9">
                  <c:v>3648</c:v>
                </c:pt>
                <c:pt idx="10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52E-ADA5-67BDE95C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85415953440618E-2"/>
          <c:y val="0.15691314901426795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'MA-C3_Data'!$L$5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'MA-C3_Data'!$L$6:$L$16</c:f>
              <c:numCache>
                <c:formatCode>General</c:formatCode>
                <c:ptCount val="11"/>
                <c:pt idx="0">
                  <c:v>6000</c:v>
                </c:pt>
                <c:pt idx="1">
                  <c:v>3648</c:v>
                </c:pt>
                <c:pt idx="2">
                  <c:v>2064</c:v>
                </c:pt>
                <c:pt idx="3">
                  <c:v>1056</c:v>
                </c:pt>
                <c:pt idx="4">
                  <c:v>432</c:v>
                </c:pt>
                <c:pt idx="5">
                  <c:v>0</c:v>
                </c:pt>
                <c:pt idx="6">
                  <c:v>-432</c:v>
                </c:pt>
                <c:pt idx="7">
                  <c:v>-1056</c:v>
                </c:pt>
                <c:pt idx="8">
                  <c:v>-2064</c:v>
                </c:pt>
                <c:pt idx="9">
                  <c:v>-3648</c:v>
                </c:pt>
                <c:pt idx="10">
                  <c:v>-6000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5-49C0-84B9-1353546C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'MA-C3_Data'!$D$5</c:f>
              <c:strCache>
                <c:ptCount val="1"/>
                <c:pt idx="0">
                  <c:v>f'(x)&lt;0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'MA-C3_Data'!$D$6:$D$13</c:f>
              <c:numCache>
                <c:formatCode>#,##0.00_);\(#,##0.00\);\-??</c:formatCode>
                <c:ptCount val="8"/>
                <c:pt idx="0">
                  <c:v>0.66666666666666663</c:v>
                </c:pt>
                <c:pt idx="1">
                  <c:v>0.44444444444444442</c:v>
                </c:pt>
                <c:pt idx="2">
                  <c:v>0.29629629629629628</c:v>
                </c:pt>
                <c:pt idx="3">
                  <c:v>0.19753086419753085</c:v>
                </c:pt>
                <c:pt idx="4">
                  <c:v>0.13168724279835392</c:v>
                </c:pt>
                <c:pt idx="5">
                  <c:v>8.77914951989026E-2</c:v>
                </c:pt>
                <c:pt idx="6">
                  <c:v>5.8527663465935069E-2</c:v>
                </c:pt>
                <c:pt idx="7">
                  <c:v>3.9018442310623382E-2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1-4267-B09C-8F167C8C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'MA-C3_Data'!$E$5</c:f>
              <c:strCache>
                <c:ptCount val="1"/>
                <c:pt idx="0">
                  <c:v>f'(x)&gt;0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'MA-C3_Data'!$E$6:$E$13</c:f>
              <c:numCache>
                <c:formatCode>#,##0.00_);\(#,##0.00\);\-??</c:formatCode>
                <c:ptCount val="8"/>
                <c:pt idx="0">
                  <c:v>0</c:v>
                </c:pt>
                <c:pt idx="1">
                  <c:v>1.7095112913514547</c:v>
                </c:pt>
                <c:pt idx="2">
                  <c:v>2.709511291351455</c:v>
                </c:pt>
                <c:pt idx="3">
                  <c:v>3.4190225827029095</c:v>
                </c:pt>
                <c:pt idx="4">
                  <c:v>3.9693622959161186</c:v>
                </c:pt>
                <c:pt idx="5">
                  <c:v>4.4190225827029099</c:v>
                </c:pt>
                <c:pt idx="6">
                  <c:v>4.7992049380885575</c:v>
                </c:pt>
                <c:pt idx="7">
                  <c:v>5.128533874054364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5-465F-BF4C-D9B9F6EE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'MA-C3_Data'!$F$5</c:f>
              <c:strCache>
                <c:ptCount val="1"/>
                <c:pt idx="0">
                  <c:v>f'(x)&lt;0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'MA-C3_Data'!$F$6:$F$13</c:f>
              <c:numCache>
                <c:formatCode>#,##0.00_);\(#,##0.00\);\-??</c:formatCode>
                <c:ptCount val="8"/>
                <c:pt idx="0">
                  <c:v>-1.5</c:v>
                </c:pt>
                <c:pt idx="1">
                  <c:v>-2.25</c:v>
                </c:pt>
                <c:pt idx="2">
                  <c:v>-3.375</c:v>
                </c:pt>
                <c:pt idx="3">
                  <c:v>-5.0625</c:v>
                </c:pt>
                <c:pt idx="4">
                  <c:v>-7.59375</c:v>
                </c:pt>
                <c:pt idx="5">
                  <c:v>-11.390625</c:v>
                </c:pt>
                <c:pt idx="6">
                  <c:v>-17.0859375</c:v>
                </c:pt>
                <c:pt idx="7">
                  <c:v>-25.62890625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1-4A96-B011-8E952AA2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'MA-C3_Data'!$I$5</c:f>
              <c:strCache>
                <c:ptCount val="1"/>
                <c:pt idx="0">
                  <c:v>f'(x)=0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'MA-C3_Data'!$I$6:$I$21</c:f>
              <c:numCache>
                <c:formatCode>General</c:formatCode>
                <c:ptCount val="16"/>
                <c:pt idx="0">
                  <c:v>150</c:v>
                </c:pt>
                <c:pt idx="1">
                  <c:v>104</c:v>
                </c:pt>
                <c:pt idx="2">
                  <c:v>66</c:v>
                </c:pt>
                <c:pt idx="3">
                  <c:v>36</c:v>
                </c:pt>
                <c:pt idx="4">
                  <c:v>14</c:v>
                </c:pt>
                <c:pt idx="5">
                  <c:v>0</c:v>
                </c:pt>
                <c:pt idx="6">
                  <c:v>-6</c:v>
                </c:pt>
                <c:pt idx="7">
                  <c:v>-4</c:v>
                </c:pt>
                <c:pt idx="8">
                  <c:v>6</c:v>
                </c:pt>
                <c:pt idx="9">
                  <c:v>24</c:v>
                </c:pt>
                <c:pt idx="10">
                  <c:v>50</c:v>
                </c:pt>
                <c:pt idx="11">
                  <c:v>66</c:v>
                </c:pt>
                <c:pt idx="12">
                  <c:v>84</c:v>
                </c:pt>
                <c:pt idx="13">
                  <c:v>104</c:v>
                </c:pt>
                <c:pt idx="14">
                  <c:v>126</c:v>
                </c:pt>
                <c:pt idx="15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3-4133-A0E0-903F19BC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'MA-C3_Data'!$J$5</c:f>
              <c:strCache>
                <c:ptCount val="1"/>
                <c:pt idx="0">
                  <c:v>f'(x)=0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'MA-C3_Data'!$J$6:$J$21</c:f>
              <c:numCache>
                <c:formatCode>General</c:formatCode>
                <c:ptCount val="16"/>
                <c:pt idx="0">
                  <c:v>-150</c:v>
                </c:pt>
                <c:pt idx="1">
                  <c:v>-104</c:v>
                </c:pt>
                <c:pt idx="2">
                  <c:v>-66</c:v>
                </c:pt>
                <c:pt idx="3">
                  <c:v>-36</c:v>
                </c:pt>
                <c:pt idx="4">
                  <c:v>-14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-6</c:v>
                </c:pt>
                <c:pt idx="9">
                  <c:v>-24</c:v>
                </c:pt>
                <c:pt idx="10">
                  <c:v>-50</c:v>
                </c:pt>
                <c:pt idx="11">
                  <c:v>-66</c:v>
                </c:pt>
                <c:pt idx="12">
                  <c:v>-84</c:v>
                </c:pt>
                <c:pt idx="13">
                  <c:v>-104</c:v>
                </c:pt>
                <c:pt idx="14">
                  <c:v>-126</c:v>
                </c:pt>
                <c:pt idx="15">
                  <c:v>-150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1-4552-80D4-FBABEE8A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4903504708965E-2"/>
          <c:y val="6.9765108475364629E-2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'MA-C3_Data'!$M$5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'MA-C3_Data'!$M$6:$M$16</c:f>
              <c:numCache>
                <c:formatCode>General</c:formatCode>
                <c:ptCount val="11"/>
                <c:pt idx="0">
                  <c:v>-4000</c:v>
                </c:pt>
                <c:pt idx="1">
                  <c:v>-2048</c:v>
                </c:pt>
                <c:pt idx="2">
                  <c:v>-864</c:v>
                </c:pt>
                <c:pt idx="3">
                  <c:v>-256</c:v>
                </c:pt>
                <c:pt idx="4">
                  <c:v>-32</c:v>
                </c:pt>
                <c:pt idx="5">
                  <c:v>0</c:v>
                </c:pt>
                <c:pt idx="6">
                  <c:v>32</c:v>
                </c:pt>
                <c:pt idx="7">
                  <c:v>256</c:v>
                </c:pt>
                <c:pt idx="8">
                  <c:v>864</c:v>
                </c:pt>
                <c:pt idx="9">
                  <c:v>2048</c:v>
                </c:pt>
                <c:pt idx="10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9-4D36-976C-DE769645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5</xdr:row>
      <xdr:rowOff>190500</xdr:rowOff>
    </xdr:from>
    <xdr:to>
      <xdr:col>3</xdr:col>
      <xdr:colOff>2025650</xdr:colOff>
      <xdr:row>5</xdr:row>
      <xdr:rowOff>1438274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0E586-9536-8B4A-1531-2EA80E38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</xdr:row>
      <xdr:rowOff>190500</xdr:rowOff>
    </xdr:from>
    <xdr:to>
      <xdr:col>5</xdr:col>
      <xdr:colOff>3175</xdr:colOff>
      <xdr:row>5</xdr:row>
      <xdr:rowOff>1438274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47445-485A-41B1-AB24-A7D9F996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2124075</xdr:colOff>
      <xdr:row>5</xdr:row>
      <xdr:rowOff>1247774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C9637-0E98-4579-AF09-68374B8B9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6</xdr:row>
      <xdr:rowOff>273050</xdr:rowOff>
    </xdr:from>
    <xdr:to>
      <xdr:col>3</xdr:col>
      <xdr:colOff>2041525</xdr:colOff>
      <xdr:row>6</xdr:row>
      <xdr:rowOff>1520824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6A347C-9DFD-44F6-B9E3-506A15545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146050</xdr:colOff>
      <xdr:row>6</xdr:row>
      <xdr:rowOff>304800</xdr:rowOff>
    </xdr:from>
    <xdr:to>
      <xdr:col>4</xdr:col>
      <xdr:colOff>2054225</xdr:colOff>
      <xdr:row>6</xdr:row>
      <xdr:rowOff>1552574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5BA4E4-D483-4B39-AF2E-8F332913E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2133600</xdr:colOff>
      <xdr:row>6</xdr:row>
      <xdr:rowOff>330200</xdr:rowOff>
    </xdr:from>
    <xdr:to>
      <xdr:col>4</xdr:col>
      <xdr:colOff>1901825</xdr:colOff>
      <xdr:row>6</xdr:row>
      <xdr:rowOff>1577974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2C09C7-C54C-4AA6-87C6-70D8E7A5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152401</xdr:colOff>
      <xdr:row>5</xdr:row>
      <xdr:rowOff>152400</xdr:rowOff>
    </xdr:from>
    <xdr:to>
      <xdr:col>5</xdr:col>
      <xdr:colOff>1778001</xdr:colOff>
      <xdr:row>5</xdr:row>
      <xdr:rowOff>1400174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281B3B-85FE-4F96-89DE-F529DF28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177800</xdr:colOff>
      <xdr:row>6</xdr:row>
      <xdr:rowOff>215900</xdr:rowOff>
    </xdr:from>
    <xdr:to>
      <xdr:col>5</xdr:col>
      <xdr:colOff>1803400</xdr:colOff>
      <xdr:row>6</xdr:row>
      <xdr:rowOff>1463674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06E4B-F30D-4398-80F5-1074F46A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1968500</xdr:colOff>
      <xdr:row>7</xdr:row>
      <xdr:rowOff>57150</xdr:rowOff>
    </xdr:from>
    <xdr:to>
      <xdr:col>5</xdr:col>
      <xdr:colOff>1123950</xdr:colOff>
      <xdr:row>7</xdr:row>
      <xdr:rowOff>1562100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A59FD4-A328-4AE8-962F-8B5D19AD6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914400</xdr:colOff>
      <xdr:row>7</xdr:row>
      <xdr:rowOff>44450</xdr:rowOff>
    </xdr:from>
    <xdr:to>
      <xdr:col>6</xdr:col>
      <xdr:colOff>158750</xdr:colOff>
      <xdr:row>7</xdr:row>
      <xdr:rowOff>1549400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A75A69-9F20-4E8B-A126-4D4F37BB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171450</xdr:colOff>
      <xdr:row>6</xdr:row>
      <xdr:rowOff>1739900</xdr:rowOff>
    </xdr:from>
    <xdr:to>
      <xdr:col>3</xdr:col>
      <xdr:colOff>1631950</xdr:colOff>
      <xdr:row>7</xdr:row>
      <xdr:rowOff>1651000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2E8BE5-1335-4EDF-BED3-0348CF36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158750</xdr:colOff>
      <xdr:row>6</xdr:row>
      <xdr:rowOff>1739900</xdr:rowOff>
    </xdr:from>
    <xdr:to>
      <xdr:col>4</xdr:col>
      <xdr:colOff>1619250</xdr:colOff>
      <xdr:row>7</xdr:row>
      <xdr:rowOff>1651000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EC01D8-0E50-4552-9DE4-1948B1D8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1174750</xdr:colOff>
      <xdr:row>5</xdr:row>
      <xdr:rowOff>1143000</xdr:rowOff>
    </xdr:from>
    <xdr:to>
      <xdr:col>5</xdr:col>
      <xdr:colOff>1352550</xdr:colOff>
      <xdr:row>5</xdr:row>
      <xdr:rowOff>1314450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90BA706-0238-42CA-8636-8586C1163836}"/>
            </a:ext>
          </a:extLst>
        </xdr:cNvPr>
        <xdr:cNvCxnSpPr/>
      </xdr:nvCxnSpPr>
      <xdr:spPr>
        <a:xfrm flipH="1" flipV="1">
          <a:off x="7283450" y="2063750"/>
          <a:ext cx="17780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622300</xdr:colOff>
      <xdr:row>7</xdr:row>
      <xdr:rowOff>755650</xdr:rowOff>
    </xdr:from>
    <xdr:to>
      <xdr:col>5</xdr:col>
      <xdr:colOff>800100</xdr:colOff>
      <xdr:row>7</xdr:row>
      <xdr:rowOff>927100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1E4206-411B-4DFD-8A77-58BA84AD4BB8}"/>
            </a:ext>
          </a:extLst>
        </xdr:cNvPr>
        <xdr:cNvCxnSpPr/>
      </xdr:nvCxnSpPr>
      <xdr:spPr>
        <a:xfrm flipH="1" flipV="1">
          <a:off x="6731000" y="5232400"/>
          <a:ext cx="17780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1339850</xdr:colOff>
      <xdr:row>7</xdr:row>
      <xdr:rowOff>819150</xdr:rowOff>
    </xdr:from>
    <xdr:to>
      <xdr:col>5</xdr:col>
      <xdr:colOff>1517650</xdr:colOff>
      <xdr:row>7</xdr:row>
      <xdr:rowOff>1028700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0944041-B5F5-4469-864C-1C8CC784CDCB}"/>
            </a:ext>
          </a:extLst>
        </xdr:cNvPr>
        <xdr:cNvCxnSpPr/>
      </xdr:nvCxnSpPr>
      <xdr:spPr>
        <a:xfrm flipV="1">
          <a:off x="7448550" y="5295900"/>
          <a:ext cx="177800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539750</xdr:colOff>
      <xdr:row>7</xdr:row>
      <xdr:rowOff>831850</xdr:rowOff>
    </xdr:from>
    <xdr:to>
      <xdr:col>4</xdr:col>
      <xdr:colOff>717550</xdr:colOff>
      <xdr:row>7</xdr:row>
      <xdr:rowOff>1041400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65A87DE-C7BB-4BCB-A16F-637955F8152D}"/>
            </a:ext>
          </a:extLst>
        </xdr:cNvPr>
        <xdr:cNvCxnSpPr/>
      </xdr:nvCxnSpPr>
      <xdr:spPr>
        <a:xfrm flipV="1">
          <a:off x="4508500" y="5308600"/>
          <a:ext cx="177800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889000</xdr:colOff>
      <xdr:row>6</xdr:row>
      <xdr:rowOff>215900</xdr:rowOff>
    </xdr:from>
    <xdr:to>
      <xdr:col>5</xdr:col>
      <xdr:colOff>1092200</xdr:colOff>
      <xdr:row>6</xdr:row>
      <xdr:rowOff>476250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D65B2DE-2ED9-00BC-23D4-335775CD229A}"/>
            </a:ext>
          </a:extLst>
        </xdr:cNvPr>
        <xdr:cNvCxnSpPr/>
      </xdr:nvCxnSpPr>
      <xdr:spPr>
        <a:xfrm>
          <a:off x="6997700" y="2914650"/>
          <a:ext cx="203200" cy="260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0.55652</cdr:x>
      <cdr:y>0.56015</cdr:y>
    </cdr:from>
    <cdr:to>
      <cdr:x>0.67826</cdr:x>
      <cdr:y>0.66165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90BA706-0238-42CA-8636-8586C1163836}"/>
            </a:ext>
          </a:extLst>
        </cdr:cNvPr>
        <cdr:cNvCxnSpPr/>
      </cdr:nvCxnSpPr>
      <cdr:spPr>
        <a:xfrm xmlns:a="http://schemas.openxmlformats.org/drawingml/2006/main" flipH="1" flipV="1">
          <a:off x="812800" y="9461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152400</xdr:rowOff>
    </xdr:from>
    <xdr:to>
      <xdr:col>2</xdr:col>
      <xdr:colOff>12700</xdr:colOff>
      <xdr:row>15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D3D1394-9CF6-553F-14C4-035CB03E392A}"/>
            </a:ext>
          </a:extLst>
        </xdr:cNvPr>
        <xdr:cNvCxnSpPr/>
      </xdr:nvCxnSpPr>
      <xdr:spPr>
        <a:xfrm flipH="1">
          <a:off x="4267200" y="1625600"/>
          <a:ext cx="12700" cy="3219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1517650</xdr:rowOff>
    </xdr:from>
    <xdr:to>
      <xdr:col>2</xdr:col>
      <xdr:colOff>2482850</xdr:colOff>
      <xdr:row>14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D8211C-D361-2861-811A-45D29E40D4ED}"/>
            </a:ext>
          </a:extLst>
        </xdr:cNvPr>
        <xdr:cNvCxnSpPr/>
      </xdr:nvCxnSpPr>
      <xdr:spPr>
        <a:xfrm flipV="1">
          <a:off x="749300" y="225425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13</xdr:row>
      <xdr:rowOff>349250</xdr:rowOff>
    </xdr:from>
    <xdr:to>
      <xdr:col>1</xdr:col>
      <xdr:colOff>495300</xdr:colOff>
      <xdr:row>13</xdr:row>
      <xdr:rowOff>501650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2DF637C-F1EB-4A76-BFC1-3A5C1FB82EC1}"/>
            </a:ext>
          </a:extLst>
        </xdr:cNvPr>
        <xdr:cNvCxnSpPr/>
      </xdr:nvCxnSpPr>
      <xdr:spPr>
        <a:xfrm flipH="1" flipV="1">
          <a:off x="1155700" y="1085850"/>
          <a:ext cx="698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152400</xdr:rowOff>
    </xdr:from>
    <xdr:to>
      <xdr:col>7</xdr:col>
      <xdr:colOff>12700</xdr:colOff>
      <xdr:row>15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3931186-6BC3-4D26-9881-2B56DAB83FE8}"/>
            </a:ext>
          </a:extLst>
        </xdr:cNvPr>
        <xdr:cNvCxnSpPr/>
      </xdr:nvCxnSpPr>
      <xdr:spPr>
        <a:xfrm flipH="1">
          <a:off x="3219450" y="704850"/>
          <a:ext cx="12700" cy="3079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13</xdr:row>
      <xdr:rowOff>1517650</xdr:rowOff>
    </xdr:from>
    <xdr:to>
      <xdr:col>7</xdr:col>
      <xdr:colOff>2482850</xdr:colOff>
      <xdr:row>14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FE28894-B745-4C90-BE71-85B79EADDFA2}"/>
            </a:ext>
          </a:extLst>
        </xdr:cNvPr>
        <xdr:cNvCxnSpPr/>
      </xdr:nvCxnSpPr>
      <xdr:spPr>
        <a:xfrm flipV="1">
          <a:off x="749300" y="225425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13</xdr:row>
      <xdr:rowOff>273049</xdr:rowOff>
    </xdr:from>
    <xdr:to>
      <xdr:col>7</xdr:col>
      <xdr:colOff>2228850</xdr:colOff>
      <xdr:row>14</xdr:row>
      <xdr:rowOff>1435099</xdr:rowOff>
    </xdr:to>
    <xdr:sp macro="" textlink="">
      <xdr:nvSpPr>
        <xdr:cNvPr id="48" name="Freeform: Shape 47">
          <a:extLst>
            <a:ext uri="{FF2B5EF4-FFF2-40B4-BE49-F238E27FC236}">
              <a16:creationId xmlns:a16="http://schemas.microsoft.com/office/drawing/2014/main" id="{76E97035-AAD2-48D6-AE59-F6AD6B5924F9}"/>
            </a:ext>
          </a:extLst>
        </xdr:cNvPr>
        <xdr:cNvSpPr/>
      </xdr:nvSpPr>
      <xdr:spPr>
        <a:xfrm>
          <a:off x="1054100" y="1009649"/>
          <a:ext cx="4394200" cy="2686050"/>
        </a:xfrm>
        <a:custGeom>
          <a:avLst/>
          <a:gdLst>
            <a:gd name="connsiteX0" fmla="*/ 0 w 3756265"/>
            <a:gd name="connsiteY0" fmla="*/ 2178687 h 2210738"/>
            <a:gd name="connsiteX1" fmla="*/ 1295400 w 3756265"/>
            <a:gd name="connsiteY1" fmla="*/ 133987 h 2210738"/>
            <a:gd name="connsiteX2" fmla="*/ 2609850 w 3756265"/>
            <a:gd name="connsiteY2" fmla="*/ 2210437 h 2210738"/>
            <a:gd name="connsiteX3" fmla="*/ 3606800 w 3756265"/>
            <a:gd name="connsiteY3" fmla="*/ 286387 h 2210738"/>
            <a:gd name="connsiteX4" fmla="*/ 3733800 w 3756265"/>
            <a:gd name="connsiteY4" fmla="*/ 45087 h 2210738"/>
            <a:gd name="connsiteX0" fmla="*/ 0 w 3748291"/>
            <a:gd name="connsiteY0" fmla="*/ 2180107 h 2243903"/>
            <a:gd name="connsiteX1" fmla="*/ 1295400 w 3748291"/>
            <a:gd name="connsiteY1" fmla="*/ 135407 h 2243903"/>
            <a:gd name="connsiteX2" fmla="*/ 2825750 w 3748291"/>
            <a:gd name="connsiteY2" fmla="*/ 2243607 h 2243903"/>
            <a:gd name="connsiteX3" fmla="*/ 3606800 w 3748291"/>
            <a:gd name="connsiteY3" fmla="*/ 287807 h 2243903"/>
            <a:gd name="connsiteX4" fmla="*/ 3733800 w 3748291"/>
            <a:gd name="connsiteY4" fmla="*/ 46507 h 2243903"/>
            <a:gd name="connsiteX0" fmla="*/ 0 w 3733800"/>
            <a:gd name="connsiteY0" fmla="*/ 2133600 h 2197177"/>
            <a:gd name="connsiteX1" fmla="*/ 1295400 w 3733800"/>
            <a:gd name="connsiteY1" fmla="*/ 88900 h 2197177"/>
            <a:gd name="connsiteX2" fmla="*/ 2825750 w 3733800"/>
            <a:gd name="connsiteY2" fmla="*/ 2197100 h 2197177"/>
            <a:gd name="connsiteX3" fmla="*/ 3733800 w 3733800"/>
            <a:gd name="connsiteY3" fmla="*/ 0 h 2197177"/>
            <a:gd name="connsiteX0" fmla="*/ 0 w 3733800"/>
            <a:gd name="connsiteY0" fmla="*/ 2133600 h 2133600"/>
            <a:gd name="connsiteX1" fmla="*/ 1295400 w 3733800"/>
            <a:gd name="connsiteY1" fmla="*/ 88900 h 2133600"/>
            <a:gd name="connsiteX2" fmla="*/ 2819400 w 3733800"/>
            <a:gd name="connsiteY2" fmla="*/ 1911350 h 2133600"/>
            <a:gd name="connsiteX3" fmla="*/ 3733800 w 3733800"/>
            <a:gd name="connsiteY3" fmla="*/ 0 h 2133600"/>
            <a:gd name="connsiteX0" fmla="*/ 0 w 3733800"/>
            <a:gd name="connsiteY0" fmla="*/ 2133600 h 2133600"/>
            <a:gd name="connsiteX1" fmla="*/ 1295400 w 3733800"/>
            <a:gd name="connsiteY1" fmla="*/ 88900 h 2133600"/>
            <a:gd name="connsiteX2" fmla="*/ 3060700 w 3733800"/>
            <a:gd name="connsiteY2" fmla="*/ 1955800 h 2133600"/>
            <a:gd name="connsiteX3" fmla="*/ 3733800 w 3733800"/>
            <a:gd name="connsiteY3" fmla="*/ 0 h 2133600"/>
            <a:gd name="connsiteX0" fmla="*/ 0 w 4121150"/>
            <a:gd name="connsiteY0" fmla="*/ 2127250 h 2127250"/>
            <a:gd name="connsiteX1" fmla="*/ 1295400 w 4121150"/>
            <a:gd name="connsiteY1" fmla="*/ 82550 h 2127250"/>
            <a:gd name="connsiteX2" fmla="*/ 3060700 w 4121150"/>
            <a:gd name="connsiteY2" fmla="*/ 1949450 h 2127250"/>
            <a:gd name="connsiteX3" fmla="*/ 4121150 w 4121150"/>
            <a:gd name="connsiteY3" fmla="*/ 0 h 2127250"/>
            <a:gd name="connsiteX0" fmla="*/ 0 w 4121150"/>
            <a:gd name="connsiteY0" fmla="*/ 2127250 h 2159067"/>
            <a:gd name="connsiteX1" fmla="*/ 1295400 w 4121150"/>
            <a:gd name="connsiteY1" fmla="*/ 82550 h 2159067"/>
            <a:gd name="connsiteX2" fmla="*/ 3124200 w 4121150"/>
            <a:gd name="connsiteY2" fmla="*/ 2159000 h 2159067"/>
            <a:gd name="connsiteX3" fmla="*/ 4121150 w 4121150"/>
            <a:gd name="connsiteY3" fmla="*/ 0 h 2159067"/>
            <a:gd name="connsiteX0" fmla="*/ 0 w 4121150"/>
            <a:gd name="connsiteY0" fmla="*/ 2127250 h 2127250"/>
            <a:gd name="connsiteX1" fmla="*/ 1295400 w 4121150"/>
            <a:gd name="connsiteY1" fmla="*/ 82550 h 2127250"/>
            <a:gd name="connsiteX2" fmla="*/ 3086100 w 4121150"/>
            <a:gd name="connsiteY2" fmla="*/ 1682750 h 2127250"/>
            <a:gd name="connsiteX3" fmla="*/ 4121150 w 4121150"/>
            <a:gd name="connsiteY3" fmla="*/ 0 h 2127250"/>
            <a:gd name="connsiteX0" fmla="*/ 0 w 4121150"/>
            <a:gd name="connsiteY0" fmla="*/ 2294467 h 2294467"/>
            <a:gd name="connsiteX1" fmla="*/ 1282700 w 4121150"/>
            <a:gd name="connsiteY1" fmla="*/ 2117 h 2294467"/>
            <a:gd name="connsiteX2" fmla="*/ 3086100 w 4121150"/>
            <a:gd name="connsiteY2" fmla="*/ 1849967 h 2294467"/>
            <a:gd name="connsiteX3" fmla="*/ 4121150 w 4121150"/>
            <a:gd name="connsiteY3" fmla="*/ 167217 h 2294467"/>
            <a:gd name="connsiteX0" fmla="*/ 0 w 4394200"/>
            <a:gd name="connsiteY0" fmla="*/ 2686050 h 2686050"/>
            <a:gd name="connsiteX1" fmla="*/ 1282700 w 4394200"/>
            <a:gd name="connsiteY1" fmla="*/ 393700 h 2686050"/>
            <a:gd name="connsiteX2" fmla="*/ 3086100 w 4394200"/>
            <a:gd name="connsiteY2" fmla="*/ 2241550 h 2686050"/>
            <a:gd name="connsiteX3" fmla="*/ 4394200 w 4394200"/>
            <a:gd name="connsiteY3" fmla="*/ 0 h 2686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94200" h="2686050">
              <a:moveTo>
                <a:pt x="0" y="2686050"/>
              </a:moveTo>
              <a:cubicBezTo>
                <a:pt x="430212" y="1661054"/>
                <a:pt x="768350" y="467783"/>
                <a:pt x="1282700" y="393700"/>
              </a:cubicBezTo>
              <a:cubicBezTo>
                <a:pt x="1797050" y="319617"/>
                <a:pt x="2567517" y="2307167"/>
                <a:pt x="3086100" y="2241550"/>
              </a:cubicBezTo>
              <a:cubicBezTo>
                <a:pt x="3604683" y="2175933"/>
                <a:pt x="4205023" y="457729"/>
                <a:pt x="4394200" y="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1047750</xdr:colOff>
      <xdr:row>13</xdr:row>
      <xdr:rowOff>850900</xdr:rowOff>
    </xdr:from>
    <xdr:to>
      <xdr:col>6</xdr:col>
      <xdr:colOff>1492250</xdr:colOff>
      <xdr:row>13</xdr:row>
      <xdr:rowOff>1409700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F9E0AD98-8BA3-40F4-B3D3-94A568F5A352}"/>
            </a:ext>
          </a:extLst>
        </xdr:cNvPr>
        <xdr:cNvCxnSpPr/>
      </xdr:nvCxnSpPr>
      <xdr:spPr>
        <a:xfrm flipH="1">
          <a:off x="8585200" y="158750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1282700</xdr:colOff>
      <xdr:row>13</xdr:row>
      <xdr:rowOff>889000</xdr:rowOff>
    </xdr:from>
    <xdr:to>
      <xdr:col>6</xdr:col>
      <xdr:colOff>1682750</xdr:colOff>
      <xdr:row>13</xdr:row>
      <xdr:rowOff>1441450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F164F0A8-1472-489C-BEC3-C036EE9285E2}"/>
            </a:ext>
          </a:extLst>
        </xdr:cNvPr>
        <xdr:cNvCxnSpPr/>
      </xdr:nvCxnSpPr>
      <xdr:spPr>
        <a:xfrm flipH="1">
          <a:off x="8820150" y="162560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1473200</xdr:colOff>
      <xdr:row>13</xdr:row>
      <xdr:rowOff>946150</xdr:rowOff>
    </xdr:from>
    <xdr:to>
      <xdr:col>6</xdr:col>
      <xdr:colOff>1841500</xdr:colOff>
      <xdr:row>13</xdr:row>
      <xdr:rowOff>1441450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81211A6-F3A5-465E-A680-16A4964E7F0A}"/>
            </a:ext>
          </a:extLst>
        </xdr:cNvPr>
        <xdr:cNvCxnSpPr/>
      </xdr:nvCxnSpPr>
      <xdr:spPr>
        <a:xfrm flipH="1">
          <a:off x="9010650" y="16827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1631950</xdr:colOff>
      <xdr:row>13</xdr:row>
      <xdr:rowOff>1003300</xdr:rowOff>
    </xdr:from>
    <xdr:to>
      <xdr:col>6</xdr:col>
      <xdr:colOff>2000250</xdr:colOff>
      <xdr:row>13</xdr:row>
      <xdr:rowOff>1498600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C3ECB5A-C5FD-4299-9D2D-EE5A999C2E7D}"/>
            </a:ext>
          </a:extLst>
        </xdr:cNvPr>
        <xdr:cNvCxnSpPr/>
      </xdr:nvCxnSpPr>
      <xdr:spPr>
        <a:xfrm flipH="1">
          <a:off x="9169400" y="17399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482600</xdr:colOff>
      <xdr:row>14</xdr:row>
      <xdr:rowOff>38100</xdr:rowOff>
    </xdr:from>
    <xdr:to>
      <xdr:col>7</xdr:col>
      <xdr:colOff>927100</xdr:colOff>
      <xdr:row>14</xdr:row>
      <xdr:rowOff>596900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8802794-78F5-49EB-A373-DCE1A7690DEE}"/>
            </a:ext>
          </a:extLst>
        </xdr:cNvPr>
        <xdr:cNvCxnSpPr/>
      </xdr:nvCxnSpPr>
      <xdr:spPr>
        <a:xfrm flipH="1">
          <a:off x="3702050" y="229870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717550</xdr:colOff>
      <xdr:row>14</xdr:row>
      <xdr:rowOff>76200</xdr:rowOff>
    </xdr:from>
    <xdr:to>
      <xdr:col>7</xdr:col>
      <xdr:colOff>1117600</xdr:colOff>
      <xdr:row>14</xdr:row>
      <xdr:rowOff>628650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BA9FB3FB-5806-4499-AD5D-34B8BB3C8D3E}"/>
            </a:ext>
          </a:extLst>
        </xdr:cNvPr>
        <xdr:cNvCxnSpPr/>
      </xdr:nvCxnSpPr>
      <xdr:spPr>
        <a:xfrm flipH="1">
          <a:off x="3937000" y="233680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908050</xdr:colOff>
      <xdr:row>14</xdr:row>
      <xdr:rowOff>133350</xdr:rowOff>
    </xdr:from>
    <xdr:to>
      <xdr:col>7</xdr:col>
      <xdr:colOff>1276350</xdr:colOff>
      <xdr:row>14</xdr:row>
      <xdr:rowOff>628650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482D877-5FC4-45CE-A401-9A18E4DCC719}"/>
            </a:ext>
          </a:extLst>
        </xdr:cNvPr>
        <xdr:cNvCxnSpPr/>
      </xdr:nvCxnSpPr>
      <xdr:spPr>
        <a:xfrm flipH="1">
          <a:off x="4127500" y="23939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1066800</xdr:colOff>
      <xdr:row>14</xdr:row>
      <xdr:rowOff>190500</xdr:rowOff>
    </xdr:from>
    <xdr:to>
      <xdr:col>7</xdr:col>
      <xdr:colOff>1435100</xdr:colOff>
      <xdr:row>14</xdr:row>
      <xdr:rowOff>685800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FFA421E-0C65-4283-A6A6-986BF12F234D}"/>
            </a:ext>
          </a:extLst>
        </xdr:cNvPr>
        <xdr:cNvCxnSpPr/>
      </xdr:nvCxnSpPr>
      <xdr:spPr>
        <a:xfrm flipH="1">
          <a:off x="4286250" y="24511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2184400</xdr:colOff>
      <xdr:row>13</xdr:row>
      <xdr:rowOff>76200</xdr:rowOff>
    </xdr:from>
    <xdr:to>
      <xdr:col>7</xdr:col>
      <xdr:colOff>2311400</xdr:colOff>
      <xdr:row>13</xdr:row>
      <xdr:rowOff>393700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0E8463-0365-454E-9A03-C3BD18523E95}"/>
            </a:ext>
          </a:extLst>
        </xdr:cNvPr>
        <xdr:cNvCxnSpPr/>
      </xdr:nvCxnSpPr>
      <xdr:spPr>
        <a:xfrm flipV="1">
          <a:off x="5403850" y="812800"/>
          <a:ext cx="1270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1365250</xdr:rowOff>
    </xdr:from>
    <xdr:to>
      <xdr:col>6</xdr:col>
      <xdr:colOff>355600</xdr:colOff>
      <xdr:row>15</xdr:row>
      <xdr:rowOff>57150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34250FB-8F92-4CF9-BB30-6D715BB81C95}"/>
            </a:ext>
          </a:extLst>
        </xdr:cNvPr>
        <xdr:cNvCxnSpPr/>
      </xdr:nvCxnSpPr>
      <xdr:spPr>
        <a:xfrm flipH="1">
          <a:off x="996950" y="3625850"/>
          <a:ext cx="889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482600</xdr:colOff>
      <xdr:row>13</xdr:row>
      <xdr:rowOff>482599</xdr:rowOff>
    </xdr:from>
    <xdr:to>
      <xdr:col>2</xdr:col>
      <xdr:colOff>2311400</xdr:colOff>
      <xdr:row>14</xdr:row>
      <xdr:rowOff>927284</xdr:rowOff>
    </xdr:to>
    <xdr:sp macro="" textlink="">
      <xdr:nvSpPr>
        <xdr:cNvPr id="59" name="Freeform: Shape 58">
          <a:extLst>
            <a:ext uri="{FF2B5EF4-FFF2-40B4-BE49-F238E27FC236}">
              <a16:creationId xmlns:a16="http://schemas.microsoft.com/office/drawing/2014/main" id="{BD55414F-6E5A-0B81-4D97-B2672C143DA4}"/>
            </a:ext>
          </a:extLst>
        </xdr:cNvPr>
        <xdr:cNvSpPr/>
      </xdr:nvSpPr>
      <xdr:spPr>
        <a:xfrm>
          <a:off x="1212850" y="1219199"/>
          <a:ext cx="4318000" cy="1968685"/>
        </a:xfrm>
        <a:custGeom>
          <a:avLst/>
          <a:gdLst>
            <a:gd name="connsiteX0" fmla="*/ 0 w 4400550"/>
            <a:gd name="connsiteY0" fmla="*/ 254000 h 2331773"/>
            <a:gd name="connsiteX1" fmla="*/ 1085850 w 4400550"/>
            <a:gd name="connsiteY1" fmla="*/ 2286000 h 2331773"/>
            <a:gd name="connsiteX2" fmla="*/ 1924050 w 4400550"/>
            <a:gd name="connsiteY2" fmla="*/ 361950 h 2331773"/>
            <a:gd name="connsiteX3" fmla="*/ 3149600 w 4400550"/>
            <a:gd name="connsiteY3" fmla="*/ 2330450 h 2331773"/>
            <a:gd name="connsiteX4" fmla="*/ 4400550 w 4400550"/>
            <a:gd name="connsiteY4" fmla="*/ 0 h 2331773"/>
            <a:gd name="connsiteX0" fmla="*/ 0 w 4400550"/>
            <a:gd name="connsiteY0" fmla="*/ 254000 h 2331772"/>
            <a:gd name="connsiteX1" fmla="*/ 723900 w 4400550"/>
            <a:gd name="connsiteY1" fmla="*/ 2298700 h 2331772"/>
            <a:gd name="connsiteX2" fmla="*/ 1924050 w 4400550"/>
            <a:gd name="connsiteY2" fmla="*/ 361950 h 2331772"/>
            <a:gd name="connsiteX3" fmla="*/ 3149600 w 4400550"/>
            <a:gd name="connsiteY3" fmla="*/ 2330450 h 2331772"/>
            <a:gd name="connsiteX4" fmla="*/ 4400550 w 4400550"/>
            <a:gd name="connsiteY4" fmla="*/ 0 h 2331772"/>
            <a:gd name="connsiteX0" fmla="*/ 0 w 4578350"/>
            <a:gd name="connsiteY0" fmla="*/ 241300 h 2331772"/>
            <a:gd name="connsiteX1" fmla="*/ 901700 w 4578350"/>
            <a:gd name="connsiteY1" fmla="*/ 2298700 h 2331772"/>
            <a:gd name="connsiteX2" fmla="*/ 2101850 w 4578350"/>
            <a:gd name="connsiteY2" fmla="*/ 361950 h 2331772"/>
            <a:gd name="connsiteX3" fmla="*/ 3327400 w 4578350"/>
            <a:gd name="connsiteY3" fmla="*/ 2330450 h 2331772"/>
            <a:gd name="connsiteX4" fmla="*/ 4578350 w 4578350"/>
            <a:gd name="connsiteY4" fmla="*/ 0 h 2331772"/>
            <a:gd name="connsiteX0" fmla="*/ 0 w 4641850"/>
            <a:gd name="connsiteY0" fmla="*/ 0 h 2344472"/>
            <a:gd name="connsiteX1" fmla="*/ 965200 w 4641850"/>
            <a:gd name="connsiteY1" fmla="*/ 2311400 h 2344472"/>
            <a:gd name="connsiteX2" fmla="*/ 2165350 w 4641850"/>
            <a:gd name="connsiteY2" fmla="*/ 374650 h 2344472"/>
            <a:gd name="connsiteX3" fmla="*/ 3390900 w 4641850"/>
            <a:gd name="connsiteY3" fmla="*/ 2343150 h 2344472"/>
            <a:gd name="connsiteX4" fmla="*/ 4641850 w 4641850"/>
            <a:gd name="connsiteY4" fmla="*/ 12700 h 2344472"/>
            <a:gd name="connsiteX0" fmla="*/ 0 w 4641850"/>
            <a:gd name="connsiteY0" fmla="*/ 0 h 2346450"/>
            <a:gd name="connsiteX1" fmla="*/ 965200 w 4641850"/>
            <a:gd name="connsiteY1" fmla="*/ 2311400 h 2346450"/>
            <a:gd name="connsiteX2" fmla="*/ 2152650 w 4641850"/>
            <a:gd name="connsiteY2" fmla="*/ 565150 h 2346450"/>
            <a:gd name="connsiteX3" fmla="*/ 3390900 w 4641850"/>
            <a:gd name="connsiteY3" fmla="*/ 2343150 h 2346450"/>
            <a:gd name="connsiteX4" fmla="*/ 4641850 w 4641850"/>
            <a:gd name="connsiteY4" fmla="*/ 12700 h 2346450"/>
            <a:gd name="connsiteX0" fmla="*/ 0 w 4521200"/>
            <a:gd name="connsiteY0" fmla="*/ 361950 h 2333750"/>
            <a:gd name="connsiteX1" fmla="*/ 844550 w 4521200"/>
            <a:gd name="connsiteY1" fmla="*/ 2298700 h 2333750"/>
            <a:gd name="connsiteX2" fmla="*/ 2032000 w 4521200"/>
            <a:gd name="connsiteY2" fmla="*/ 552450 h 2333750"/>
            <a:gd name="connsiteX3" fmla="*/ 3270250 w 4521200"/>
            <a:gd name="connsiteY3" fmla="*/ 2330450 h 2333750"/>
            <a:gd name="connsiteX4" fmla="*/ 4521200 w 4521200"/>
            <a:gd name="connsiteY4" fmla="*/ 0 h 2333750"/>
            <a:gd name="connsiteX0" fmla="*/ 0 w 4318000"/>
            <a:gd name="connsiteY0" fmla="*/ 0 h 1968685"/>
            <a:gd name="connsiteX1" fmla="*/ 844550 w 4318000"/>
            <a:gd name="connsiteY1" fmla="*/ 1936750 h 1968685"/>
            <a:gd name="connsiteX2" fmla="*/ 2032000 w 4318000"/>
            <a:gd name="connsiteY2" fmla="*/ 190500 h 1968685"/>
            <a:gd name="connsiteX3" fmla="*/ 3270250 w 4318000"/>
            <a:gd name="connsiteY3" fmla="*/ 1968500 h 1968685"/>
            <a:gd name="connsiteX4" fmla="*/ 4318000 w 4318000"/>
            <a:gd name="connsiteY4" fmla="*/ 63500 h 19686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318000" h="1968685">
              <a:moveTo>
                <a:pt x="0" y="0"/>
              </a:moveTo>
              <a:cubicBezTo>
                <a:pt x="382587" y="1007004"/>
                <a:pt x="505883" y="1905000"/>
                <a:pt x="844550" y="1936750"/>
              </a:cubicBezTo>
              <a:cubicBezTo>
                <a:pt x="1183217" y="1968500"/>
                <a:pt x="1627717" y="185208"/>
                <a:pt x="2032000" y="190500"/>
              </a:cubicBezTo>
              <a:cubicBezTo>
                <a:pt x="2436283" y="195792"/>
                <a:pt x="2889250" y="1989667"/>
                <a:pt x="3270250" y="1968500"/>
              </a:cubicBezTo>
              <a:cubicBezTo>
                <a:pt x="3651250" y="1947333"/>
                <a:pt x="4067175" y="511175"/>
                <a:pt x="4318000" y="6350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1993900</xdr:colOff>
      <xdr:row>13</xdr:row>
      <xdr:rowOff>869950</xdr:rowOff>
    </xdr:from>
    <xdr:to>
      <xdr:col>1</xdr:col>
      <xdr:colOff>2438400</xdr:colOff>
      <xdr:row>13</xdr:row>
      <xdr:rowOff>1428750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6EFE10E3-CF45-BB8A-965D-67D5F6FF5EF7}"/>
            </a:ext>
          </a:extLst>
        </xdr:cNvPr>
        <xdr:cNvCxnSpPr/>
      </xdr:nvCxnSpPr>
      <xdr:spPr>
        <a:xfrm flipH="1">
          <a:off x="2724150" y="160655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2228850</xdr:colOff>
      <xdr:row>13</xdr:row>
      <xdr:rowOff>908050</xdr:rowOff>
    </xdr:from>
    <xdr:to>
      <xdr:col>2</xdr:col>
      <xdr:colOff>139700</xdr:colOff>
      <xdr:row>13</xdr:row>
      <xdr:rowOff>1460500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C07BE02-0296-B242-083D-544B62ED3492}"/>
            </a:ext>
          </a:extLst>
        </xdr:cNvPr>
        <xdr:cNvCxnSpPr/>
      </xdr:nvCxnSpPr>
      <xdr:spPr>
        <a:xfrm flipH="1">
          <a:off x="2959100" y="16446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2419350</xdr:colOff>
      <xdr:row>13</xdr:row>
      <xdr:rowOff>965200</xdr:rowOff>
    </xdr:from>
    <xdr:to>
      <xdr:col>2</xdr:col>
      <xdr:colOff>298450</xdr:colOff>
      <xdr:row>13</xdr:row>
      <xdr:rowOff>1460500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9C7EF75E-C34A-5128-0348-7598BE04618D}"/>
            </a:ext>
          </a:extLst>
        </xdr:cNvPr>
        <xdr:cNvCxnSpPr/>
      </xdr:nvCxnSpPr>
      <xdr:spPr>
        <a:xfrm flipH="1">
          <a:off x="3149600" y="17018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13</xdr:row>
      <xdr:rowOff>1136650</xdr:rowOff>
    </xdr:from>
    <xdr:to>
      <xdr:col>2</xdr:col>
      <xdr:colOff>361950</xdr:colOff>
      <xdr:row>13</xdr:row>
      <xdr:rowOff>1517650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E36E8F8-18A9-F809-3315-1B82A8A43561}"/>
            </a:ext>
          </a:extLst>
        </xdr:cNvPr>
        <xdr:cNvCxnSpPr/>
      </xdr:nvCxnSpPr>
      <xdr:spPr>
        <a:xfrm flipH="1">
          <a:off x="3308350" y="1873250"/>
          <a:ext cx="273050" cy="38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958850</xdr:colOff>
      <xdr:row>14</xdr:row>
      <xdr:rowOff>6350</xdr:rowOff>
    </xdr:from>
    <xdr:to>
      <xdr:col>2</xdr:col>
      <xdr:colOff>1238250</xdr:colOff>
      <xdr:row>14</xdr:row>
      <xdr:rowOff>368300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AEAB9DA6-6E05-66F1-8217-E88E43407C8D}"/>
            </a:ext>
          </a:extLst>
        </xdr:cNvPr>
        <xdr:cNvCxnSpPr/>
      </xdr:nvCxnSpPr>
      <xdr:spPr>
        <a:xfrm flipH="1">
          <a:off x="4178300" y="2266950"/>
          <a:ext cx="279400" cy="36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14</xdr:row>
      <xdr:rowOff>44450</xdr:rowOff>
    </xdr:from>
    <xdr:to>
      <xdr:col>2</xdr:col>
      <xdr:colOff>1428750</xdr:colOff>
      <xdr:row>14</xdr:row>
      <xdr:rowOff>596900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1C1388E7-0C94-F50A-495E-3E08E839439E}"/>
            </a:ext>
          </a:extLst>
        </xdr:cNvPr>
        <xdr:cNvCxnSpPr/>
      </xdr:nvCxnSpPr>
      <xdr:spPr>
        <a:xfrm flipH="1">
          <a:off x="4248150" y="23050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1219200</xdr:colOff>
      <xdr:row>14</xdr:row>
      <xdr:rowOff>101600</xdr:rowOff>
    </xdr:from>
    <xdr:to>
      <xdr:col>2</xdr:col>
      <xdr:colOff>1587500</xdr:colOff>
      <xdr:row>14</xdr:row>
      <xdr:rowOff>596900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6ABFDED5-1AA9-F095-8CF0-992E8CE486C8}"/>
            </a:ext>
          </a:extLst>
        </xdr:cNvPr>
        <xdr:cNvCxnSpPr/>
      </xdr:nvCxnSpPr>
      <xdr:spPr>
        <a:xfrm flipH="1">
          <a:off x="4438650" y="23622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1377950</xdr:colOff>
      <xdr:row>14</xdr:row>
      <xdr:rowOff>158750</xdr:rowOff>
    </xdr:from>
    <xdr:to>
      <xdr:col>2</xdr:col>
      <xdr:colOff>1746250</xdr:colOff>
      <xdr:row>14</xdr:row>
      <xdr:rowOff>654050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98210368-880D-0727-9D82-B2A7131CE3AA}"/>
            </a:ext>
          </a:extLst>
        </xdr:cNvPr>
        <xdr:cNvCxnSpPr/>
      </xdr:nvCxnSpPr>
      <xdr:spPr>
        <a:xfrm flipH="1">
          <a:off x="4597400" y="24193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958850</xdr:colOff>
      <xdr:row>14</xdr:row>
      <xdr:rowOff>6350</xdr:rowOff>
    </xdr:from>
    <xdr:to>
      <xdr:col>1</xdr:col>
      <xdr:colOff>1238250</xdr:colOff>
      <xdr:row>14</xdr:row>
      <xdr:rowOff>368300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69E77435-460E-0FE0-C93B-7655317629D3}"/>
            </a:ext>
          </a:extLst>
        </xdr:cNvPr>
        <xdr:cNvCxnSpPr/>
      </xdr:nvCxnSpPr>
      <xdr:spPr>
        <a:xfrm flipH="1">
          <a:off x="1689100" y="2266950"/>
          <a:ext cx="279400" cy="36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14</xdr:row>
      <xdr:rowOff>44450</xdr:rowOff>
    </xdr:from>
    <xdr:to>
      <xdr:col>1</xdr:col>
      <xdr:colOff>1428750</xdr:colOff>
      <xdr:row>14</xdr:row>
      <xdr:rowOff>596900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F48500E5-189C-4203-1496-5AB0B71505B7}"/>
            </a:ext>
          </a:extLst>
        </xdr:cNvPr>
        <xdr:cNvCxnSpPr/>
      </xdr:nvCxnSpPr>
      <xdr:spPr>
        <a:xfrm flipH="1">
          <a:off x="1758950" y="23050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1219200</xdr:colOff>
      <xdr:row>14</xdr:row>
      <xdr:rowOff>101600</xdr:rowOff>
    </xdr:from>
    <xdr:to>
      <xdr:col>1</xdr:col>
      <xdr:colOff>1587500</xdr:colOff>
      <xdr:row>14</xdr:row>
      <xdr:rowOff>596900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2C07D5F-D874-C8D9-B282-85F352DD8104}"/>
            </a:ext>
          </a:extLst>
        </xdr:cNvPr>
        <xdr:cNvCxnSpPr/>
      </xdr:nvCxnSpPr>
      <xdr:spPr>
        <a:xfrm flipH="1">
          <a:off x="1949450" y="23622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1377950</xdr:colOff>
      <xdr:row>14</xdr:row>
      <xdr:rowOff>158750</xdr:rowOff>
    </xdr:from>
    <xdr:to>
      <xdr:col>1</xdr:col>
      <xdr:colOff>1746250</xdr:colOff>
      <xdr:row>14</xdr:row>
      <xdr:rowOff>654050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E0D19A87-B406-01C1-8B8B-48BF9B3B2AF4}"/>
            </a:ext>
          </a:extLst>
        </xdr:cNvPr>
        <xdr:cNvCxnSpPr/>
      </xdr:nvCxnSpPr>
      <xdr:spPr>
        <a:xfrm flipH="1">
          <a:off x="2108200" y="24193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2279650</xdr:colOff>
      <xdr:row>13</xdr:row>
      <xdr:rowOff>438150</xdr:rowOff>
    </xdr:from>
    <xdr:to>
      <xdr:col>2</xdr:col>
      <xdr:colOff>2349500</xdr:colOff>
      <xdr:row>13</xdr:row>
      <xdr:rowOff>596900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96248BB-EC22-4CBD-A330-748C4D94207A}"/>
            </a:ext>
          </a:extLst>
        </xdr:cNvPr>
        <xdr:cNvCxnSpPr/>
      </xdr:nvCxnSpPr>
      <xdr:spPr>
        <a:xfrm flipV="1">
          <a:off x="5499100" y="1174750"/>
          <a:ext cx="69850" cy="15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152400</xdr:rowOff>
    </xdr:from>
    <xdr:to>
      <xdr:col>2</xdr:col>
      <xdr:colOff>12700</xdr:colOff>
      <xdr:row>5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77CE467E-3087-48E6-AFE7-CDBE11B107B1}"/>
            </a:ext>
          </a:extLst>
        </xdr:cNvPr>
        <xdr:cNvCxnSpPr/>
      </xdr:nvCxnSpPr>
      <xdr:spPr>
        <a:xfrm flipH="1">
          <a:off x="3219450" y="1993900"/>
          <a:ext cx="12700" cy="3079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1517650</xdr:rowOff>
    </xdr:from>
    <xdr:to>
      <xdr:col>2</xdr:col>
      <xdr:colOff>2482850</xdr:colOff>
      <xdr:row>4</xdr:row>
      <xdr:rowOff>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300B83-CD5A-4ABE-95B7-FAF4BB502B7E}"/>
            </a:ext>
          </a:extLst>
        </xdr:cNvPr>
        <xdr:cNvCxnSpPr/>
      </xdr:nvCxnSpPr>
      <xdr:spPr>
        <a:xfrm flipV="1">
          <a:off x="749300" y="354330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1162014</xdr:colOff>
      <xdr:row>3</xdr:row>
      <xdr:rowOff>393700</xdr:rowOff>
    </xdr:from>
    <xdr:to>
      <xdr:col>2</xdr:col>
      <xdr:colOff>1612900</xdr:colOff>
      <xdr:row>4</xdr:row>
      <xdr:rowOff>1136650</xdr:rowOff>
    </xdr:to>
    <xdr:sp macro="" textlink="">
      <xdr:nvSpPr>
        <xdr:cNvPr id="123" name="Freeform: Shape 122">
          <a:extLst>
            <a:ext uri="{FF2B5EF4-FFF2-40B4-BE49-F238E27FC236}">
              <a16:creationId xmlns:a16="http://schemas.microsoft.com/office/drawing/2014/main" id="{31C47C0E-D18E-8490-505E-17599F7669FD}"/>
            </a:ext>
          </a:extLst>
        </xdr:cNvPr>
        <xdr:cNvSpPr/>
      </xdr:nvSpPr>
      <xdr:spPr>
        <a:xfrm>
          <a:off x="1892264" y="946150"/>
          <a:ext cx="2940086" cy="2266950"/>
        </a:xfrm>
        <a:custGeom>
          <a:avLst/>
          <a:gdLst>
            <a:gd name="connsiteX0" fmla="*/ 2889264 w 2921014"/>
            <a:gd name="connsiteY0" fmla="*/ 0 h 2101850"/>
            <a:gd name="connsiteX1" fmla="*/ 14 w 2921014"/>
            <a:gd name="connsiteY1" fmla="*/ 1123950 h 2101850"/>
            <a:gd name="connsiteX2" fmla="*/ 2921014 w 2921014"/>
            <a:gd name="connsiteY2" fmla="*/ 2101850 h 2101850"/>
            <a:gd name="connsiteX0" fmla="*/ 2889286 w 2940086"/>
            <a:gd name="connsiteY0" fmla="*/ 0 h 2197100"/>
            <a:gd name="connsiteX1" fmla="*/ 36 w 2940086"/>
            <a:gd name="connsiteY1" fmla="*/ 1123950 h 2197100"/>
            <a:gd name="connsiteX2" fmla="*/ 2940086 w 2940086"/>
            <a:gd name="connsiteY2" fmla="*/ 2197100 h 2197100"/>
            <a:gd name="connsiteX0" fmla="*/ 2889286 w 2940086"/>
            <a:gd name="connsiteY0" fmla="*/ 0 h 2266950"/>
            <a:gd name="connsiteX1" fmla="*/ 36 w 2940086"/>
            <a:gd name="connsiteY1" fmla="*/ 1123950 h 2266950"/>
            <a:gd name="connsiteX2" fmla="*/ 2940086 w 2940086"/>
            <a:gd name="connsiteY2" fmla="*/ 2266950 h 2266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940086" h="2266950">
              <a:moveTo>
                <a:pt x="2889286" y="0"/>
              </a:moveTo>
              <a:cubicBezTo>
                <a:pt x="1442015" y="386821"/>
                <a:pt x="-8431" y="746125"/>
                <a:pt x="36" y="1123950"/>
              </a:cubicBezTo>
              <a:cubicBezTo>
                <a:pt x="8503" y="1501775"/>
                <a:pt x="2429969" y="2089150"/>
                <a:pt x="2940086" y="226695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1428750</xdr:colOff>
      <xdr:row>3</xdr:row>
      <xdr:rowOff>1225550</xdr:rowOff>
    </xdr:from>
    <xdr:to>
      <xdr:col>1</xdr:col>
      <xdr:colOff>1625600</xdr:colOff>
      <xdr:row>4</xdr:row>
      <xdr:rowOff>88900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E72CCAB5-69B7-2D0E-91ED-5EFB364AF628}"/>
            </a:ext>
          </a:extLst>
        </xdr:cNvPr>
        <xdr:cNvCxnSpPr/>
      </xdr:nvCxnSpPr>
      <xdr:spPr>
        <a:xfrm flipH="1">
          <a:off x="2159000" y="1778000"/>
          <a:ext cx="196850" cy="38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1581150</xdr:colOff>
      <xdr:row>3</xdr:row>
      <xdr:rowOff>1136650</xdr:rowOff>
    </xdr:from>
    <xdr:to>
      <xdr:col>1</xdr:col>
      <xdr:colOff>1917700</xdr:colOff>
      <xdr:row>4</xdr:row>
      <xdr:rowOff>241300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E596EE-7CAF-4658-B650-1D2DBD57971A}"/>
            </a:ext>
          </a:extLst>
        </xdr:cNvPr>
        <xdr:cNvCxnSpPr/>
      </xdr:nvCxnSpPr>
      <xdr:spPr>
        <a:xfrm flipH="1">
          <a:off x="2311400" y="1689100"/>
          <a:ext cx="336550" cy="628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1022350</xdr:rowOff>
    </xdr:from>
    <xdr:to>
      <xdr:col>1</xdr:col>
      <xdr:colOff>2222500</xdr:colOff>
      <xdr:row>4</xdr:row>
      <xdr:rowOff>374650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63D25B21-03BC-4D99-896F-953EE6DDA56D}"/>
            </a:ext>
          </a:extLst>
        </xdr:cNvPr>
        <xdr:cNvCxnSpPr/>
      </xdr:nvCxnSpPr>
      <xdr:spPr>
        <a:xfrm flipH="1">
          <a:off x="2463800" y="1574800"/>
          <a:ext cx="488950" cy="87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1949450</xdr:colOff>
      <xdr:row>3</xdr:row>
      <xdr:rowOff>1187450</xdr:rowOff>
    </xdr:from>
    <xdr:to>
      <xdr:col>1</xdr:col>
      <xdr:colOff>2374900</xdr:colOff>
      <xdr:row>4</xdr:row>
      <xdr:rowOff>444500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148B208A-E21D-42FE-B4CE-26129628D721}"/>
            </a:ext>
          </a:extLst>
        </xdr:cNvPr>
        <xdr:cNvCxnSpPr/>
      </xdr:nvCxnSpPr>
      <xdr:spPr>
        <a:xfrm flipH="1">
          <a:off x="2679700" y="1739900"/>
          <a:ext cx="425450" cy="781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2190750</xdr:colOff>
      <xdr:row>4</xdr:row>
      <xdr:rowOff>63500</xdr:rowOff>
    </xdr:from>
    <xdr:to>
      <xdr:col>1</xdr:col>
      <xdr:colOff>2387600</xdr:colOff>
      <xdr:row>4</xdr:row>
      <xdr:rowOff>450850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B2FB5D93-6729-42B6-8CCC-008A301E5A62}"/>
            </a:ext>
          </a:extLst>
        </xdr:cNvPr>
        <xdr:cNvCxnSpPr/>
      </xdr:nvCxnSpPr>
      <xdr:spPr>
        <a:xfrm flipH="1">
          <a:off x="2921000" y="2139950"/>
          <a:ext cx="196850" cy="38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1593850</xdr:colOff>
      <xdr:row>4</xdr:row>
      <xdr:rowOff>1130300</xdr:rowOff>
    </xdr:from>
    <xdr:to>
      <xdr:col>2</xdr:col>
      <xdr:colOff>1765300</xdr:colOff>
      <xdr:row>4</xdr:row>
      <xdr:rowOff>1187450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CA1A8C25-E81A-4060-BD69-70E475D72009}"/>
            </a:ext>
          </a:extLst>
        </xdr:cNvPr>
        <xdr:cNvCxnSpPr/>
      </xdr:nvCxnSpPr>
      <xdr:spPr>
        <a:xfrm>
          <a:off x="4813300" y="3206750"/>
          <a:ext cx="1714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1549400</xdr:colOff>
      <xdr:row>3</xdr:row>
      <xdr:rowOff>355600</xdr:rowOff>
    </xdr:from>
    <xdr:to>
      <xdr:col>2</xdr:col>
      <xdr:colOff>1727200</xdr:colOff>
      <xdr:row>3</xdr:row>
      <xdr:rowOff>400050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9654123-2888-4EDC-935C-372888024345}"/>
            </a:ext>
          </a:extLst>
        </xdr:cNvPr>
        <xdr:cNvCxnSpPr/>
      </xdr:nvCxnSpPr>
      <xdr:spPr>
        <a:xfrm flipV="1">
          <a:off x="4768850" y="908050"/>
          <a:ext cx="177800" cy="4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74D-6C4F-4168-A501-A9509F2920C9}">
  <dimension ref="B2:N21"/>
  <sheetViews>
    <sheetView workbookViewId="0">
      <selection activeCell="A5" sqref="A5"/>
    </sheetView>
  </sheetViews>
  <sheetFormatPr defaultRowHeight="14.5" x14ac:dyDescent="0.35"/>
  <cols>
    <col min="1" max="1" width="2.453125" customWidth="1"/>
  </cols>
  <sheetData>
    <row r="2" spans="2:14" ht="18.5" x14ac:dyDescent="0.45">
      <c r="B2" s="9" t="s">
        <v>13</v>
      </c>
    </row>
    <row r="5" spans="2:14" ht="43.5" x14ac:dyDescent="0.35">
      <c r="B5" s="4" t="s">
        <v>0</v>
      </c>
      <c r="C5" s="5" t="s">
        <v>8</v>
      </c>
      <c r="D5" s="5" t="s">
        <v>9</v>
      </c>
      <c r="E5" s="5" t="s">
        <v>10</v>
      </c>
      <c r="F5" s="5" t="s">
        <v>11</v>
      </c>
      <c r="G5" s="4"/>
      <c r="H5" s="4" t="s">
        <v>12</v>
      </c>
      <c r="I5" s="4" t="s">
        <v>15</v>
      </c>
      <c r="J5" s="4" t="s">
        <v>14</v>
      </c>
      <c r="K5" s="4"/>
      <c r="L5" s="4"/>
    </row>
    <row r="6" spans="2:14" x14ac:dyDescent="0.35">
      <c r="B6">
        <v>1</v>
      </c>
      <c r="C6" s="6">
        <f t="shared" ref="C6:C13" si="0">1.5^B6</f>
        <v>1.5</v>
      </c>
      <c r="D6" s="6">
        <f t="shared" ref="D6:D13" si="1">1/C6</f>
        <v>0.66666666666666663</v>
      </c>
      <c r="E6" s="7">
        <f t="shared" ref="E6:E13" si="2">LOG(B6) / LOG(1.5)</f>
        <v>0</v>
      </c>
      <c r="F6" s="6">
        <f t="shared" ref="F6:F13" si="3">-C6</f>
        <v>-1.5</v>
      </c>
      <c r="H6">
        <v>-10</v>
      </c>
      <c r="I6">
        <f t="shared" ref="I6:I21" si="4">H6^2-5*H6</f>
        <v>150</v>
      </c>
      <c r="J6">
        <f t="shared" ref="J6:J21" si="5">-I6</f>
        <v>-150</v>
      </c>
      <c r="K6">
        <f>4*H6^3+200*H6</f>
        <v>-6000</v>
      </c>
      <c r="L6">
        <f>-K6</f>
        <v>6000</v>
      </c>
      <c r="M6">
        <f t="shared" ref="M6:M16" si="6">4*H6^3</f>
        <v>-4000</v>
      </c>
      <c r="N6">
        <f>-M6</f>
        <v>4000</v>
      </c>
    </row>
    <row r="7" spans="2:14" x14ac:dyDescent="0.35">
      <c r="B7">
        <v>2</v>
      </c>
      <c r="C7" s="6">
        <f t="shared" si="0"/>
        <v>2.25</v>
      </c>
      <c r="D7" s="6">
        <f t="shared" si="1"/>
        <v>0.44444444444444442</v>
      </c>
      <c r="E7" s="7">
        <f t="shared" si="2"/>
        <v>1.7095112913514547</v>
      </c>
      <c r="F7" s="6">
        <f t="shared" si="3"/>
        <v>-2.25</v>
      </c>
      <c r="H7">
        <v>-8</v>
      </c>
      <c r="I7">
        <f t="shared" si="4"/>
        <v>104</v>
      </c>
      <c r="J7">
        <f t="shared" si="5"/>
        <v>-104</v>
      </c>
      <c r="K7">
        <f t="shared" ref="K7:K16" si="7">4*H7^3+200*H7</f>
        <v>-3648</v>
      </c>
      <c r="L7">
        <f t="shared" ref="L7:L16" si="8">-K7</f>
        <v>3648</v>
      </c>
      <c r="M7">
        <f t="shared" si="6"/>
        <v>-2048</v>
      </c>
      <c r="N7">
        <f t="shared" ref="N7:N16" si="9">-M7</f>
        <v>2048</v>
      </c>
    </row>
    <row r="8" spans="2:14" x14ac:dyDescent="0.35">
      <c r="B8">
        <v>3</v>
      </c>
      <c r="C8" s="6">
        <f t="shared" si="0"/>
        <v>3.375</v>
      </c>
      <c r="D8" s="6">
        <f t="shared" si="1"/>
        <v>0.29629629629629628</v>
      </c>
      <c r="E8" s="7">
        <f t="shared" si="2"/>
        <v>2.709511291351455</v>
      </c>
      <c r="F8" s="6">
        <f t="shared" si="3"/>
        <v>-3.375</v>
      </c>
      <c r="H8">
        <v>-6</v>
      </c>
      <c r="I8">
        <f t="shared" si="4"/>
        <v>66</v>
      </c>
      <c r="J8">
        <f t="shared" si="5"/>
        <v>-66</v>
      </c>
      <c r="K8">
        <f t="shared" si="7"/>
        <v>-2064</v>
      </c>
      <c r="L8">
        <f t="shared" si="8"/>
        <v>2064</v>
      </c>
      <c r="M8">
        <f t="shared" si="6"/>
        <v>-864</v>
      </c>
      <c r="N8">
        <f t="shared" si="9"/>
        <v>864</v>
      </c>
    </row>
    <row r="9" spans="2:14" x14ac:dyDescent="0.35">
      <c r="B9">
        <v>4</v>
      </c>
      <c r="C9" s="6">
        <f t="shared" si="0"/>
        <v>5.0625</v>
      </c>
      <c r="D9" s="6">
        <f t="shared" si="1"/>
        <v>0.19753086419753085</v>
      </c>
      <c r="E9" s="7">
        <f t="shared" si="2"/>
        <v>3.4190225827029095</v>
      </c>
      <c r="F9" s="6">
        <f t="shared" si="3"/>
        <v>-5.0625</v>
      </c>
      <c r="H9">
        <v>-4</v>
      </c>
      <c r="I9">
        <f t="shared" si="4"/>
        <v>36</v>
      </c>
      <c r="J9">
        <f t="shared" si="5"/>
        <v>-36</v>
      </c>
      <c r="K9">
        <f t="shared" si="7"/>
        <v>-1056</v>
      </c>
      <c r="L9">
        <f t="shared" si="8"/>
        <v>1056</v>
      </c>
      <c r="M9">
        <f t="shared" si="6"/>
        <v>-256</v>
      </c>
      <c r="N9">
        <f t="shared" si="9"/>
        <v>256</v>
      </c>
    </row>
    <row r="10" spans="2:14" x14ac:dyDescent="0.35">
      <c r="B10">
        <v>5</v>
      </c>
      <c r="C10" s="6">
        <f t="shared" si="0"/>
        <v>7.59375</v>
      </c>
      <c r="D10" s="6">
        <f t="shared" si="1"/>
        <v>0.13168724279835392</v>
      </c>
      <c r="E10" s="7">
        <f t="shared" si="2"/>
        <v>3.9693622959161186</v>
      </c>
      <c r="F10" s="6">
        <f t="shared" si="3"/>
        <v>-7.59375</v>
      </c>
      <c r="H10">
        <v>-2</v>
      </c>
      <c r="I10">
        <f t="shared" si="4"/>
        <v>14</v>
      </c>
      <c r="J10">
        <f t="shared" si="5"/>
        <v>-14</v>
      </c>
      <c r="K10">
        <f t="shared" si="7"/>
        <v>-432</v>
      </c>
      <c r="L10">
        <f t="shared" si="8"/>
        <v>432</v>
      </c>
      <c r="M10">
        <f t="shared" si="6"/>
        <v>-32</v>
      </c>
      <c r="N10">
        <f t="shared" si="9"/>
        <v>32</v>
      </c>
    </row>
    <row r="11" spans="2:14" x14ac:dyDescent="0.35">
      <c r="B11">
        <v>6</v>
      </c>
      <c r="C11" s="6">
        <f t="shared" si="0"/>
        <v>11.390625</v>
      </c>
      <c r="D11" s="6">
        <f t="shared" si="1"/>
        <v>8.77914951989026E-2</v>
      </c>
      <c r="E11" s="7">
        <f t="shared" si="2"/>
        <v>4.4190225827029099</v>
      </c>
      <c r="F11" s="6">
        <f t="shared" si="3"/>
        <v>-11.390625</v>
      </c>
      <c r="H11">
        <v>0</v>
      </c>
      <c r="I11">
        <f t="shared" si="4"/>
        <v>0</v>
      </c>
      <c r="J11">
        <f t="shared" si="5"/>
        <v>0</v>
      </c>
      <c r="K11">
        <f t="shared" si="7"/>
        <v>0</v>
      </c>
      <c r="L11">
        <f t="shared" si="8"/>
        <v>0</v>
      </c>
      <c r="M11">
        <f t="shared" si="6"/>
        <v>0</v>
      </c>
      <c r="N11">
        <f t="shared" si="9"/>
        <v>0</v>
      </c>
    </row>
    <row r="12" spans="2:14" x14ac:dyDescent="0.35">
      <c r="B12">
        <v>7</v>
      </c>
      <c r="C12" s="6">
        <f t="shared" si="0"/>
        <v>17.0859375</v>
      </c>
      <c r="D12" s="6">
        <f t="shared" si="1"/>
        <v>5.8527663465935069E-2</v>
      </c>
      <c r="E12" s="7">
        <f t="shared" si="2"/>
        <v>4.7992049380885575</v>
      </c>
      <c r="F12" s="6">
        <f t="shared" si="3"/>
        <v>-17.0859375</v>
      </c>
      <c r="H12">
        <v>2</v>
      </c>
      <c r="I12">
        <f t="shared" si="4"/>
        <v>-6</v>
      </c>
      <c r="J12">
        <f t="shared" si="5"/>
        <v>6</v>
      </c>
      <c r="K12">
        <f t="shared" si="7"/>
        <v>432</v>
      </c>
      <c r="L12">
        <f t="shared" si="8"/>
        <v>-432</v>
      </c>
      <c r="M12">
        <f t="shared" si="6"/>
        <v>32</v>
      </c>
      <c r="N12">
        <f t="shared" si="9"/>
        <v>-32</v>
      </c>
    </row>
    <row r="13" spans="2:14" x14ac:dyDescent="0.35">
      <c r="B13">
        <v>8</v>
      </c>
      <c r="C13" s="6">
        <f t="shared" si="0"/>
        <v>25.62890625</v>
      </c>
      <c r="D13" s="6">
        <f t="shared" si="1"/>
        <v>3.9018442310623382E-2</v>
      </c>
      <c r="E13" s="7">
        <f t="shared" si="2"/>
        <v>5.128533874054364</v>
      </c>
      <c r="F13" s="6">
        <f t="shared" si="3"/>
        <v>-25.62890625</v>
      </c>
      <c r="H13">
        <v>4</v>
      </c>
      <c r="I13">
        <f t="shared" si="4"/>
        <v>-4</v>
      </c>
      <c r="J13">
        <f t="shared" si="5"/>
        <v>4</v>
      </c>
      <c r="K13">
        <f t="shared" si="7"/>
        <v>1056</v>
      </c>
      <c r="L13">
        <f t="shared" si="8"/>
        <v>-1056</v>
      </c>
      <c r="M13">
        <f t="shared" si="6"/>
        <v>256</v>
      </c>
      <c r="N13">
        <f t="shared" si="9"/>
        <v>-256</v>
      </c>
    </row>
    <row r="14" spans="2:14" x14ac:dyDescent="0.35">
      <c r="C14" s="8"/>
      <c r="D14" s="8"/>
      <c r="E14" s="8"/>
      <c r="F14" s="8"/>
      <c r="H14">
        <v>6</v>
      </c>
      <c r="I14">
        <f t="shared" si="4"/>
        <v>6</v>
      </c>
      <c r="J14">
        <f t="shared" si="5"/>
        <v>-6</v>
      </c>
      <c r="K14">
        <f t="shared" si="7"/>
        <v>2064</v>
      </c>
      <c r="L14">
        <f t="shared" si="8"/>
        <v>-2064</v>
      </c>
      <c r="M14">
        <f t="shared" si="6"/>
        <v>864</v>
      </c>
      <c r="N14">
        <f t="shared" si="9"/>
        <v>-864</v>
      </c>
    </row>
    <row r="15" spans="2:14" x14ac:dyDescent="0.35">
      <c r="C15" s="8"/>
      <c r="D15" s="8"/>
      <c r="E15" s="8"/>
      <c r="F15" s="8"/>
      <c r="H15">
        <v>8</v>
      </c>
      <c r="I15">
        <f t="shared" si="4"/>
        <v>24</v>
      </c>
      <c r="J15">
        <f t="shared" si="5"/>
        <v>-24</v>
      </c>
      <c r="K15">
        <f t="shared" si="7"/>
        <v>3648</v>
      </c>
      <c r="L15">
        <f t="shared" si="8"/>
        <v>-3648</v>
      </c>
      <c r="M15">
        <f t="shared" si="6"/>
        <v>2048</v>
      </c>
      <c r="N15">
        <f t="shared" si="9"/>
        <v>-2048</v>
      </c>
    </row>
    <row r="16" spans="2:14" x14ac:dyDescent="0.35">
      <c r="C16" s="8"/>
      <c r="D16" s="8"/>
      <c r="E16" s="8"/>
      <c r="F16" s="8"/>
      <c r="H16">
        <v>10</v>
      </c>
      <c r="I16">
        <f t="shared" si="4"/>
        <v>50</v>
      </c>
      <c r="J16">
        <f t="shared" si="5"/>
        <v>-50</v>
      </c>
      <c r="K16">
        <f t="shared" si="7"/>
        <v>6000</v>
      </c>
      <c r="L16">
        <f t="shared" si="8"/>
        <v>-6000</v>
      </c>
      <c r="M16">
        <f t="shared" si="6"/>
        <v>4000</v>
      </c>
      <c r="N16">
        <f t="shared" si="9"/>
        <v>-4000</v>
      </c>
    </row>
    <row r="17" spans="3:10" x14ac:dyDescent="0.35">
      <c r="C17" s="8"/>
      <c r="D17" s="8"/>
      <c r="E17" s="8"/>
      <c r="F17" s="8"/>
      <c r="H17">
        <v>11</v>
      </c>
      <c r="I17">
        <f t="shared" si="4"/>
        <v>66</v>
      </c>
      <c r="J17">
        <f t="shared" si="5"/>
        <v>-66</v>
      </c>
    </row>
    <row r="18" spans="3:10" x14ac:dyDescent="0.35">
      <c r="C18" s="8"/>
      <c r="D18" s="8"/>
      <c r="E18" s="8"/>
      <c r="F18" s="8"/>
      <c r="H18">
        <v>12</v>
      </c>
      <c r="I18">
        <f t="shared" si="4"/>
        <v>84</v>
      </c>
      <c r="J18">
        <f t="shared" si="5"/>
        <v>-84</v>
      </c>
    </row>
    <row r="19" spans="3:10" x14ac:dyDescent="0.35">
      <c r="C19" s="8"/>
      <c r="D19" s="8"/>
      <c r="E19" s="8"/>
      <c r="F19" s="8"/>
      <c r="H19">
        <v>13</v>
      </c>
      <c r="I19">
        <f t="shared" si="4"/>
        <v>104</v>
      </c>
      <c r="J19">
        <f t="shared" si="5"/>
        <v>-104</v>
      </c>
    </row>
    <row r="20" spans="3:10" x14ac:dyDescent="0.35">
      <c r="C20" s="8"/>
      <c r="D20" s="8"/>
      <c r="E20" s="8"/>
      <c r="F20" s="8"/>
      <c r="H20">
        <v>14</v>
      </c>
      <c r="I20">
        <f t="shared" si="4"/>
        <v>126</v>
      </c>
      <c r="J20">
        <f t="shared" si="5"/>
        <v>-126</v>
      </c>
    </row>
    <row r="21" spans="3:10" x14ac:dyDescent="0.35">
      <c r="C21" s="8"/>
      <c r="D21" s="8"/>
      <c r="E21" s="8"/>
      <c r="F21" s="8"/>
      <c r="H21">
        <v>15</v>
      </c>
      <c r="I21">
        <f t="shared" si="4"/>
        <v>150</v>
      </c>
      <c r="J21">
        <f t="shared" si="5"/>
        <v>-150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855B-86AA-4A76-A378-27F08BDFF80C}">
  <dimension ref="B5:K8"/>
  <sheetViews>
    <sheetView showGridLines="0" workbookViewId="0">
      <selection activeCell="K7" sqref="K7"/>
    </sheetView>
  </sheetViews>
  <sheetFormatPr defaultRowHeight="14.5" x14ac:dyDescent="0.35"/>
  <cols>
    <col min="4" max="6" width="30.6328125" customWidth="1"/>
  </cols>
  <sheetData>
    <row r="5" spans="2:11" x14ac:dyDescent="0.35">
      <c r="D5" s="1" t="s">
        <v>2</v>
      </c>
      <c r="E5" s="1" t="s">
        <v>3</v>
      </c>
      <c r="F5" s="1" t="s">
        <v>4</v>
      </c>
    </row>
    <row r="6" spans="2:11" ht="140" customHeight="1" x14ac:dyDescent="0.35">
      <c r="B6" t="s">
        <v>1</v>
      </c>
      <c r="C6" s="2" t="s">
        <v>5</v>
      </c>
      <c r="D6" s="3"/>
      <c r="E6" s="3"/>
      <c r="F6" s="3"/>
    </row>
    <row r="7" spans="2:11" ht="140" customHeight="1" x14ac:dyDescent="0.35">
      <c r="C7" s="2" t="s">
        <v>6</v>
      </c>
      <c r="D7" s="3"/>
      <c r="E7" s="3"/>
      <c r="F7" s="3"/>
      <c r="K7" t="s">
        <v>1</v>
      </c>
    </row>
    <row r="8" spans="2:11" ht="140" customHeight="1" x14ac:dyDescent="0.35">
      <c r="C8" s="2" t="s">
        <v>7</v>
      </c>
      <c r="D8" s="3"/>
      <c r="E8" s="3"/>
      <c r="F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760B-DFB9-4588-8A28-05A9B8C1EB1D}">
  <dimension ref="A2:G15"/>
  <sheetViews>
    <sheetView showGridLines="0" tabSelected="1" zoomScaleNormal="100" workbookViewId="0">
      <selection activeCell="D5" sqref="D5"/>
    </sheetView>
  </sheetViews>
  <sheetFormatPr defaultRowHeight="14.5" x14ac:dyDescent="0.35"/>
  <cols>
    <col min="1" max="1" width="10.453125" customWidth="1"/>
    <col min="2" max="3" width="35.6328125" customWidth="1"/>
    <col min="7" max="8" width="35.6328125" customWidth="1"/>
  </cols>
  <sheetData>
    <row r="2" spans="2:7" x14ac:dyDescent="0.35">
      <c r="B2" t="s">
        <v>18</v>
      </c>
    </row>
    <row r="4" spans="2:7" ht="120" customHeight="1" x14ac:dyDescent="0.35"/>
    <row r="5" spans="2:7" ht="120" customHeight="1" x14ac:dyDescent="0.35"/>
    <row r="10" spans="2:7" x14ac:dyDescent="0.35">
      <c r="B10" t="s">
        <v>17</v>
      </c>
      <c r="G10" t="s">
        <v>16</v>
      </c>
    </row>
    <row r="14" spans="2:7" ht="120" customHeight="1" x14ac:dyDescent="0.35"/>
    <row r="15" spans="2:7" ht="120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MA-C3_Data</vt:lpstr>
      <vt:lpstr>MA_C3_Graphs</vt:lpstr>
      <vt:lpstr>MA_C4_Graphs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Potgieter</dc:creator>
  <cp:lastModifiedBy>Charl Potgieter</cp:lastModifiedBy>
  <dcterms:created xsi:type="dcterms:W3CDTF">2024-04-22T06:37:48Z</dcterms:created>
  <dcterms:modified xsi:type="dcterms:W3CDTF">2024-05-02T11:48:39Z</dcterms:modified>
</cp:coreProperties>
</file>