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2.xml" ContentType="application/vnd.openxmlformats-officedocument.drawingml.chartshape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1e2628f664332b/Documents_Charl/Computer_Technical/Programming_GitHub/AustralianSchoolMaths/WebsiteCreator/ImageCreators/"/>
    </mc:Choice>
  </mc:AlternateContent>
  <xr:revisionPtr revIDLastSave="214" documentId="8_{4DD8877E-1EE9-4535-B0CE-4E69E97E7C13}" xr6:coauthVersionLast="47" xr6:coauthVersionMax="47" xr10:uidLastSave="{A3D2DA5C-5DFA-4AFF-98FA-06FF41096DCB}"/>
  <bookViews>
    <workbookView xWindow="-110" yWindow="-110" windowWidth="38620" windowHeight="21220" activeTab="1" xr2:uid="{95822D8F-9FFC-4F5D-9AE5-1C1FA9EB8246}"/>
  </bookViews>
  <sheets>
    <sheet name="MA_C3_Data" sheetId="2" r:id="rId1"/>
    <sheet name="MA_C3_Graphs" sheetId="1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6" i="2" l="1"/>
  <c r="L15" i="2"/>
  <c r="L14" i="2"/>
  <c r="L13" i="2"/>
  <c r="L12" i="2"/>
  <c r="L11" i="2"/>
  <c r="L10" i="2"/>
  <c r="L9" i="2"/>
  <c r="L8" i="2"/>
  <c r="L7" i="2"/>
  <c r="L6" i="2"/>
  <c r="K16" i="2"/>
  <c r="K15" i="2"/>
  <c r="K14" i="2"/>
  <c r="K13" i="2"/>
  <c r="K12" i="2"/>
  <c r="K11" i="2"/>
  <c r="K10" i="2"/>
  <c r="K9" i="2"/>
  <c r="K8" i="2"/>
  <c r="K7" i="2"/>
  <c r="K6" i="2"/>
  <c r="N14" i="2"/>
  <c r="N10" i="2"/>
  <c r="N9" i="2"/>
  <c r="N6" i="2"/>
  <c r="M16" i="2"/>
  <c r="N16" i="2" s="1"/>
  <c r="M15" i="2"/>
  <c r="N15" i="2" s="1"/>
  <c r="M14" i="2"/>
  <c r="M13" i="2"/>
  <c r="N13" i="2" s="1"/>
  <c r="M12" i="2"/>
  <c r="N12" i="2" s="1"/>
  <c r="M11" i="2"/>
  <c r="N11" i="2" s="1"/>
  <c r="M10" i="2"/>
  <c r="M9" i="2"/>
  <c r="M8" i="2"/>
  <c r="N8" i="2" s="1"/>
  <c r="M7" i="2"/>
  <c r="N7" i="2" s="1"/>
  <c r="M6" i="2"/>
  <c r="C6" i="2"/>
  <c r="D6" i="2" s="1"/>
  <c r="E6" i="2"/>
  <c r="I6" i="2"/>
  <c r="J6" i="2" s="1"/>
  <c r="C7" i="2"/>
  <c r="F7" i="2" s="1"/>
  <c r="D7" i="2"/>
  <c r="E7" i="2"/>
  <c r="I7" i="2"/>
  <c r="J7" i="2" s="1"/>
  <c r="C8" i="2"/>
  <c r="D8" i="2" s="1"/>
  <c r="E8" i="2"/>
  <c r="F8" i="2"/>
  <c r="I8" i="2"/>
  <c r="J8" i="2" s="1"/>
  <c r="C9" i="2"/>
  <c r="F9" i="2" s="1"/>
  <c r="E9" i="2"/>
  <c r="I9" i="2"/>
  <c r="J9" i="2" s="1"/>
  <c r="C10" i="2"/>
  <c r="D10" i="2" s="1"/>
  <c r="E10" i="2"/>
  <c r="F10" i="2"/>
  <c r="I10" i="2"/>
  <c r="J10" i="2" s="1"/>
  <c r="C11" i="2"/>
  <c r="F11" i="2" s="1"/>
  <c r="D11" i="2"/>
  <c r="E11" i="2"/>
  <c r="I11" i="2"/>
  <c r="J11" i="2" s="1"/>
  <c r="C12" i="2"/>
  <c r="D12" i="2" s="1"/>
  <c r="E12" i="2"/>
  <c r="I12" i="2"/>
  <c r="J12" i="2" s="1"/>
  <c r="C13" i="2"/>
  <c r="F13" i="2" s="1"/>
  <c r="E13" i="2"/>
  <c r="I13" i="2"/>
  <c r="J13" i="2"/>
  <c r="I14" i="2"/>
  <c r="J14" i="2" s="1"/>
  <c r="I15" i="2"/>
  <c r="J15" i="2" s="1"/>
  <c r="I16" i="2"/>
  <c r="J16" i="2" s="1"/>
  <c r="I17" i="2"/>
  <c r="J17" i="2" s="1"/>
  <c r="I18" i="2"/>
  <c r="J18" i="2" s="1"/>
  <c r="I19" i="2"/>
  <c r="J19" i="2" s="1"/>
  <c r="I20" i="2"/>
  <c r="J20" i="2" s="1"/>
  <c r="I21" i="2"/>
  <c r="J21" i="2"/>
  <c r="D9" i="2" l="1"/>
  <c r="F6" i="2"/>
  <c r="F12" i="2"/>
  <c r="D13" i="2"/>
</calcChain>
</file>

<file path=xl/sharedStrings.xml><?xml version="1.0" encoding="utf-8"?>
<sst xmlns="http://schemas.openxmlformats.org/spreadsheetml/2006/main" count="17" uniqueCount="16">
  <si>
    <t>X</t>
  </si>
  <si>
    <t xml:space="preserve"> </t>
  </si>
  <si>
    <t>f'(x)&gt;0</t>
  </si>
  <si>
    <t>f'(x)&lt;0</t>
  </si>
  <si>
    <t>f'(x) = 0</t>
  </si>
  <si>
    <t>f''(x)&gt;0</t>
  </si>
  <si>
    <t>f''(x)&lt;0</t>
  </si>
  <si>
    <t>f''(x) = 0</t>
  </si>
  <si>
    <t>f'(x)&gt;0 and f''(x)&gt;0</t>
  </si>
  <si>
    <t>f'(x)&lt;0 and f''(x)&gt;0</t>
  </si>
  <si>
    <t>f'(x)&gt;0 and f''(x)&lt;0</t>
  </si>
  <si>
    <t>f'(x)&lt;0 and f''(x)&lt;0</t>
  </si>
  <si>
    <t>x</t>
  </si>
  <si>
    <t>Data</t>
  </si>
  <si>
    <t>f'(x)=0 and f''(x)&lt;0</t>
  </si>
  <si>
    <t>f'(x)=0 and f''(x)&gt;0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</si>
</sst>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);\(#,##0.00\);\-??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top" wrapText="1"/>
    </xf>
    <xf numFmtId="164" fontId="0" fillId="0" borderId="0" xfId="0" applyNumberFormat="1" applyAlignment="1">
      <alignment horizontal="center" vertical="top"/>
    </xf>
    <xf numFmtId="164" fontId="0" fillId="0" borderId="0" xfId="1" applyNumberFormat="1" applyFont="1" applyAlignment="1">
      <alignment horizontal="center" vertical="top"/>
    </xf>
    <xf numFmtId="0" fontId="0" fillId="0" borderId="0" xfId="0" applyAlignment="1">
      <alignment horizontal="center" vertical="top"/>
    </xf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MA_C3_Data!$C$5</c:f>
              <c:strCache>
                <c:ptCount val="1"/>
                <c:pt idx="0">
                  <c:v>f'(x)&gt;0 and f''(x)&gt;0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MA_C3_Data!$B$6:$B$13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MA_C3_Data!$C$6:$C$13</c:f>
              <c:numCache>
                <c:formatCode>#,##0.00_);\(#,##0.00\);\-??</c:formatCode>
                <c:ptCount val="8"/>
                <c:pt idx="0">
                  <c:v>1.5</c:v>
                </c:pt>
                <c:pt idx="1">
                  <c:v>2.25</c:v>
                </c:pt>
                <c:pt idx="2">
                  <c:v>3.375</c:v>
                </c:pt>
                <c:pt idx="3">
                  <c:v>5.0625</c:v>
                </c:pt>
                <c:pt idx="4">
                  <c:v>7.59375</c:v>
                </c:pt>
                <c:pt idx="5">
                  <c:v>11.390625</c:v>
                </c:pt>
                <c:pt idx="6">
                  <c:v>17.0859375</c:v>
                </c:pt>
                <c:pt idx="7">
                  <c:v>25.62890625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D4D-4A79-9EB3-01538FF24A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532016"/>
        <c:axId val="1089533456"/>
      </c:scatterChart>
      <c:valAx>
        <c:axId val="1089532016"/>
        <c:scaling>
          <c:orientation val="minMax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crossAx val="1089533456"/>
        <c:crosses val="autoZero"/>
        <c:crossBetween val="midCat"/>
      </c:valAx>
      <c:valAx>
        <c:axId val="1089533456"/>
        <c:scaling>
          <c:orientation val="minMax"/>
        </c:scaling>
        <c:delete val="1"/>
        <c:axPos val="l"/>
        <c:numFmt formatCode="#,##0.00_);\(#,##0.00\);\-??" sourceLinked="1"/>
        <c:majorTickMark val="none"/>
        <c:minorTickMark val="none"/>
        <c:tickLblPos val="nextTo"/>
        <c:crossAx val="1089532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MA_C3_Data!$D$5</c:f>
              <c:strCache>
                <c:ptCount val="1"/>
                <c:pt idx="0">
                  <c:v>f'(x)&lt;0 and f''(x)&gt;0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MA_C3_Data!$B$6:$B$13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MA_C3_Data!$D$6:$D$13</c:f>
              <c:numCache>
                <c:formatCode>#,##0.00_);\(#,##0.00\);\-??</c:formatCode>
                <c:ptCount val="8"/>
                <c:pt idx="0">
                  <c:v>0.66666666666666663</c:v>
                </c:pt>
                <c:pt idx="1">
                  <c:v>0.44444444444444442</c:v>
                </c:pt>
                <c:pt idx="2">
                  <c:v>0.29629629629629628</c:v>
                </c:pt>
                <c:pt idx="3">
                  <c:v>0.19753086419753085</c:v>
                </c:pt>
                <c:pt idx="4">
                  <c:v>0.13168724279835392</c:v>
                </c:pt>
                <c:pt idx="5">
                  <c:v>8.77914951989026E-2</c:v>
                </c:pt>
                <c:pt idx="6">
                  <c:v>5.8527663465935069E-2</c:v>
                </c:pt>
                <c:pt idx="7">
                  <c:v>3.9018442310623382E-2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71-4267-B09C-8F167C8C9C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532016"/>
        <c:axId val="1089533456"/>
      </c:scatterChart>
      <c:valAx>
        <c:axId val="1089532016"/>
        <c:scaling>
          <c:orientation val="minMax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crossAx val="1089533456"/>
        <c:crosses val="autoZero"/>
        <c:crossBetween val="midCat"/>
      </c:valAx>
      <c:valAx>
        <c:axId val="1089533456"/>
        <c:scaling>
          <c:orientation val="minMax"/>
        </c:scaling>
        <c:delete val="1"/>
        <c:axPos val="l"/>
        <c:numFmt formatCode="#,##0.00_);\(#,##0.00\);\-??" sourceLinked="1"/>
        <c:majorTickMark val="none"/>
        <c:minorTickMark val="none"/>
        <c:tickLblPos val="nextTo"/>
        <c:crossAx val="1089532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089532016"/>
        <c:axId val="1089533456"/>
      </c:scatterChart>
      <c:valAx>
        <c:axId val="1089532016"/>
        <c:scaling>
          <c:orientation val="minMax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crossAx val="1089533456"/>
        <c:crosses val="autoZero"/>
        <c:crossBetween val="midCat"/>
      </c:valAx>
      <c:valAx>
        <c:axId val="108953345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89532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55740432612309E-2"/>
          <c:y val="0.11195937725902287"/>
          <c:w val="0.85357737104825293"/>
          <c:h val="0.7760812454819542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MA_C3_Data!$E$5</c:f>
              <c:strCache>
                <c:ptCount val="1"/>
                <c:pt idx="0">
                  <c:v>f'(x)&gt;0 and f''(x)&lt;0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MA_C3_Data!$B$6:$B$13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MA_C3_Data!$E$6:$E$13</c:f>
              <c:numCache>
                <c:formatCode>#,##0.00_);\(#,##0.00\);\-??</c:formatCode>
                <c:ptCount val="8"/>
                <c:pt idx="0">
                  <c:v>0</c:v>
                </c:pt>
                <c:pt idx="1">
                  <c:v>1.7095112913514547</c:v>
                </c:pt>
                <c:pt idx="2">
                  <c:v>2.709511291351455</c:v>
                </c:pt>
                <c:pt idx="3">
                  <c:v>3.4190225827029095</c:v>
                </c:pt>
                <c:pt idx="4">
                  <c:v>3.9693622959161186</c:v>
                </c:pt>
                <c:pt idx="5">
                  <c:v>4.4190225827029099</c:v>
                </c:pt>
                <c:pt idx="6">
                  <c:v>4.7992049380885575</c:v>
                </c:pt>
                <c:pt idx="7">
                  <c:v>5.128533874054364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D5-465F-BF4C-D9B9F6EEB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532016"/>
        <c:axId val="1089533456"/>
      </c:scatterChart>
      <c:valAx>
        <c:axId val="1089532016"/>
        <c:scaling>
          <c:orientation val="minMax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crossAx val="1089533456"/>
        <c:crosses val="autoZero"/>
        <c:crossBetween val="midCat"/>
      </c:valAx>
      <c:valAx>
        <c:axId val="1089533456"/>
        <c:scaling>
          <c:orientation val="minMax"/>
        </c:scaling>
        <c:delete val="1"/>
        <c:axPos val="l"/>
        <c:numFmt formatCode="#,##0.00_);\(#,##0.00\);\-??" sourceLinked="1"/>
        <c:majorTickMark val="none"/>
        <c:minorTickMark val="none"/>
        <c:tickLblPos val="nextTo"/>
        <c:crossAx val="1089532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55740432612309E-2"/>
          <c:y val="0.11195937725902287"/>
          <c:w val="0.85357737104825293"/>
          <c:h val="0.77608124548195423"/>
        </c:manualLayout>
      </c:layout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089532016"/>
        <c:axId val="1089533456"/>
      </c:scatterChart>
      <c:valAx>
        <c:axId val="1089532016"/>
        <c:scaling>
          <c:orientation val="minMax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crossAx val="1089533456"/>
        <c:crosses val="autoZero"/>
        <c:crossBetween val="midCat"/>
      </c:valAx>
      <c:valAx>
        <c:axId val="1089533456"/>
        <c:scaling>
          <c:orientation val="minMax"/>
        </c:scaling>
        <c:delete val="1"/>
        <c:axPos val="l"/>
        <c:numFmt formatCode="#,##0.00_);\(#,##0.00\);\-??" sourceLinked="1"/>
        <c:majorTickMark val="none"/>
        <c:minorTickMark val="none"/>
        <c:tickLblPos val="nextTo"/>
        <c:crossAx val="108953201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55740432612309E-2"/>
          <c:y val="0.11195937725902287"/>
          <c:w val="0.85357737104825293"/>
          <c:h val="0.7760812454819542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MA_C3_Data!$F$5</c:f>
              <c:strCache>
                <c:ptCount val="1"/>
                <c:pt idx="0">
                  <c:v>f'(x)&lt;0 and f''(x)&lt;0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MA_C3_Data!$B$6:$B$13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MA_C3_Data!$F$6:$F$13</c:f>
              <c:numCache>
                <c:formatCode>#,##0.00_);\(#,##0.00\);\-??</c:formatCode>
                <c:ptCount val="8"/>
                <c:pt idx="0">
                  <c:v>-1.5</c:v>
                </c:pt>
                <c:pt idx="1">
                  <c:v>-2.25</c:v>
                </c:pt>
                <c:pt idx="2">
                  <c:v>-3.375</c:v>
                </c:pt>
                <c:pt idx="3">
                  <c:v>-5.0625</c:v>
                </c:pt>
                <c:pt idx="4">
                  <c:v>-7.59375</c:v>
                </c:pt>
                <c:pt idx="5">
                  <c:v>-11.390625</c:v>
                </c:pt>
                <c:pt idx="6">
                  <c:v>-17.0859375</c:v>
                </c:pt>
                <c:pt idx="7">
                  <c:v>-25.62890625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8F1-4A96-B011-8E952AA29C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532016"/>
        <c:axId val="1089533456"/>
      </c:scatterChart>
      <c:valAx>
        <c:axId val="1089532016"/>
        <c:scaling>
          <c:orientation val="minMax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crossAx val="1089533456"/>
        <c:crosses val="autoZero"/>
        <c:crossBetween val="midCat"/>
      </c:valAx>
      <c:valAx>
        <c:axId val="1089533456"/>
        <c:scaling>
          <c:orientation val="minMax"/>
        </c:scaling>
        <c:delete val="1"/>
        <c:axPos val="l"/>
        <c:numFmt formatCode="#,##0.00_);\(#,##0.00\);\-??" sourceLinked="1"/>
        <c:majorTickMark val="none"/>
        <c:minorTickMark val="none"/>
        <c:tickLblPos val="nextTo"/>
        <c:crossAx val="1089532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125E-2"/>
          <c:y val="0.11195937725902287"/>
          <c:w val="0.921875"/>
          <c:h val="0.7760812454819542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MA_C3_Data!$I$5</c:f>
              <c:strCache>
                <c:ptCount val="1"/>
                <c:pt idx="0">
                  <c:v>f'(x)=0 and f''(x)&gt;0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MA_C3_Data!$H$6:$H$21</c:f>
              <c:numCache>
                <c:formatCode>General</c:formatCode>
                <c:ptCount val="16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MA_C3_Data!$I$6:$I$21</c:f>
              <c:numCache>
                <c:formatCode>General</c:formatCode>
                <c:ptCount val="16"/>
                <c:pt idx="0">
                  <c:v>150</c:v>
                </c:pt>
                <c:pt idx="1">
                  <c:v>104</c:v>
                </c:pt>
                <c:pt idx="2">
                  <c:v>66</c:v>
                </c:pt>
                <c:pt idx="3">
                  <c:v>36</c:v>
                </c:pt>
                <c:pt idx="4">
                  <c:v>14</c:v>
                </c:pt>
                <c:pt idx="5">
                  <c:v>0</c:v>
                </c:pt>
                <c:pt idx="6">
                  <c:v>-6</c:v>
                </c:pt>
                <c:pt idx="7">
                  <c:v>-4</c:v>
                </c:pt>
                <c:pt idx="8">
                  <c:v>6</c:v>
                </c:pt>
                <c:pt idx="9">
                  <c:v>24</c:v>
                </c:pt>
                <c:pt idx="10">
                  <c:v>50</c:v>
                </c:pt>
                <c:pt idx="11">
                  <c:v>66</c:v>
                </c:pt>
                <c:pt idx="12">
                  <c:v>84</c:v>
                </c:pt>
                <c:pt idx="13">
                  <c:v>104</c:v>
                </c:pt>
                <c:pt idx="14">
                  <c:v>126</c:v>
                </c:pt>
                <c:pt idx="15">
                  <c:v>150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203-4133-A0E0-903F19BCA5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532016"/>
        <c:axId val="1089533456"/>
      </c:scatterChart>
      <c:valAx>
        <c:axId val="1089532016"/>
        <c:scaling>
          <c:orientation val="minMax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crossAx val="1089533456"/>
        <c:crosses val="autoZero"/>
        <c:crossBetween val="midCat"/>
      </c:valAx>
      <c:valAx>
        <c:axId val="108953345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89532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125E-2"/>
          <c:y val="0.11195937725902287"/>
          <c:w val="0.921875"/>
          <c:h val="0.7760812454819542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MA_C3_Data!$J$5</c:f>
              <c:strCache>
                <c:ptCount val="1"/>
                <c:pt idx="0">
                  <c:v>f'(x)=0 and f''(x)&lt;0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MA_C3_Data!$H$6:$H$21</c:f>
              <c:numCache>
                <c:formatCode>General</c:formatCode>
                <c:ptCount val="16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MA_C3_Data!$J$6:$J$21</c:f>
              <c:numCache>
                <c:formatCode>General</c:formatCode>
                <c:ptCount val="16"/>
                <c:pt idx="0">
                  <c:v>-150</c:v>
                </c:pt>
                <c:pt idx="1">
                  <c:v>-104</c:v>
                </c:pt>
                <c:pt idx="2">
                  <c:v>-66</c:v>
                </c:pt>
                <c:pt idx="3">
                  <c:v>-36</c:v>
                </c:pt>
                <c:pt idx="4">
                  <c:v>-14</c:v>
                </c:pt>
                <c:pt idx="5">
                  <c:v>0</c:v>
                </c:pt>
                <c:pt idx="6">
                  <c:v>6</c:v>
                </c:pt>
                <c:pt idx="7">
                  <c:v>4</c:v>
                </c:pt>
                <c:pt idx="8">
                  <c:v>-6</c:v>
                </c:pt>
                <c:pt idx="9">
                  <c:v>-24</c:v>
                </c:pt>
                <c:pt idx="10">
                  <c:v>-50</c:v>
                </c:pt>
                <c:pt idx="11">
                  <c:v>-66</c:v>
                </c:pt>
                <c:pt idx="12">
                  <c:v>-84</c:v>
                </c:pt>
                <c:pt idx="13">
                  <c:v>-104</c:v>
                </c:pt>
                <c:pt idx="14">
                  <c:v>-126</c:v>
                </c:pt>
                <c:pt idx="15">
                  <c:v>-150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561-4552-80D4-FBABEE8AD4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532016"/>
        <c:axId val="1089533456"/>
      </c:scatterChart>
      <c:valAx>
        <c:axId val="1089532016"/>
        <c:scaling>
          <c:orientation val="minMax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crossAx val="1089533456"/>
        <c:crosses val="autoZero"/>
        <c:crossBetween val="midCat"/>
      </c:valAx>
      <c:valAx>
        <c:axId val="108953345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89532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124903504708965E-2"/>
          <c:y val="6.9765108475364629E-2"/>
          <c:w val="0.921875"/>
          <c:h val="0.7760812454819542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MA_C3_Data!$M$5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MA_C3_Data!$H$6:$H$21</c:f>
              <c:numCache>
                <c:formatCode>General</c:formatCode>
                <c:ptCount val="16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MA_C3_Data!$M$6:$M$16</c:f>
              <c:numCache>
                <c:formatCode>General</c:formatCode>
                <c:ptCount val="11"/>
                <c:pt idx="0">
                  <c:v>-4000</c:v>
                </c:pt>
                <c:pt idx="1">
                  <c:v>-2048</c:v>
                </c:pt>
                <c:pt idx="2">
                  <c:v>-864</c:v>
                </c:pt>
                <c:pt idx="3">
                  <c:v>-256</c:v>
                </c:pt>
                <c:pt idx="4">
                  <c:v>-32</c:v>
                </c:pt>
                <c:pt idx="5">
                  <c:v>0</c:v>
                </c:pt>
                <c:pt idx="6">
                  <c:v>32</c:v>
                </c:pt>
                <c:pt idx="7">
                  <c:v>256</c:v>
                </c:pt>
                <c:pt idx="8">
                  <c:v>864</c:v>
                </c:pt>
                <c:pt idx="9">
                  <c:v>2048</c:v>
                </c:pt>
                <c:pt idx="10">
                  <c:v>4000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309-4D36-976C-DE7696453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532016"/>
        <c:axId val="1089533456"/>
      </c:scatterChart>
      <c:valAx>
        <c:axId val="1089532016"/>
        <c:scaling>
          <c:orientation val="minMax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crossAx val="1089533456"/>
        <c:crosses val="autoZero"/>
        <c:crossBetween val="midCat"/>
      </c:valAx>
      <c:valAx>
        <c:axId val="108953345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89532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125E-2"/>
          <c:y val="0.11195937725902287"/>
          <c:w val="0.921875"/>
          <c:h val="0.7760812454819542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MA_C3_Data!$N$5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MA_C3_Data!$H$6:$H$21</c:f>
              <c:numCache>
                <c:formatCode>General</c:formatCode>
                <c:ptCount val="16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MA_C3_Data!$N$6:$N$16</c:f>
              <c:numCache>
                <c:formatCode>General</c:formatCode>
                <c:ptCount val="11"/>
                <c:pt idx="0">
                  <c:v>4000</c:v>
                </c:pt>
                <c:pt idx="1">
                  <c:v>2048</c:v>
                </c:pt>
                <c:pt idx="2">
                  <c:v>864</c:v>
                </c:pt>
                <c:pt idx="3">
                  <c:v>256</c:v>
                </c:pt>
                <c:pt idx="4">
                  <c:v>32</c:v>
                </c:pt>
                <c:pt idx="5">
                  <c:v>0</c:v>
                </c:pt>
                <c:pt idx="6">
                  <c:v>-32</c:v>
                </c:pt>
                <c:pt idx="7">
                  <c:v>-256</c:v>
                </c:pt>
                <c:pt idx="8">
                  <c:v>-864</c:v>
                </c:pt>
                <c:pt idx="9">
                  <c:v>-2048</c:v>
                </c:pt>
                <c:pt idx="10">
                  <c:v>-4000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4A-44BE-AB38-F5FAFF6A1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532016"/>
        <c:axId val="1089533456"/>
      </c:scatterChart>
      <c:valAx>
        <c:axId val="1089532016"/>
        <c:scaling>
          <c:orientation val="minMax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crossAx val="1089533456"/>
        <c:crosses val="autoZero"/>
        <c:crossBetween val="midCat"/>
      </c:valAx>
      <c:valAx>
        <c:axId val="108953345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89532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585415953440618E-2"/>
          <c:y val="0.15691314901426795"/>
          <c:w val="0.921875"/>
          <c:h val="0.7760812454819542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MA_C3_Data!$K$5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MA_C3_Data!$H$6:$H$21</c:f>
              <c:numCache>
                <c:formatCode>General</c:formatCode>
                <c:ptCount val="16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MA_C3_Data!$K$6:$K$16</c:f>
              <c:numCache>
                <c:formatCode>General</c:formatCode>
                <c:ptCount val="11"/>
                <c:pt idx="0">
                  <c:v>-6000</c:v>
                </c:pt>
                <c:pt idx="1">
                  <c:v>-3648</c:v>
                </c:pt>
                <c:pt idx="2">
                  <c:v>-2064</c:v>
                </c:pt>
                <c:pt idx="3">
                  <c:v>-1056</c:v>
                </c:pt>
                <c:pt idx="4">
                  <c:v>-432</c:v>
                </c:pt>
                <c:pt idx="5">
                  <c:v>0</c:v>
                </c:pt>
                <c:pt idx="6">
                  <c:v>432</c:v>
                </c:pt>
                <c:pt idx="7">
                  <c:v>1056</c:v>
                </c:pt>
                <c:pt idx="8">
                  <c:v>2064</c:v>
                </c:pt>
                <c:pt idx="9">
                  <c:v>3648</c:v>
                </c:pt>
                <c:pt idx="10">
                  <c:v>6000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04-452E-ADA5-67BDE95CA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532016"/>
        <c:axId val="1089533456"/>
      </c:scatterChart>
      <c:valAx>
        <c:axId val="1089532016"/>
        <c:scaling>
          <c:orientation val="minMax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crossAx val="1089533456"/>
        <c:crosses val="autoZero"/>
        <c:crossBetween val="midCat"/>
      </c:valAx>
      <c:valAx>
        <c:axId val="108953345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89532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585415953440618E-2"/>
          <c:y val="0.15691314901426795"/>
          <c:w val="0.921875"/>
          <c:h val="0.7760812454819542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MA_C3_Data!$L$5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MA_C3_Data!$H$6:$H$21</c:f>
              <c:numCache>
                <c:formatCode>General</c:formatCode>
                <c:ptCount val="16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MA_C3_Data!$L$6:$L$16</c:f>
              <c:numCache>
                <c:formatCode>General</c:formatCode>
                <c:ptCount val="11"/>
                <c:pt idx="0">
                  <c:v>6000</c:v>
                </c:pt>
                <c:pt idx="1">
                  <c:v>3648</c:v>
                </c:pt>
                <c:pt idx="2">
                  <c:v>2064</c:v>
                </c:pt>
                <c:pt idx="3">
                  <c:v>1056</c:v>
                </c:pt>
                <c:pt idx="4">
                  <c:v>432</c:v>
                </c:pt>
                <c:pt idx="5">
                  <c:v>0</c:v>
                </c:pt>
                <c:pt idx="6">
                  <c:v>-432</c:v>
                </c:pt>
                <c:pt idx="7">
                  <c:v>-1056</c:v>
                </c:pt>
                <c:pt idx="8">
                  <c:v>-2064</c:v>
                </c:pt>
                <c:pt idx="9">
                  <c:v>-3648</c:v>
                </c:pt>
                <c:pt idx="10">
                  <c:v>-6000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95-49C0-84B9-1353546C3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532016"/>
        <c:axId val="1089533456"/>
      </c:scatterChart>
      <c:valAx>
        <c:axId val="1089532016"/>
        <c:scaling>
          <c:orientation val="minMax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crossAx val="1089533456"/>
        <c:crosses val="autoZero"/>
        <c:crossBetween val="midCat"/>
      </c:valAx>
      <c:valAx>
        <c:axId val="108953345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89532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117475</xdr:colOff>
      <xdr:row>5</xdr:row>
      <xdr:rowOff>190500</xdr:rowOff>
    </xdr:from>
    <xdr:to>
      <xdr:col>3</xdr:col>
      <xdr:colOff>2025650</xdr:colOff>
      <xdr:row>5</xdr:row>
      <xdr:rowOff>1438274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40E586-9536-8B4A-1531-2EA80E38A0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</xdr:colOff>
      <xdr:row>5</xdr:row>
      <xdr:rowOff>190500</xdr:rowOff>
    </xdr:from>
    <xdr:to>
      <xdr:col>5</xdr:col>
      <xdr:colOff>3175</xdr:colOff>
      <xdr:row>5</xdr:row>
      <xdr:rowOff>1438274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447445-485A-41B1-AB24-A7D9F9963B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5</xdr:row>
      <xdr:rowOff>0</xdr:rowOff>
    </xdr:from>
    <xdr:to>
      <xdr:col>5</xdr:col>
      <xdr:colOff>2124075</xdr:colOff>
      <xdr:row>5</xdr:row>
      <xdr:rowOff>1247774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6C9637-0E98-4579-AF09-68374B8B93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133350</xdr:colOff>
      <xdr:row>6</xdr:row>
      <xdr:rowOff>273050</xdr:rowOff>
    </xdr:from>
    <xdr:to>
      <xdr:col>3</xdr:col>
      <xdr:colOff>2041525</xdr:colOff>
      <xdr:row>6</xdr:row>
      <xdr:rowOff>1520824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46A347C-9DFD-44F6-B9E3-506A155455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146050</xdr:colOff>
      <xdr:row>6</xdr:row>
      <xdr:rowOff>304800</xdr:rowOff>
    </xdr:from>
    <xdr:to>
      <xdr:col>4</xdr:col>
      <xdr:colOff>2054225</xdr:colOff>
      <xdr:row>6</xdr:row>
      <xdr:rowOff>1552574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25BA4E4-D483-4B39-AF2E-8F332913E1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2133600</xdr:colOff>
      <xdr:row>6</xdr:row>
      <xdr:rowOff>330200</xdr:rowOff>
    </xdr:from>
    <xdr:to>
      <xdr:col>4</xdr:col>
      <xdr:colOff>1901825</xdr:colOff>
      <xdr:row>6</xdr:row>
      <xdr:rowOff>1577974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32C09C7-C54C-4AA6-87C6-70D8E7A5CE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152401</xdr:colOff>
      <xdr:row>5</xdr:row>
      <xdr:rowOff>152400</xdr:rowOff>
    </xdr:from>
    <xdr:to>
      <xdr:col>5</xdr:col>
      <xdr:colOff>1778001</xdr:colOff>
      <xdr:row>5</xdr:row>
      <xdr:rowOff>1400174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3281B3B-85FE-4F96-89DE-F529DF28F8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177800</xdr:colOff>
      <xdr:row>6</xdr:row>
      <xdr:rowOff>215900</xdr:rowOff>
    </xdr:from>
    <xdr:to>
      <xdr:col>5</xdr:col>
      <xdr:colOff>1803400</xdr:colOff>
      <xdr:row>6</xdr:row>
      <xdr:rowOff>1463674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7706E4B-F30D-4398-80F5-1074F46AD0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1968500</xdr:colOff>
      <xdr:row>7</xdr:row>
      <xdr:rowOff>57150</xdr:rowOff>
    </xdr:from>
    <xdr:to>
      <xdr:col>5</xdr:col>
      <xdr:colOff>1123950</xdr:colOff>
      <xdr:row>7</xdr:row>
      <xdr:rowOff>1562100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8A59FD4-A328-4AE8-962F-8B5D19AD6C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914400</xdr:colOff>
      <xdr:row>7</xdr:row>
      <xdr:rowOff>44450</xdr:rowOff>
    </xdr:from>
    <xdr:to>
      <xdr:col>6</xdr:col>
      <xdr:colOff>158750</xdr:colOff>
      <xdr:row>7</xdr:row>
      <xdr:rowOff>1549400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AA75A69-9F20-4E8B-A126-4D4F37BB45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171450</xdr:colOff>
      <xdr:row>6</xdr:row>
      <xdr:rowOff>1739900</xdr:rowOff>
    </xdr:from>
    <xdr:to>
      <xdr:col>3</xdr:col>
      <xdr:colOff>1631950</xdr:colOff>
      <xdr:row>7</xdr:row>
      <xdr:rowOff>1651000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52E8BE5-1335-4EDF-BED3-0348CF36D2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</xdr:col>
      <xdr:colOff>158750</xdr:colOff>
      <xdr:row>6</xdr:row>
      <xdr:rowOff>1739900</xdr:rowOff>
    </xdr:from>
    <xdr:to>
      <xdr:col>4</xdr:col>
      <xdr:colOff>1619250</xdr:colOff>
      <xdr:row>7</xdr:row>
      <xdr:rowOff>1651000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BBEC01D8-0E50-4552-9DE4-1948B1D8AF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</xdr:col>
      <xdr:colOff>1174750</xdr:colOff>
      <xdr:row>5</xdr:row>
      <xdr:rowOff>1143000</xdr:rowOff>
    </xdr:from>
    <xdr:to>
      <xdr:col>5</xdr:col>
      <xdr:colOff>1352550</xdr:colOff>
      <xdr:row>5</xdr:row>
      <xdr:rowOff>1314450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D90BA706-0238-42CA-8636-8586C1163836}"/>
            </a:ext>
          </a:extLst>
        </xdr:cNvPr>
        <xdr:cNvCxnSpPr/>
      </xdr:nvCxnSpPr>
      <xdr:spPr>
        <a:xfrm flipH="1" flipV="1">
          <a:off x="7283450" y="2063750"/>
          <a:ext cx="177800" cy="1714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622300</xdr:colOff>
      <xdr:row>7</xdr:row>
      <xdr:rowOff>755650</xdr:rowOff>
    </xdr:from>
    <xdr:to>
      <xdr:col>5</xdr:col>
      <xdr:colOff>800100</xdr:colOff>
      <xdr:row>7</xdr:row>
      <xdr:rowOff>927100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AA1E4206-411B-4DFD-8A77-58BA84AD4BB8}"/>
            </a:ext>
          </a:extLst>
        </xdr:cNvPr>
        <xdr:cNvCxnSpPr/>
      </xdr:nvCxnSpPr>
      <xdr:spPr>
        <a:xfrm flipH="1" flipV="1">
          <a:off x="6731000" y="5232400"/>
          <a:ext cx="177800" cy="1714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1339850</xdr:colOff>
      <xdr:row>7</xdr:row>
      <xdr:rowOff>819150</xdr:rowOff>
    </xdr:from>
    <xdr:to>
      <xdr:col>5</xdr:col>
      <xdr:colOff>1517650</xdr:colOff>
      <xdr:row>7</xdr:row>
      <xdr:rowOff>1028700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E0944041-B5F5-4469-864C-1C8CC784CDCB}"/>
            </a:ext>
          </a:extLst>
        </xdr:cNvPr>
        <xdr:cNvCxnSpPr/>
      </xdr:nvCxnSpPr>
      <xdr:spPr>
        <a:xfrm flipV="1">
          <a:off x="7448550" y="5295900"/>
          <a:ext cx="177800" cy="2095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539750</xdr:colOff>
      <xdr:row>7</xdr:row>
      <xdr:rowOff>831850</xdr:rowOff>
    </xdr:from>
    <xdr:to>
      <xdr:col>4</xdr:col>
      <xdr:colOff>717550</xdr:colOff>
      <xdr:row>7</xdr:row>
      <xdr:rowOff>1041400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E65A87DE-C7BB-4BCB-A16F-637955F8152D}"/>
            </a:ext>
          </a:extLst>
        </xdr:cNvPr>
        <xdr:cNvCxnSpPr/>
      </xdr:nvCxnSpPr>
      <xdr:spPr>
        <a:xfrm flipV="1">
          <a:off x="4508500" y="5308600"/>
          <a:ext cx="177800" cy="2095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889000</xdr:colOff>
      <xdr:row>6</xdr:row>
      <xdr:rowOff>215900</xdr:rowOff>
    </xdr:from>
    <xdr:to>
      <xdr:col>5</xdr:col>
      <xdr:colOff>1092200</xdr:colOff>
      <xdr:row>6</xdr:row>
      <xdr:rowOff>476250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8D65B2DE-2ED9-00BC-23D4-335775CD229A}"/>
            </a:ext>
          </a:extLst>
        </xdr:cNvPr>
        <xdr:cNvCxnSpPr/>
      </xdr:nvCxnSpPr>
      <xdr:spPr>
        <a:xfrm>
          <a:off x="6997700" y="2914650"/>
          <a:ext cx="203200" cy="2603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0.55652</cdr:x>
      <cdr:y>0.56015</cdr:y>
    </cdr:from>
    <cdr:to>
      <cdr:x>0.67826</cdr:x>
      <cdr:y>0.66165</cdr:y>
    </cdr:to>
    <cdr:cxnSp macro="">
      <cdr:nvCxnSpPr>
        <cdr:cNvPr id="2" name="Straight Arrow Connector 1">
          <a:extLst xmlns:a="http://schemas.openxmlformats.org/drawingml/2006/main">
            <a:ext uri="{FF2B5EF4-FFF2-40B4-BE49-F238E27FC236}">
              <a16:creationId xmlns:a16="http://schemas.microsoft.com/office/drawing/2014/main" id="{D90BA706-0238-42CA-8636-8586C1163836}"/>
            </a:ext>
          </a:extLst>
        </cdr:cNvPr>
        <cdr:cNvCxnSpPr/>
      </cdr:nvCxnSpPr>
      <cdr:spPr>
        <a:xfrm xmlns:a="http://schemas.openxmlformats.org/drawingml/2006/main" flipH="1" flipV="1">
          <a:off x="812800" y="946150"/>
          <a:ext cx="177800" cy="171450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2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1">
          <a:schemeClr val="accent2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5874D-6C4F-4168-A501-A9509F2920C9}">
  <dimension ref="B2:N21"/>
  <sheetViews>
    <sheetView workbookViewId="0">
      <selection activeCell="A5" sqref="A5"/>
    </sheetView>
  </sheetViews>
  <sheetFormatPr defaultRowHeight="14.5" x14ac:dyDescent="0.35"/>
  <cols>
    <col min="1" max="1" width="2.453125" customWidth="1"/>
  </cols>
  <sheetData>
    <row r="2" spans="2:14" ht="18.5" x14ac:dyDescent="0.45">
      <c r="B2" s="9" t="s">
        <v>13</v>
      </c>
    </row>
    <row r="5" spans="2:14" ht="43.5" x14ac:dyDescent="0.35">
      <c r="B5" s="4" t="s">
        <v>0</v>
      </c>
      <c r="C5" s="5" t="s">
        <v>8</v>
      </c>
      <c r="D5" s="5" t="s">
        <v>9</v>
      </c>
      <c r="E5" s="5" t="s">
        <v>10</v>
      </c>
      <c r="F5" s="5" t="s">
        <v>11</v>
      </c>
      <c r="G5" s="4"/>
      <c r="H5" s="4" t="s">
        <v>12</v>
      </c>
      <c r="I5" s="4" t="s">
        <v>15</v>
      </c>
      <c r="J5" s="4" t="s">
        <v>14</v>
      </c>
      <c r="K5" s="4"/>
      <c r="L5" s="4"/>
    </row>
    <row r="6" spans="2:14" x14ac:dyDescent="0.35">
      <c r="B6">
        <v>1</v>
      </c>
      <c r="C6" s="6">
        <f t="shared" ref="C6:C13" si="0">1.5^B6</f>
        <v>1.5</v>
      </c>
      <c r="D6" s="6">
        <f t="shared" ref="D6:D13" si="1">1/C6</f>
        <v>0.66666666666666663</v>
      </c>
      <c r="E6" s="7">
        <f t="shared" ref="E6:E13" si="2">LOG(B6) / LOG(1.5)</f>
        <v>0</v>
      </c>
      <c r="F6" s="6">
        <f t="shared" ref="F6:F13" si="3">-C6</f>
        <v>-1.5</v>
      </c>
      <c r="H6">
        <v>-10</v>
      </c>
      <c r="I6">
        <f t="shared" ref="I6:I21" si="4">H6^2-5*H6</f>
        <v>150</v>
      </c>
      <c r="J6">
        <f t="shared" ref="J6:J21" si="5">-I6</f>
        <v>-150</v>
      </c>
      <c r="K6">
        <f>4*H6^3+200*H6</f>
        <v>-6000</v>
      </c>
      <c r="L6">
        <f>-K6</f>
        <v>6000</v>
      </c>
      <c r="M6">
        <f t="shared" ref="M6:M16" si="6">4*H6^3</f>
        <v>-4000</v>
      </c>
      <c r="N6">
        <f>-M6</f>
        <v>4000</v>
      </c>
    </row>
    <row r="7" spans="2:14" x14ac:dyDescent="0.35">
      <c r="B7">
        <v>2</v>
      </c>
      <c r="C7" s="6">
        <f t="shared" si="0"/>
        <v>2.25</v>
      </c>
      <c r="D7" s="6">
        <f t="shared" si="1"/>
        <v>0.44444444444444442</v>
      </c>
      <c r="E7" s="7">
        <f t="shared" si="2"/>
        <v>1.7095112913514547</v>
      </c>
      <c r="F7" s="6">
        <f t="shared" si="3"/>
        <v>-2.25</v>
      </c>
      <c r="H7">
        <v>-8</v>
      </c>
      <c r="I7">
        <f t="shared" si="4"/>
        <v>104</v>
      </c>
      <c r="J7">
        <f t="shared" si="5"/>
        <v>-104</v>
      </c>
      <c r="K7">
        <f t="shared" ref="K7:K16" si="7">4*H7^3+200*H7</f>
        <v>-3648</v>
      </c>
      <c r="L7">
        <f t="shared" ref="L7:L16" si="8">-K7</f>
        <v>3648</v>
      </c>
      <c r="M7">
        <f t="shared" si="6"/>
        <v>-2048</v>
      </c>
      <c r="N7">
        <f t="shared" ref="N7:N16" si="9">-M7</f>
        <v>2048</v>
      </c>
    </row>
    <row r="8" spans="2:14" x14ac:dyDescent="0.35">
      <c r="B8">
        <v>3</v>
      </c>
      <c r="C8" s="6">
        <f t="shared" si="0"/>
        <v>3.375</v>
      </c>
      <c r="D8" s="6">
        <f t="shared" si="1"/>
        <v>0.29629629629629628</v>
      </c>
      <c r="E8" s="7">
        <f t="shared" si="2"/>
        <v>2.709511291351455</v>
      </c>
      <c r="F8" s="6">
        <f t="shared" si="3"/>
        <v>-3.375</v>
      </c>
      <c r="H8">
        <v>-6</v>
      </c>
      <c r="I8">
        <f t="shared" si="4"/>
        <v>66</v>
      </c>
      <c r="J8">
        <f t="shared" si="5"/>
        <v>-66</v>
      </c>
      <c r="K8">
        <f t="shared" si="7"/>
        <v>-2064</v>
      </c>
      <c r="L8">
        <f t="shared" si="8"/>
        <v>2064</v>
      </c>
      <c r="M8">
        <f t="shared" si="6"/>
        <v>-864</v>
      </c>
      <c r="N8">
        <f t="shared" si="9"/>
        <v>864</v>
      </c>
    </row>
    <row r="9" spans="2:14" x14ac:dyDescent="0.35">
      <c r="B9">
        <v>4</v>
      </c>
      <c r="C9" s="6">
        <f t="shared" si="0"/>
        <v>5.0625</v>
      </c>
      <c r="D9" s="6">
        <f t="shared" si="1"/>
        <v>0.19753086419753085</v>
      </c>
      <c r="E9" s="7">
        <f t="shared" si="2"/>
        <v>3.4190225827029095</v>
      </c>
      <c r="F9" s="6">
        <f t="shared" si="3"/>
        <v>-5.0625</v>
      </c>
      <c r="H9">
        <v>-4</v>
      </c>
      <c r="I9">
        <f t="shared" si="4"/>
        <v>36</v>
      </c>
      <c r="J9">
        <f t="shared" si="5"/>
        <v>-36</v>
      </c>
      <c r="K9">
        <f t="shared" si="7"/>
        <v>-1056</v>
      </c>
      <c r="L9">
        <f t="shared" si="8"/>
        <v>1056</v>
      </c>
      <c r="M9">
        <f t="shared" si="6"/>
        <v>-256</v>
      </c>
      <c r="N9">
        <f t="shared" si="9"/>
        <v>256</v>
      </c>
    </row>
    <row r="10" spans="2:14" x14ac:dyDescent="0.35">
      <c r="B10">
        <v>5</v>
      </c>
      <c r="C10" s="6">
        <f t="shared" si="0"/>
        <v>7.59375</v>
      </c>
      <c r="D10" s="6">
        <f t="shared" si="1"/>
        <v>0.13168724279835392</v>
      </c>
      <c r="E10" s="7">
        <f t="shared" si="2"/>
        <v>3.9693622959161186</v>
      </c>
      <c r="F10" s="6">
        <f t="shared" si="3"/>
        <v>-7.59375</v>
      </c>
      <c r="H10">
        <v>-2</v>
      </c>
      <c r="I10">
        <f t="shared" si="4"/>
        <v>14</v>
      </c>
      <c r="J10">
        <f t="shared" si="5"/>
        <v>-14</v>
      </c>
      <c r="K10">
        <f t="shared" si="7"/>
        <v>-432</v>
      </c>
      <c r="L10">
        <f t="shared" si="8"/>
        <v>432</v>
      </c>
      <c r="M10">
        <f t="shared" si="6"/>
        <v>-32</v>
      </c>
      <c r="N10">
        <f t="shared" si="9"/>
        <v>32</v>
      </c>
    </row>
    <row r="11" spans="2:14" x14ac:dyDescent="0.35">
      <c r="B11">
        <v>6</v>
      </c>
      <c r="C11" s="6">
        <f t="shared" si="0"/>
        <v>11.390625</v>
      </c>
      <c r="D11" s="6">
        <f t="shared" si="1"/>
        <v>8.77914951989026E-2</v>
      </c>
      <c r="E11" s="7">
        <f t="shared" si="2"/>
        <v>4.4190225827029099</v>
      </c>
      <c r="F11" s="6">
        <f t="shared" si="3"/>
        <v>-11.390625</v>
      </c>
      <c r="H11">
        <v>0</v>
      </c>
      <c r="I11">
        <f t="shared" si="4"/>
        <v>0</v>
      </c>
      <c r="J11">
        <f t="shared" si="5"/>
        <v>0</v>
      </c>
      <c r="K11">
        <f t="shared" si="7"/>
        <v>0</v>
      </c>
      <c r="L11">
        <f t="shared" si="8"/>
        <v>0</v>
      </c>
      <c r="M11">
        <f t="shared" si="6"/>
        <v>0</v>
      </c>
      <c r="N11">
        <f t="shared" si="9"/>
        <v>0</v>
      </c>
    </row>
    <row r="12" spans="2:14" x14ac:dyDescent="0.35">
      <c r="B12">
        <v>7</v>
      </c>
      <c r="C12" s="6">
        <f t="shared" si="0"/>
        <v>17.0859375</v>
      </c>
      <c r="D12" s="6">
        <f t="shared" si="1"/>
        <v>5.8527663465935069E-2</v>
      </c>
      <c r="E12" s="7">
        <f t="shared" si="2"/>
        <v>4.7992049380885575</v>
      </c>
      <c r="F12" s="6">
        <f t="shared" si="3"/>
        <v>-17.0859375</v>
      </c>
      <c r="H12">
        <v>2</v>
      </c>
      <c r="I12">
        <f t="shared" si="4"/>
        <v>-6</v>
      </c>
      <c r="J12">
        <f t="shared" si="5"/>
        <v>6</v>
      </c>
      <c r="K12">
        <f t="shared" si="7"/>
        <v>432</v>
      </c>
      <c r="L12">
        <f t="shared" si="8"/>
        <v>-432</v>
      </c>
      <c r="M12">
        <f t="shared" si="6"/>
        <v>32</v>
      </c>
      <c r="N12">
        <f t="shared" si="9"/>
        <v>-32</v>
      </c>
    </row>
    <row r="13" spans="2:14" x14ac:dyDescent="0.35">
      <c r="B13">
        <v>8</v>
      </c>
      <c r="C13" s="6">
        <f t="shared" si="0"/>
        <v>25.62890625</v>
      </c>
      <c r="D13" s="6">
        <f t="shared" si="1"/>
        <v>3.9018442310623382E-2</v>
      </c>
      <c r="E13" s="7">
        <f t="shared" si="2"/>
        <v>5.128533874054364</v>
      </c>
      <c r="F13" s="6">
        <f t="shared" si="3"/>
        <v>-25.62890625</v>
      </c>
      <c r="H13">
        <v>4</v>
      </c>
      <c r="I13">
        <f t="shared" si="4"/>
        <v>-4</v>
      </c>
      <c r="J13">
        <f t="shared" si="5"/>
        <v>4</v>
      </c>
      <c r="K13">
        <f t="shared" si="7"/>
        <v>1056</v>
      </c>
      <c r="L13">
        <f t="shared" si="8"/>
        <v>-1056</v>
      </c>
      <c r="M13">
        <f t="shared" si="6"/>
        <v>256</v>
      </c>
      <c r="N13">
        <f t="shared" si="9"/>
        <v>-256</v>
      </c>
    </row>
    <row r="14" spans="2:14" x14ac:dyDescent="0.35">
      <c r="C14" s="8"/>
      <c r="D14" s="8"/>
      <c r="E14" s="8"/>
      <c r="F14" s="8"/>
      <c r="H14">
        <v>6</v>
      </c>
      <c r="I14">
        <f t="shared" si="4"/>
        <v>6</v>
      </c>
      <c r="J14">
        <f t="shared" si="5"/>
        <v>-6</v>
      </c>
      <c r="K14">
        <f t="shared" si="7"/>
        <v>2064</v>
      </c>
      <c r="L14">
        <f t="shared" si="8"/>
        <v>-2064</v>
      </c>
      <c r="M14">
        <f t="shared" si="6"/>
        <v>864</v>
      </c>
      <c r="N14">
        <f t="shared" si="9"/>
        <v>-864</v>
      </c>
    </row>
    <row r="15" spans="2:14" x14ac:dyDescent="0.35">
      <c r="C15" s="8"/>
      <c r="D15" s="8"/>
      <c r="E15" s="8"/>
      <c r="F15" s="8"/>
      <c r="H15">
        <v>8</v>
      </c>
      <c r="I15">
        <f t="shared" si="4"/>
        <v>24</v>
      </c>
      <c r="J15">
        <f t="shared" si="5"/>
        <v>-24</v>
      </c>
      <c r="K15">
        <f t="shared" si="7"/>
        <v>3648</v>
      </c>
      <c r="L15">
        <f t="shared" si="8"/>
        <v>-3648</v>
      </c>
      <c r="M15">
        <f t="shared" si="6"/>
        <v>2048</v>
      </c>
      <c r="N15">
        <f t="shared" si="9"/>
        <v>-2048</v>
      </c>
    </row>
    <row r="16" spans="2:14" x14ac:dyDescent="0.35">
      <c r="C16" s="8"/>
      <c r="D16" s="8"/>
      <c r="E16" s="8"/>
      <c r="F16" s="8"/>
      <c r="H16">
        <v>10</v>
      </c>
      <c r="I16">
        <f t="shared" si="4"/>
        <v>50</v>
      </c>
      <c r="J16">
        <f t="shared" si="5"/>
        <v>-50</v>
      </c>
      <c r="K16">
        <f t="shared" si="7"/>
        <v>6000</v>
      </c>
      <c r="L16">
        <f t="shared" si="8"/>
        <v>-6000</v>
      </c>
      <c r="M16">
        <f t="shared" si="6"/>
        <v>4000</v>
      </c>
      <c r="N16">
        <f t="shared" si="9"/>
        <v>-4000</v>
      </c>
    </row>
    <row r="17" spans="3:10" x14ac:dyDescent="0.35">
      <c r="C17" s="8"/>
      <c r="D17" s="8"/>
      <c r="E17" s="8"/>
      <c r="F17" s="8"/>
      <c r="H17">
        <v>11</v>
      </c>
      <c r="I17">
        <f t="shared" si="4"/>
        <v>66</v>
      </c>
      <c r="J17">
        <f t="shared" si="5"/>
        <v>-66</v>
      </c>
    </row>
    <row r="18" spans="3:10" x14ac:dyDescent="0.35">
      <c r="C18" s="8"/>
      <c r="D18" s="8"/>
      <c r="E18" s="8"/>
      <c r="F18" s="8"/>
      <c r="H18">
        <v>12</v>
      </c>
      <c r="I18">
        <f t="shared" si="4"/>
        <v>84</v>
      </c>
      <c r="J18">
        <f t="shared" si="5"/>
        <v>-84</v>
      </c>
    </row>
    <row r="19" spans="3:10" x14ac:dyDescent="0.35">
      <c r="C19" s="8"/>
      <c r="D19" s="8"/>
      <c r="E19" s="8"/>
      <c r="F19" s="8"/>
      <c r="H19">
        <v>13</v>
      </c>
      <c r="I19">
        <f t="shared" si="4"/>
        <v>104</v>
      </c>
      <c r="J19">
        <f t="shared" si="5"/>
        <v>-104</v>
      </c>
    </row>
    <row r="20" spans="3:10" x14ac:dyDescent="0.35">
      <c r="C20" s="8"/>
      <c r="D20" s="8"/>
      <c r="E20" s="8"/>
      <c r="F20" s="8"/>
      <c r="H20">
        <v>14</v>
      </c>
      <c r="I20">
        <f t="shared" si="4"/>
        <v>126</v>
      </c>
      <c r="J20">
        <f t="shared" si="5"/>
        <v>-126</v>
      </c>
    </row>
    <row r="21" spans="3:10" x14ac:dyDescent="0.35">
      <c r="C21" s="8"/>
      <c r="D21" s="8"/>
      <c r="E21" s="8"/>
      <c r="F21" s="8"/>
      <c r="H21">
        <v>15</v>
      </c>
      <c r="I21">
        <f t="shared" si="4"/>
        <v>150</v>
      </c>
      <c r="J21">
        <f t="shared" si="5"/>
        <v>-150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4855B-86AA-4A76-A378-27F08BDFF80C}">
  <dimension ref="B5:K8"/>
  <sheetViews>
    <sheetView showGridLines="0" tabSelected="1" workbookViewId="0">
      <selection activeCell="C20" sqref="C20"/>
    </sheetView>
  </sheetViews>
  <sheetFormatPr defaultRowHeight="14.5" x14ac:dyDescent="0.35"/>
  <cols>
    <col min="4" max="6" width="30.6328125" customWidth="1"/>
  </cols>
  <sheetData>
    <row r="5" spans="2:11" x14ac:dyDescent="0.35">
      <c r="D5" s="1" t="s">
        <v>2</v>
      </c>
      <c r="E5" s="1" t="s">
        <v>3</v>
      </c>
      <c r="F5" s="1" t="s">
        <v>4</v>
      </c>
    </row>
    <row r="6" spans="2:11" ht="140" customHeight="1" x14ac:dyDescent="0.35">
      <c r="B6" t="s">
        <v>1</v>
      </c>
      <c r="C6" s="2" t="s">
        <v>5</v>
      </c>
      <c r="D6" s="3"/>
      <c r="E6" s="3"/>
      <c r="F6" s="3"/>
    </row>
    <row r="7" spans="2:11" ht="140" customHeight="1" x14ac:dyDescent="0.35">
      <c r="C7" s="2" t="s">
        <v>6</v>
      </c>
      <c r="D7" s="3"/>
      <c r="E7" s="3"/>
      <c r="F7" s="3"/>
      <c r="K7" t="s">
        <v>1</v>
      </c>
    </row>
    <row r="8" spans="2:11" ht="140" customHeight="1" x14ac:dyDescent="0.35">
      <c r="C8" s="2" t="s">
        <v>7</v>
      </c>
      <c r="D8" s="3"/>
      <c r="E8" s="3"/>
      <c r="F8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MA_C3_Data</vt:lpstr>
      <vt:lpstr>MA_C3_Graphs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 Potgieter</dc:creator>
  <cp:lastModifiedBy>Charl Potgieter</cp:lastModifiedBy>
  <dcterms:created xsi:type="dcterms:W3CDTF">2024-04-22T06:37:48Z</dcterms:created>
  <dcterms:modified xsi:type="dcterms:W3CDTF">2024-04-22T10:24:44Z</dcterms:modified>
</cp:coreProperties>
</file>