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245" documentId="11_F25DC773A252ABDACC10483119D84B8A5ADE58E6" xr6:coauthVersionLast="47" xr6:coauthVersionMax="47" xr10:uidLastSave="{52D24B1E-6975-4161-8622-B10567DCD84A}"/>
  <bookViews>
    <workbookView xWindow="-110" yWindow="-110" windowWidth="38620" windowHeight="21220" activeTab="1" xr2:uid="{00000000-000D-0000-FFFF-FFFF00000000}"/>
  </bookViews>
  <sheets>
    <sheet name="StdAngles" sheetId="8" r:id="rId1"/>
    <sheet name="GraphData" sheetId="7" r:id="rId2"/>
    <sheet name="Sheet6" sheetId="6" r:id="rId3"/>
    <sheet name="Sheet5" sheetId="5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1">GraphData!$C$5</definedName>
    <definedName name="Min_x_Value" localSheetId="1">GraphData!$C$4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7" l="1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N11" i="7"/>
  <c r="C5" i="7"/>
  <c r="C4" i="7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8" i="7" a="1"/>
  <c r="B8" i="7" s="1"/>
  <c r="C8" i="7" l="1"/>
  <c r="D8" i="7" s="1"/>
  <c r="C11" i="7"/>
  <c r="D11" i="7" s="1"/>
  <c r="C31" i="7"/>
  <c r="D31" i="7" s="1"/>
  <c r="C23" i="7"/>
  <c r="D23" i="7" s="1"/>
  <c r="C15" i="7"/>
  <c r="D15" i="7" s="1"/>
  <c r="C34" i="7"/>
  <c r="D34" i="7" s="1"/>
  <c r="C26" i="7"/>
  <c r="D26" i="7" s="1"/>
  <c r="C22" i="7"/>
  <c r="C14" i="7"/>
  <c r="D14" i="7" s="1"/>
  <c r="C10" i="7"/>
  <c r="D10" i="7" s="1"/>
  <c r="C33" i="7"/>
  <c r="D33" i="7" s="1"/>
  <c r="C29" i="7"/>
  <c r="D29" i="7" s="1"/>
  <c r="C25" i="7"/>
  <c r="D25" i="7" s="1"/>
  <c r="C21" i="7"/>
  <c r="D21" i="7" s="1"/>
  <c r="C17" i="7"/>
  <c r="D17" i="7" s="1"/>
  <c r="C13" i="7"/>
  <c r="D13" i="7" s="1"/>
  <c r="C9" i="7"/>
  <c r="D9" i="7" s="1"/>
  <c r="C27" i="7"/>
  <c r="D27" i="7" s="1"/>
  <c r="C19" i="7"/>
  <c r="D19" i="7" s="1"/>
  <c r="C30" i="7"/>
  <c r="D30" i="7" s="1"/>
  <c r="C18" i="7"/>
  <c r="D18" i="7" s="1"/>
  <c r="C32" i="7"/>
  <c r="D32" i="7" s="1"/>
  <c r="C28" i="7"/>
  <c r="D28" i="7" s="1"/>
  <c r="C24" i="7"/>
  <c r="D24" i="7" s="1"/>
  <c r="C20" i="7"/>
  <c r="D20" i="7" s="1"/>
  <c r="C16" i="7"/>
  <c r="D16" i="7" s="1"/>
  <c r="C12" i="7"/>
  <c r="D12" i="7" s="1"/>
  <c r="D22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<sst xmlns="http://schemas.openxmlformats.org/spreadsheetml/2006/main" count="14" uniqueCount="14">
  <si>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Graph Data</t>
  </si>
  <si>
    <t>sin</t>
  </si>
  <si>
    <t>Index</t>
  </si>
  <si>
    <t>Min Value</t>
  </si>
  <si>
    <t>Max Value</t>
  </si>
  <si>
    <t>Radians</t>
  </si>
  <si>
    <t>Degrees</t>
  </si>
  <si>
    <t>°</t>
  </si>
  <si>
    <t>Circle unichar</t>
  </si>
  <si>
    <t>Paste special</t>
  </si>
  <si>
    <t>Degree symbol  used for formatting</t>
  </si>
  <si>
    <t>Cannot find any literature for drawing tan</t>
  </si>
  <si>
    <t>Dsplaying fractions of pi in radians looks messy and not sure how to set format to display 2 pi and 3/2 pi without reducign to 1 1/2</t>
  </si>
  <si>
    <t>Potentially abort?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</si>
</sst>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0.000000000"/>
    <numFmt numFmtId="165" formatCode="#,##0.00_);\(#,##0.00\);\-??"/>
    <numFmt numFmtId="184" formatCode="_-* #,##0\°_-;\-* #,##0\°_-;_-* &quot;-&quot;??_-;_-@_-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165" fontId="0" fillId="0" borderId="0" xfId="0" applyNumberFormat="1"/>
    <xf numFmtId="43" fontId="0" fillId="0" borderId="0" xfId="1" applyFont="1"/>
    <xf numFmtId="184" fontId="0" fillId="0" borderId="0" xfId="1" applyNumberFormat="1" applyFont="1"/>
    <xf numFmtId="0" fontId="3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7">
    <dxf>
      <numFmt numFmtId="165" formatCode="#,##0.00_);\(#,##0.00\);\-??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84" formatCode="_-* #,##0\°_-;\-* #,##0\°_-;_-* &quot;-&quot;??_-;_-@_-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6"/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sin(x)</a:t>
            </a:r>
          </a:p>
        </c:rich>
      </c:tx>
      <c:layout>
        <c:manualLayout>
          <c:xMode val="edge"/>
          <c:yMode val="edge"/>
          <c:x val="0.66021119585281951"/>
          <c:y val="0.20829315332690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GraphData!$E$7</c:f>
              <c:strCache>
                <c:ptCount val="1"/>
                <c:pt idx="0">
                  <c:v>sin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GraphData!$D$8:$D$34</c:f>
              <c:numCache>
                <c:formatCode>_-* #,##0\°_-;\-* #,##0\°_-;_-* "-"??_-;_-@_-</c:formatCode>
                <c:ptCount val="27"/>
                <c:pt idx="0">
                  <c:v>-360</c:v>
                </c:pt>
                <c:pt idx="1">
                  <c:v>-332.30769230769232</c:v>
                </c:pt>
                <c:pt idx="2">
                  <c:v>-304.61538461538458</c:v>
                </c:pt>
                <c:pt idx="3">
                  <c:v>-276.92307692307696</c:v>
                </c:pt>
                <c:pt idx="4">
                  <c:v>-249.23076923076923</c:v>
                </c:pt>
                <c:pt idx="5">
                  <c:v>-221.53846153846155</c:v>
                </c:pt>
                <c:pt idx="6">
                  <c:v>-193.84615384615387</c:v>
                </c:pt>
                <c:pt idx="7">
                  <c:v>-166.15384615384616</c:v>
                </c:pt>
                <c:pt idx="8">
                  <c:v>-138.46153846153848</c:v>
                </c:pt>
                <c:pt idx="9">
                  <c:v>-110.76923076923077</c:v>
                </c:pt>
                <c:pt idx="10">
                  <c:v>-83.076923076923109</c:v>
                </c:pt>
                <c:pt idx="11">
                  <c:v>-55.384615384615387</c:v>
                </c:pt>
                <c:pt idx="12">
                  <c:v>-27.692307692307718</c:v>
                </c:pt>
                <c:pt idx="13">
                  <c:v>0</c:v>
                </c:pt>
                <c:pt idx="14">
                  <c:v>27.692307692307669</c:v>
                </c:pt>
                <c:pt idx="15">
                  <c:v>55.384615384615387</c:v>
                </c:pt>
                <c:pt idx="16">
                  <c:v>83.076923076923066</c:v>
                </c:pt>
                <c:pt idx="17">
                  <c:v>110.76923076923077</c:v>
                </c:pt>
                <c:pt idx="18">
                  <c:v>138.46153846153845</c:v>
                </c:pt>
                <c:pt idx="19">
                  <c:v>166.15384615384613</c:v>
                </c:pt>
                <c:pt idx="20">
                  <c:v>193.84615384615381</c:v>
                </c:pt>
                <c:pt idx="21">
                  <c:v>221.53846153846155</c:v>
                </c:pt>
                <c:pt idx="22">
                  <c:v>249.23076923076923</c:v>
                </c:pt>
                <c:pt idx="23">
                  <c:v>276.92307692307691</c:v>
                </c:pt>
                <c:pt idx="24">
                  <c:v>304.61538461538458</c:v>
                </c:pt>
                <c:pt idx="25">
                  <c:v>332.30769230769226</c:v>
                </c:pt>
                <c:pt idx="26">
                  <c:v>360</c:v>
                </c:pt>
              </c:numCache>
            </c:numRef>
          </c:xVal>
          <c:yVal>
            <c:numRef>
              <c:f>GraphData!$E$8:$E$34</c:f>
              <c:numCache>
                <c:formatCode>#,##0.00_);\(#,##0.00\);\-??</c:formatCode>
                <c:ptCount val="27"/>
                <c:pt idx="0">
                  <c:v>2.45029690981724E-16</c:v>
                </c:pt>
                <c:pt idx="1">
                  <c:v>0.4647231720437684</c:v>
                </c:pt>
                <c:pt idx="2">
                  <c:v>0.82298386589365657</c:v>
                </c:pt>
                <c:pt idx="3">
                  <c:v>0.99270887409805397</c:v>
                </c:pt>
                <c:pt idx="4">
                  <c:v>0.93501624268541472</c:v>
                </c:pt>
                <c:pt idx="5">
                  <c:v>0.6631226582407953</c:v>
                </c:pt>
                <c:pt idx="6">
                  <c:v>0.23931566428755788</c:v>
                </c:pt>
                <c:pt idx="7">
                  <c:v>-0.23931566428755768</c:v>
                </c:pt>
                <c:pt idx="8">
                  <c:v>-0.66312265824079519</c:v>
                </c:pt>
                <c:pt idx="9">
                  <c:v>-0.93501624268541483</c:v>
                </c:pt>
                <c:pt idx="10">
                  <c:v>-0.99270887409805408</c:v>
                </c:pt>
                <c:pt idx="11">
                  <c:v>-0.82298386589365646</c:v>
                </c:pt>
                <c:pt idx="12">
                  <c:v>-0.46472317204376895</c:v>
                </c:pt>
                <c:pt idx="13">
                  <c:v>0</c:v>
                </c:pt>
                <c:pt idx="14">
                  <c:v>0.46472317204376817</c:v>
                </c:pt>
                <c:pt idx="15">
                  <c:v>0.82298386589365646</c:v>
                </c:pt>
                <c:pt idx="16">
                  <c:v>0.99270887409805397</c:v>
                </c:pt>
                <c:pt idx="17">
                  <c:v>0.93501624268541483</c:v>
                </c:pt>
                <c:pt idx="18">
                  <c:v>0.66312265824079553</c:v>
                </c:pt>
                <c:pt idx="19">
                  <c:v>0.23931566428755854</c:v>
                </c:pt>
                <c:pt idx="20">
                  <c:v>-0.23931566428755657</c:v>
                </c:pt>
                <c:pt idx="21">
                  <c:v>-0.6631226582407953</c:v>
                </c:pt>
                <c:pt idx="22">
                  <c:v>-0.93501624268541472</c:v>
                </c:pt>
                <c:pt idx="23">
                  <c:v>-0.99270887409805408</c:v>
                </c:pt>
                <c:pt idx="24">
                  <c:v>-0.82298386589365702</c:v>
                </c:pt>
                <c:pt idx="25">
                  <c:v>-0.46472317204376995</c:v>
                </c:pt>
                <c:pt idx="26">
                  <c:v>-2.45029690981724E-16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0E-4448-8C7D-656F4582E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166495"/>
        <c:axId val="1673172255"/>
      </c:scatterChart>
      <c:valAx>
        <c:axId val="1673166495"/>
        <c:scaling>
          <c:orientation val="minMax"/>
        </c:scaling>
        <c:delete val="0"/>
        <c:axPos val="b"/>
        <c:numFmt formatCode="_-* #,##0\°_-;\-* #,##0\°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72255"/>
        <c:crosses val="autoZero"/>
        <c:crossBetween val="midCat"/>
        <c:majorUnit val="90"/>
      </c:valAx>
      <c:valAx>
        <c:axId val="1673172255"/>
        <c:scaling>
          <c:orientation val="minMax"/>
          <c:max val="1.5"/>
          <c:min val="-1.5"/>
        </c:scaling>
        <c:delete val="0"/>
        <c:axPos val="l"/>
        <c:numFmt formatCode="#,##0.00_);\(#,##0.00\);\-??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66495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587374</xdr:colOff>
      <xdr:row>13</xdr:row>
      <xdr:rowOff>120650</xdr:rowOff>
    </xdr:from>
    <xdr:to>
      <xdr:col>25</xdr:col>
      <xdr:colOff>355599</xdr:colOff>
      <xdr:row>31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28EEE5-97FF-9D0E-5843-ED7A2B0DC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AA1E3-8AF8-44E6-BDF8-384CA87E936C}" name="tbl_GraphData" displayName="tbl_GraphData" ref="B7:E34" totalsRowShown="0" headerRowDxfId="2">
  <autoFilter ref="B7:E34" xr:uid="{A7CAA1E3-8AF8-44E6-BDF8-384CA87E936C}"/>
  <tableColumns count="4">
    <tableColumn id="3" xr3:uid="{CB89A46C-D511-4A20-A65C-DD895EDD1638}" name="Index">
      <calculatedColumnFormula array="1">ROW()-ROW(tbl_GraphData[#Headers])-1</calculatedColumnFormula>
    </tableColumn>
    <tableColumn id="1" xr3:uid="{14372A7A-A7CB-443B-B3AE-3718244149DD}" name="Radians" dataCellStyle="Comma">
      <calculatedColumnFormula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calculatedColumnFormula>
    </tableColumn>
    <tableColumn id="6" xr3:uid="{7D2C2F1A-525E-4910-B64A-015043FD0BBD}" name="Degrees" dataDxfId="1" dataCellStyle="Comma">
      <calculatedColumnFormula>tbl_GraphData[[#This Row],[Radians]]/PI()*180</calculatedColumnFormula>
    </tableColumn>
    <tableColumn id="2" xr3:uid="{31E5FC97-4242-4F6A-9549-55898B30B135}" name="sin" dataDxfId="0">
      <calculatedColumnFormula>SIN(tbl_GraphData[[#This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F35"/>
  <sheetViews>
    <sheetView showGridLines="0" workbookViewId="0">
      <selection activeCell="L28" sqref="L28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5" x14ac:dyDescent="0.35">
      <c r="E17" s="1">
        <v>1</v>
      </c>
    </row>
    <row r="26" spans="4:5" x14ac:dyDescent="0.35">
      <c r="D26" s="2">
        <v>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F80A-97AA-44E9-93B4-1DF3BBDDCF60}">
  <dimension ref="B2:N34"/>
  <sheetViews>
    <sheetView showGridLines="0" tabSelected="1" workbookViewId="0">
      <selection activeCell="H20" sqref="H20"/>
    </sheetView>
  </sheetViews>
  <sheetFormatPr defaultRowHeight="14.5" x14ac:dyDescent="0.35"/>
  <cols>
    <col min="1" max="1" width="3.90625" customWidth="1"/>
    <col min="2" max="2" width="14.81640625" bestFit="1" customWidth="1"/>
    <col min="3" max="3" width="12" bestFit="1" customWidth="1"/>
    <col min="4" max="4" width="12" customWidth="1"/>
    <col min="5" max="5" width="12.1796875" customWidth="1"/>
  </cols>
  <sheetData>
    <row r="2" spans="2:14" ht="21" x14ac:dyDescent="0.5">
      <c r="B2" s="3" t="s">
        <v>0</v>
      </c>
      <c r="C2" s="3"/>
      <c r="D2" s="3"/>
    </row>
    <row r="3" spans="2:14" ht="15" customHeight="1" x14ac:dyDescent="0.35">
      <c r="K3" s="11" t="s">
        <v>13</v>
      </c>
    </row>
    <row r="4" spans="2:14" ht="15" customHeight="1" x14ac:dyDescent="0.35">
      <c r="B4" t="s">
        <v>3</v>
      </c>
      <c r="C4" s="6">
        <f>-2 * PI()</f>
        <v>-6.2831853071795862</v>
      </c>
      <c r="D4" s="6"/>
      <c r="K4" t="s">
        <v>11</v>
      </c>
    </row>
    <row r="5" spans="2:14" ht="15" customHeight="1" x14ac:dyDescent="0.35">
      <c r="B5" t="s">
        <v>4</v>
      </c>
      <c r="C5" s="5">
        <f>2* PI()</f>
        <v>6.2831853071795862</v>
      </c>
      <c r="D5" s="5"/>
      <c r="K5" t="s">
        <v>12</v>
      </c>
    </row>
    <row r="7" spans="2:14" x14ac:dyDescent="0.35">
      <c r="B7" s="4" t="s">
        <v>2</v>
      </c>
      <c r="C7" s="4" t="s">
        <v>5</v>
      </c>
      <c r="D7" s="4" t="s">
        <v>6</v>
      </c>
      <c r="E7" s="4" t="s">
        <v>1</v>
      </c>
    </row>
    <row r="8" spans="2:14" x14ac:dyDescent="0.35">
      <c r="B8" cm="1">
        <f t="array" ref="B8">ROW()-ROW(tbl_GraphData[#Headers])-1</f>
        <v>0</v>
      </c>
      <c r="C8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-6.2831853071795862</v>
      </c>
      <c r="D8" s="9">
        <f>tbl_GraphData[[#This Row],[Radians]]/PI()*180</f>
        <v>-360</v>
      </c>
      <c r="E8" s="7">
        <f>SIN(tbl_GraphData[[#This Row],[Radians]])</f>
        <v>2.45029690981724E-16</v>
      </c>
    </row>
    <row r="9" spans="2:14" x14ac:dyDescent="0.35">
      <c r="B9" cm="1">
        <f t="array" ref="B9">ROW()-ROW(tbl_GraphData[#Headers])-1</f>
        <v>1</v>
      </c>
      <c r="C9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-5.7998633604734646</v>
      </c>
      <c r="D9" s="9">
        <f>tbl_GraphData[[#This Row],[Radians]]/PI()*180</f>
        <v>-332.30769230769232</v>
      </c>
      <c r="E9" s="7">
        <f>SIN(tbl_GraphData[[#This Row],[Radians]])</f>
        <v>0.4647231720437684</v>
      </c>
    </row>
    <row r="10" spans="2:14" x14ac:dyDescent="0.35">
      <c r="B10" cm="1">
        <f t="array" ref="B10">ROW()-ROW(tbl_GraphData[#Headers])-1</f>
        <v>2</v>
      </c>
      <c r="C10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-5.3165414137673421</v>
      </c>
      <c r="D10" s="9">
        <f>tbl_GraphData[[#This Row],[Radians]]/PI()*180</f>
        <v>-304.61538461538458</v>
      </c>
      <c r="E10" s="7">
        <f>SIN(tbl_GraphData[[#This Row],[Radians]])</f>
        <v>0.82298386589365657</v>
      </c>
      <c r="L10" s="10" t="s">
        <v>10</v>
      </c>
    </row>
    <row r="11" spans="2:14" x14ac:dyDescent="0.35">
      <c r="B11" cm="1">
        <f t="array" ref="B11">ROW()-ROW(tbl_GraphData[#Headers])-1</f>
        <v>3</v>
      </c>
      <c r="C11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-4.8332194670612205</v>
      </c>
      <c r="D11" s="9">
        <f>tbl_GraphData[[#This Row],[Radians]]/PI()*180</f>
        <v>-276.92307692307696</v>
      </c>
      <c r="E11" s="7">
        <f>SIN(tbl_GraphData[[#This Row],[Radians]])</f>
        <v>0.99270887409805397</v>
      </c>
      <c r="L11" t="s">
        <v>8</v>
      </c>
      <c r="N11" t="str">
        <f>_xlfn.UNICHAR(176)</f>
        <v>°</v>
      </c>
    </row>
    <row r="12" spans="2:14" x14ac:dyDescent="0.35">
      <c r="B12" cm="1">
        <f t="array" ref="B12">ROW()-ROW(tbl_GraphData[#Headers])-1</f>
        <v>4</v>
      </c>
      <c r="C12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-4.349897520355098</v>
      </c>
      <c r="D12" s="9">
        <f>tbl_GraphData[[#This Row],[Radians]]/PI()*180</f>
        <v>-249.23076923076923</v>
      </c>
      <c r="E12" s="7">
        <f>SIN(tbl_GraphData[[#This Row],[Radians]])</f>
        <v>0.93501624268541472</v>
      </c>
      <c r="L12" t="s">
        <v>9</v>
      </c>
      <c r="N12" t="s">
        <v>7</v>
      </c>
    </row>
    <row r="13" spans="2:14" x14ac:dyDescent="0.35">
      <c r="B13" cm="1">
        <f t="array" ref="B13">ROW()-ROW(tbl_GraphData[#Headers])-1</f>
        <v>5</v>
      </c>
      <c r="C13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-3.8665755736489764</v>
      </c>
      <c r="D13" s="9">
        <f>tbl_GraphData[[#This Row],[Radians]]/PI()*180</f>
        <v>-221.53846153846155</v>
      </c>
      <c r="E13" s="7">
        <f>SIN(tbl_GraphData[[#This Row],[Radians]])</f>
        <v>0.6631226582407953</v>
      </c>
    </row>
    <row r="14" spans="2:14" x14ac:dyDescent="0.35">
      <c r="B14" cm="1">
        <f t="array" ref="B14">ROW()-ROW(tbl_GraphData[#Headers])-1</f>
        <v>6</v>
      </c>
      <c r="C14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-3.3832536269428544</v>
      </c>
      <c r="D14" s="9">
        <f>tbl_GraphData[[#This Row],[Radians]]/PI()*180</f>
        <v>-193.84615384615387</v>
      </c>
      <c r="E14" s="7">
        <f>SIN(tbl_GraphData[[#This Row],[Radians]])</f>
        <v>0.23931566428755788</v>
      </c>
    </row>
    <row r="15" spans="2:14" x14ac:dyDescent="0.35">
      <c r="B15" cm="1">
        <f t="array" ref="B15">ROW()-ROW(tbl_GraphData[#Headers])-1</f>
        <v>7</v>
      </c>
      <c r="C15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-2.8999316802367323</v>
      </c>
      <c r="D15" s="9">
        <f>tbl_GraphData[[#This Row],[Radians]]/PI()*180</f>
        <v>-166.15384615384616</v>
      </c>
      <c r="E15" s="7">
        <f>SIN(tbl_GraphData[[#This Row],[Radians]])</f>
        <v>-0.23931566428755768</v>
      </c>
    </row>
    <row r="16" spans="2:14" x14ac:dyDescent="0.35">
      <c r="B16" cm="1">
        <f t="array" ref="B16">ROW()-ROW(tbl_GraphData[#Headers])-1</f>
        <v>8</v>
      </c>
      <c r="C16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-2.4166097335306103</v>
      </c>
      <c r="D16" s="9">
        <f>tbl_GraphData[[#This Row],[Radians]]/PI()*180</f>
        <v>-138.46153846153848</v>
      </c>
      <c r="E16" s="7">
        <f>SIN(tbl_GraphData[[#This Row],[Radians]])</f>
        <v>-0.66312265824079519</v>
      </c>
    </row>
    <row r="17" spans="2:5" x14ac:dyDescent="0.35">
      <c r="B17" cm="1">
        <f t="array" ref="B17">ROW()-ROW(tbl_GraphData[#Headers])-1</f>
        <v>9</v>
      </c>
      <c r="C17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-1.9332877868244882</v>
      </c>
      <c r="D17" s="9">
        <f>tbl_GraphData[[#This Row],[Radians]]/PI()*180</f>
        <v>-110.76923076923077</v>
      </c>
      <c r="E17" s="7">
        <f>SIN(tbl_GraphData[[#This Row],[Radians]])</f>
        <v>-0.93501624268541483</v>
      </c>
    </row>
    <row r="18" spans="2:5" x14ac:dyDescent="0.35">
      <c r="B18" cm="1">
        <f t="array" ref="B18">ROW()-ROW(tbl_GraphData[#Headers])-1</f>
        <v>10</v>
      </c>
      <c r="C18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-1.4499658401183666</v>
      </c>
      <c r="D18" s="9">
        <f>tbl_GraphData[[#This Row],[Radians]]/PI()*180</f>
        <v>-83.076923076923109</v>
      </c>
      <c r="E18" s="7">
        <f>SIN(tbl_GraphData[[#This Row],[Radians]])</f>
        <v>-0.99270887409805408</v>
      </c>
    </row>
    <row r="19" spans="2:5" x14ac:dyDescent="0.35">
      <c r="B19" cm="1">
        <f t="array" ref="B19">ROW()-ROW(tbl_GraphData[#Headers])-1</f>
        <v>11</v>
      </c>
      <c r="C19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-0.9666438934122441</v>
      </c>
      <c r="D19" s="9">
        <f>tbl_GraphData[[#This Row],[Radians]]/PI()*180</f>
        <v>-55.384615384615387</v>
      </c>
      <c r="E19" s="7">
        <f>SIN(tbl_GraphData[[#This Row],[Radians]])</f>
        <v>-0.82298386589365646</v>
      </c>
    </row>
    <row r="20" spans="2:5" x14ac:dyDescent="0.35">
      <c r="B20" cm="1">
        <f t="array" ref="B20">ROW()-ROW(tbl_GraphData[#Headers])-1</f>
        <v>12</v>
      </c>
      <c r="C20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-0.4833219467061225</v>
      </c>
      <c r="D20" s="9">
        <f>tbl_GraphData[[#This Row],[Radians]]/PI()*180</f>
        <v>-27.692307692307718</v>
      </c>
      <c r="E20" s="7">
        <f>SIN(tbl_GraphData[[#This Row],[Radians]])</f>
        <v>-0.46472317204376895</v>
      </c>
    </row>
    <row r="21" spans="2:5" x14ac:dyDescent="0.35">
      <c r="B21" cm="1">
        <f t="array" ref="B21">ROW()-ROW(tbl_GraphData[#Headers])-1</f>
        <v>13</v>
      </c>
      <c r="C21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0</v>
      </c>
      <c r="D21" s="9">
        <f>tbl_GraphData[[#This Row],[Radians]]/PI()*180</f>
        <v>0</v>
      </c>
      <c r="E21" s="7">
        <f>SIN(tbl_GraphData[[#This Row],[Radians]])</f>
        <v>0</v>
      </c>
    </row>
    <row r="22" spans="2:5" x14ac:dyDescent="0.35">
      <c r="B22" cm="1">
        <f t="array" ref="B22">ROW()-ROW(tbl_GraphData[#Headers])-1</f>
        <v>14</v>
      </c>
      <c r="C22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0.48332194670612161</v>
      </c>
      <c r="D22" s="9">
        <f>tbl_GraphData[[#This Row],[Radians]]/PI()*180</f>
        <v>27.692307692307669</v>
      </c>
      <c r="E22" s="7">
        <f>SIN(tbl_GraphData[[#This Row],[Radians]])</f>
        <v>0.46472317204376817</v>
      </c>
    </row>
    <row r="23" spans="2:5" x14ac:dyDescent="0.35">
      <c r="B23" cm="1">
        <f t="array" ref="B23">ROW()-ROW(tbl_GraphData[#Headers])-1</f>
        <v>15</v>
      </c>
      <c r="C23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0.9666438934122441</v>
      </c>
      <c r="D23" s="9">
        <f>tbl_GraphData[[#This Row],[Radians]]/PI()*180</f>
        <v>55.384615384615387</v>
      </c>
      <c r="E23" s="7">
        <f>SIN(tbl_GraphData[[#This Row],[Radians]])</f>
        <v>0.82298386589365646</v>
      </c>
    </row>
    <row r="24" spans="2:5" x14ac:dyDescent="0.35">
      <c r="B24" cm="1">
        <f t="array" ref="B24">ROW()-ROW(tbl_GraphData[#Headers])-1</f>
        <v>16</v>
      </c>
      <c r="C24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1.4499658401183657</v>
      </c>
      <c r="D24" s="9">
        <f>tbl_GraphData[[#This Row],[Radians]]/PI()*180</f>
        <v>83.076923076923066</v>
      </c>
      <c r="E24" s="7">
        <f>SIN(tbl_GraphData[[#This Row],[Radians]])</f>
        <v>0.99270887409805397</v>
      </c>
    </row>
    <row r="25" spans="2:5" x14ac:dyDescent="0.35">
      <c r="B25" cm="1">
        <f t="array" ref="B25">ROW()-ROW(tbl_GraphData[#Headers])-1</f>
        <v>17</v>
      </c>
      <c r="C25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1.9332877868244882</v>
      </c>
      <c r="D25" s="9">
        <f>tbl_GraphData[[#This Row],[Radians]]/PI()*180</f>
        <v>110.76923076923077</v>
      </c>
      <c r="E25" s="7">
        <f>SIN(tbl_GraphData[[#This Row],[Radians]])</f>
        <v>0.93501624268541483</v>
      </c>
    </row>
    <row r="26" spans="2:5" x14ac:dyDescent="0.35">
      <c r="B26" cm="1">
        <f t="array" ref="B26">ROW()-ROW(tbl_GraphData[#Headers])-1</f>
        <v>18</v>
      </c>
      <c r="C26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2.4166097335306098</v>
      </c>
      <c r="D26" s="9">
        <f>tbl_GraphData[[#This Row],[Radians]]/PI()*180</f>
        <v>138.46153846153845</v>
      </c>
      <c r="E26" s="7">
        <f>SIN(tbl_GraphData[[#This Row],[Radians]])</f>
        <v>0.66312265824079553</v>
      </c>
    </row>
    <row r="27" spans="2:5" x14ac:dyDescent="0.35">
      <c r="B27" cm="1">
        <f t="array" ref="B27">ROW()-ROW(tbl_GraphData[#Headers])-1</f>
        <v>19</v>
      </c>
      <c r="C27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2.8999316802367314</v>
      </c>
      <c r="D27" s="9">
        <f>tbl_GraphData[[#This Row],[Radians]]/PI()*180</f>
        <v>166.15384615384613</v>
      </c>
      <c r="E27" s="7">
        <f>SIN(tbl_GraphData[[#This Row],[Radians]])</f>
        <v>0.23931566428755854</v>
      </c>
    </row>
    <row r="28" spans="2:5" x14ac:dyDescent="0.35">
      <c r="B28" cm="1">
        <f t="array" ref="B28">ROW()-ROW(tbl_GraphData[#Headers])-1</f>
        <v>20</v>
      </c>
      <c r="C28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3.383253626942853</v>
      </c>
      <c r="D28" s="9">
        <f>tbl_GraphData[[#This Row],[Radians]]/PI()*180</f>
        <v>193.84615384615381</v>
      </c>
      <c r="E28" s="7">
        <f>SIN(tbl_GraphData[[#This Row],[Radians]])</f>
        <v>-0.23931566428755657</v>
      </c>
    </row>
    <row r="29" spans="2:5" x14ac:dyDescent="0.35">
      <c r="B29" cm="1">
        <f t="array" ref="B29">ROW()-ROW(tbl_GraphData[#Headers])-1</f>
        <v>21</v>
      </c>
      <c r="C29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3.8665755736489764</v>
      </c>
      <c r="D29" s="9">
        <f>tbl_GraphData[[#This Row],[Radians]]/PI()*180</f>
        <v>221.53846153846155</v>
      </c>
      <c r="E29" s="7">
        <f>SIN(tbl_GraphData[[#This Row],[Radians]])</f>
        <v>-0.6631226582407953</v>
      </c>
    </row>
    <row r="30" spans="2:5" x14ac:dyDescent="0.35">
      <c r="B30" cm="1">
        <f t="array" ref="B30">ROW()-ROW(tbl_GraphData[#Headers])-1</f>
        <v>22</v>
      </c>
      <c r="C30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4.349897520355098</v>
      </c>
      <c r="D30" s="9">
        <f>tbl_GraphData[[#This Row],[Radians]]/PI()*180</f>
        <v>249.23076923076923</v>
      </c>
      <c r="E30" s="7">
        <f>SIN(tbl_GraphData[[#This Row],[Radians]])</f>
        <v>-0.93501624268541472</v>
      </c>
    </row>
    <row r="31" spans="2:5" x14ac:dyDescent="0.35">
      <c r="B31" cm="1">
        <f t="array" ref="B31">ROW()-ROW(tbl_GraphData[#Headers])-1</f>
        <v>23</v>
      </c>
      <c r="C31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4.8332194670612196</v>
      </c>
      <c r="D31" s="9">
        <f>tbl_GraphData[[#This Row],[Radians]]/PI()*180</f>
        <v>276.92307692307691</v>
      </c>
      <c r="E31" s="7">
        <f>SIN(tbl_GraphData[[#This Row],[Radians]])</f>
        <v>-0.99270887409805408</v>
      </c>
    </row>
    <row r="32" spans="2:5" x14ac:dyDescent="0.35">
      <c r="B32" cm="1">
        <f t="array" ref="B32">ROW()-ROW(tbl_GraphData[#Headers])-1</f>
        <v>24</v>
      </c>
      <c r="C32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5.3165414137673412</v>
      </c>
      <c r="D32" s="9">
        <f>tbl_GraphData[[#This Row],[Radians]]/PI()*180</f>
        <v>304.61538461538458</v>
      </c>
      <c r="E32" s="7">
        <f>SIN(tbl_GraphData[[#This Row],[Radians]])</f>
        <v>-0.82298386589365702</v>
      </c>
    </row>
    <row r="33" spans="2:5" x14ac:dyDescent="0.35">
      <c r="B33" cm="1">
        <f t="array" ref="B33">ROW()-ROW(tbl_GraphData[#Headers])-1</f>
        <v>25</v>
      </c>
      <c r="C33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5.7998633604734628</v>
      </c>
      <c r="D33" s="9">
        <f>tbl_GraphData[[#This Row],[Radians]]/PI()*180</f>
        <v>332.30769230769226</v>
      </c>
      <c r="E33" s="7">
        <f>SIN(tbl_GraphData[[#This Row],[Radians]])</f>
        <v>-0.46472317204376995</v>
      </c>
    </row>
    <row r="34" spans="2:5" x14ac:dyDescent="0.35">
      <c r="B34" cm="1">
        <f t="array" ref="B34">ROW()-ROW(tbl_GraphData[#Headers])-1</f>
        <v>26</v>
      </c>
      <c r="C34" s="8">
        <f>_xlfn.LET(
    _xlpm.Temp, -PI()+ (PI()*2/MAX(tbl_GraphData[Index])) * tbl_GraphData[[#This Row],[Index]],
    _xlpm.NumberOfDataPoints, COUNTA(tbl_GraphData[Index]),
    _xlpm.Increment, (Max_x_Value - Min_x_Value) / (_xlpm.NumberOfDataPoints-1),
    _xlpm.ReturnValue, Min_x_Value + _xlpm.Increment * tbl_GraphData[[#This Row],[Index]],
    _xlpm.ReturnValue
)</f>
        <v>6.2831853071795862</v>
      </c>
      <c r="D34" s="9">
        <f>tbl_GraphData[[#This Row],[Radians]]/PI()*180</f>
        <v>360</v>
      </c>
      <c r="E34" s="7">
        <f>SIN(tbl_GraphData[[#This Row],[Radians]])</f>
        <v>-2.45029690981724E-16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StdAngles</vt:lpstr>
      <vt:lpstr>GraphData</vt:lpstr>
      <vt:lpstr>Sheet6</vt:lpstr>
      <vt:lpstr>Sheet5</vt:lpstr>
      <vt:lpstr>Sheet4</vt:lpstr>
      <vt:lpstr>Sheet3</vt:lpstr>
      <vt:lpstr>Sheet2</vt:lpstr>
      <vt:lpstr>Sheet1</vt:lpstr>
      <vt:lpstr>GraphData!Max_x_Value</vt:lpstr>
      <vt:lpstr>GraphData!Min_x_Value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2024-05-13T11:38:59Z</dcterms:modified>
</cp:coreProperties>
</file>