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1f167684d9d5b8d/Desktop/Commit/"/>
    </mc:Choice>
  </mc:AlternateContent>
  <xr:revisionPtr revIDLastSave="2" documentId="8_{D316990A-08A2-45C8-A4BC-CA5D8AD83691}" xr6:coauthVersionLast="47" xr6:coauthVersionMax="47" xr10:uidLastSave="{3B9A1A30-D7A5-4229-8FB0-980A944FDF6B}"/>
  <bookViews>
    <workbookView xWindow="-108" yWindow="-108" windowWidth="23256" windowHeight="12576" xr2:uid="{00000000-000D-0000-FFFF-FFFF00000000}"/>
  </bookViews>
  <sheets>
    <sheet name="Data" sheetId="1" r:id="rId1"/>
    <sheet name="Azzy-Edit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" i="2" l="1"/>
  <c r="V46" i="2"/>
  <c r="V44" i="2"/>
  <c r="O44" i="2"/>
  <c r="N44" i="2"/>
  <c r="K44" i="2"/>
  <c r="V43" i="2"/>
  <c r="O43" i="2"/>
  <c r="N43" i="2"/>
  <c r="K43" i="2"/>
  <c r="V42" i="2"/>
  <c r="O42" i="2"/>
  <c r="M42" i="2"/>
  <c r="J42" i="2"/>
  <c r="O41" i="2"/>
  <c r="M41" i="2"/>
  <c r="M64" i="2" s="1"/>
  <c r="M65" i="2" s="1"/>
  <c r="J41" i="2"/>
  <c r="V40" i="2"/>
  <c r="O40" i="2"/>
  <c r="M40" i="2"/>
  <c r="L64" i="2" s="1"/>
  <c r="L65" i="2" s="1"/>
  <c r="J40" i="2"/>
  <c r="K63" i="2" s="1"/>
  <c r="V39" i="2"/>
  <c r="N39" i="2"/>
  <c r="O39" i="2" s="1"/>
  <c r="K39" i="2"/>
  <c r="O38" i="2"/>
  <c r="M38" i="2"/>
  <c r="J38" i="2"/>
  <c r="M63" i="2" s="1"/>
  <c r="V37" i="2"/>
  <c r="N37" i="2"/>
  <c r="O37" i="2" s="1"/>
  <c r="K37" i="2"/>
  <c r="V36" i="2"/>
  <c r="N36" i="2"/>
  <c r="O36" i="2" s="1"/>
  <c r="K36" i="2"/>
  <c r="V35" i="2"/>
  <c r="N35" i="2"/>
  <c r="O35" i="2" s="1"/>
  <c r="K35" i="2"/>
  <c r="K64" i="2" l="1"/>
  <c r="K65" i="2" s="1"/>
</calcChain>
</file>

<file path=xl/sharedStrings.xml><?xml version="1.0" encoding="utf-8"?>
<sst xmlns="http://schemas.openxmlformats.org/spreadsheetml/2006/main" count="346" uniqueCount="117">
  <si>
    <t>Data collected on mathematics support partnership in "Texas ISD"</t>
  </si>
  <si>
    <t>Data Definitions</t>
  </si>
  <si>
    <t>School Information</t>
  </si>
  <si>
    <t>Partner elementary school</t>
  </si>
  <si>
    <t>The 10 Texas ISD schools Commit! is partnering with for mathematics support, named A, B, C, … J for convenience</t>
  </si>
  <si>
    <t># of elementary school students</t>
  </si>
  <si>
    <t>Elementary school enrollment in each partner school</t>
  </si>
  <si>
    <t># 4th graders</t>
  </si>
  <si>
    <t>4th grade student enrollment</t>
  </si>
  <si>
    <t>Demographic Data</t>
  </si>
  <si>
    <t>% economically disadvantaged</t>
  </si>
  <si>
    <t>% of elementary school student population eligible for Free / Reduced Price Lunch</t>
  </si>
  <si>
    <t>% Hispanic</t>
  </si>
  <si>
    <t>% of students that are Hispanic</t>
  </si>
  <si>
    <t>% African American</t>
  </si>
  <si>
    <t>% of students that are African American</t>
  </si>
  <si>
    <t>% ELL</t>
  </si>
  <si>
    <t>% of students that are English Language Learners</t>
  </si>
  <si>
    <t>Beginning of Year Math Assessment</t>
  </si>
  <si>
    <t xml:space="preserve">Test administered at the beginning of the school year to assess math proficiency. </t>
  </si>
  <si>
    <t>Number of 4th grade students taking the beginning of year math assessment.</t>
  </si>
  <si>
    <t>Number of 4th grade students achieving the passing standard on the beginning of year math assessment.</t>
  </si>
  <si>
    <t>End of Year Math Assessment</t>
  </si>
  <si>
    <r>
      <rPr>
        <sz val="10"/>
        <color theme="1"/>
        <rFont val="Calibri"/>
        <family val="2"/>
      </rPr>
      <t>Exam administered at the end of the school year to assess student math proficiency.</t>
    </r>
    <r>
      <rPr>
        <b/>
        <sz val="10"/>
        <color theme="1"/>
        <rFont val="Calibri"/>
        <family val="2"/>
      </rPr>
      <t xml:space="preserve"> </t>
    </r>
  </si>
  <si>
    <t>Number of 4th grade students taking the end of year math assessment.</t>
  </si>
  <si>
    <t>Number of 4th grade students achieving the passing standard on the end of year math assessment.</t>
  </si>
  <si>
    <t>Resource Data</t>
  </si>
  <si>
    <t>Professional development sessions</t>
  </si>
  <si>
    <t>Yes/No</t>
  </si>
  <si>
    <t>If the teachers at the campus participated in the summer professional development sessions.</t>
  </si>
  <si>
    <t>% of teachers observed implementing strategies from professional development sessions within one month of start of school year</t>
  </si>
  <si>
    <t>The percent of teachers observed using strategies recommended by the summer professional development session to assist in student learning.</t>
  </si>
  <si>
    <t>"MathFast" Curriculum</t>
  </si>
  <si>
    <t>If the campus uses the "MathFast" curriculum which is an online curriculum designed to support student learning.</t>
  </si>
  <si>
    <t># of computers per classroom</t>
  </si>
  <si>
    <t>The number of computers per classroom at the campus. Computers are used to access the "MathFast" curriculum.</t>
  </si>
  <si>
    <t>Average number of "MathFast" lessons completed per student per week</t>
  </si>
  <si>
    <t>The average number of online "MathFast" lessons completed by students each week.</t>
  </si>
  <si>
    <t>Average time spent per lesson</t>
  </si>
  <si>
    <t>The average number of minutes a student spends per online "MathFast" lesson.</t>
  </si>
  <si>
    <t>Parent led summer math review</t>
  </si>
  <si>
    <t>If a campus provides the materials (workbook) and instructions for the parent led summer math review.</t>
  </si>
  <si>
    <t>Number of students (one family per student)</t>
  </si>
  <si>
    <t>The number of students (one student per family) that could use the parent led summer math review workbook.</t>
  </si>
  <si>
    <t>% of student families using summer math review</t>
  </si>
  <si>
    <t>The percent of student families using the summer math review workbook.</t>
  </si>
  <si>
    <t>% of student families reporting 1 hour or more spent weekly on math review</t>
  </si>
  <si>
    <t>The percent of student families reporting 1 or more hours spent per week over the summer on the math review workbook.</t>
  </si>
  <si>
    <t>% of student families reporting less than 1 hour spent weekly on math review</t>
  </si>
  <si>
    <t>The percent of student families reporting less than 1 hour per week over the summer on the math review workbook.</t>
  </si>
  <si>
    <t>Hint: Growth can be calculated by looking at differences in performance between the beginning of year assessment and the end of year math exam.</t>
  </si>
  <si>
    <t>School-level Data Points</t>
  </si>
  <si>
    <t>Ongoing data meetings</t>
  </si>
  <si>
    <t>Ongoing instructional modules</t>
  </si>
  <si>
    <t># 4th graders enrolled</t>
  </si>
  <si>
    <r>
      <rPr>
        <i/>
        <sz val="10"/>
        <color rgb="FF000000"/>
        <rFont val="Calibri"/>
        <family val="2"/>
      </rPr>
      <t xml:space="preserve"># of 4th grade students taking </t>
    </r>
    <r>
      <rPr>
        <i/>
        <u/>
        <sz val="10"/>
        <color rgb="FF000000"/>
        <rFont val="Calibri"/>
        <family val="2"/>
      </rPr>
      <t>Beginning of Year</t>
    </r>
    <r>
      <rPr>
        <i/>
        <sz val="10"/>
        <color rgb="FF000000"/>
        <rFont val="Calibri"/>
        <family val="2"/>
      </rPr>
      <t xml:space="preserve"> Math Assessment</t>
    </r>
  </si>
  <si>
    <r>
      <rPr>
        <i/>
        <sz val="10"/>
        <color rgb="FF000000"/>
        <rFont val="Calibri"/>
        <family val="2"/>
      </rPr>
      <t xml:space="preserve"># of 4th grade students passing </t>
    </r>
    <r>
      <rPr>
        <i/>
        <u/>
        <sz val="10"/>
        <color rgb="FF000000"/>
        <rFont val="Calibri"/>
        <family val="2"/>
      </rPr>
      <t>Beginning of Year</t>
    </r>
    <r>
      <rPr>
        <i/>
        <sz val="10"/>
        <color rgb="FF000000"/>
        <rFont val="Calibri"/>
        <family val="2"/>
      </rPr>
      <t xml:space="preserve"> Math Assessment</t>
    </r>
  </si>
  <si>
    <r>
      <rPr>
        <i/>
        <sz val="10"/>
        <color rgb="FF000000"/>
        <rFont val="Calibri"/>
        <family val="2"/>
      </rPr>
      <t xml:space="preserve"># of 4th grade students taking </t>
    </r>
    <r>
      <rPr>
        <i/>
        <u/>
        <sz val="10"/>
        <color rgb="FF000000"/>
        <rFont val="Calibri"/>
        <family val="2"/>
      </rPr>
      <t>End of Year</t>
    </r>
    <r>
      <rPr>
        <i/>
        <sz val="10"/>
        <color rgb="FF000000"/>
        <rFont val="Calibri"/>
        <family val="2"/>
      </rPr>
      <t xml:space="preserve"> Math Assessment</t>
    </r>
  </si>
  <si>
    <r>
      <rPr>
        <i/>
        <sz val="10"/>
        <color rgb="FF000000"/>
        <rFont val="Calibri"/>
        <family val="2"/>
      </rPr>
      <t xml:space="preserve"># of 4th grade students passing </t>
    </r>
    <r>
      <rPr>
        <i/>
        <u/>
        <sz val="10"/>
        <color rgb="FF000000"/>
        <rFont val="Calibri"/>
        <family val="2"/>
      </rPr>
      <t>End of Year</t>
    </r>
    <r>
      <rPr>
        <i/>
        <sz val="10"/>
        <color rgb="FF000000"/>
        <rFont val="Calibri"/>
        <family val="2"/>
      </rPr>
      <t xml:space="preserve"> Math Assessment</t>
    </r>
  </si>
  <si>
    <t>Monthly instructional modules</t>
  </si>
  <si>
    <t xml:space="preserve">Number of students </t>
  </si>
  <si>
    <t>% of students using summer math review</t>
  </si>
  <si>
    <t>% of students reporting 1 hour or more spent weekly on math review</t>
  </si>
  <si>
    <t>% of students reporting less than 1 hour spent weekly on math review</t>
  </si>
  <si>
    <t>A</t>
  </si>
  <si>
    <t>No</t>
  </si>
  <si>
    <t>n/a</t>
  </si>
  <si>
    <t>Yes</t>
  </si>
  <si>
    <t>B</t>
  </si>
  <si>
    <t>C</t>
  </si>
  <si>
    <t>D</t>
  </si>
  <si>
    <t>E</t>
  </si>
  <si>
    <t>F</t>
  </si>
  <si>
    <t>G</t>
  </si>
  <si>
    <t>H</t>
  </si>
  <si>
    <t>I</t>
  </si>
  <si>
    <t>J</t>
  </si>
  <si>
    <r>
      <rPr>
        <sz val="10"/>
        <color theme="1"/>
        <rFont val="Calibri"/>
        <family val="2"/>
      </rPr>
      <t xml:space="preserve">Test administered at the beginning of the school year to assess math proficiency. </t>
    </r>
    <r>
      <rPr>
        <b/>
        <sz val="10"/>
        <color theme="1"/>
        <rFont val="Calibri"/>
        <family val="2"/>
      </rPr>
      <t>Strong predictor of student performance on the end of year STAAR math exam.</t>
    </r>
  </si>
  <si>
    <r>
      <rPr>
        <i/>
        <sz val="10"/>
        <color theme="1"/>
        <rFont val="Calibri"/>
        <family val="2"/>
      </rPr>
      <t xml:space="preserve"># of 4th grade students taking </t>
    </r>
    <r>
      <rPr>
        <i/>
        <u/>
        <sz val="10"/>
        <color theme="1"/>
        <rFont val="Calibri"/>
        <family val="2"/>
      </rPr>
      <t>Beginning of Year</t>
    </r>
    <r>
      <rPr>
        <i/>
        <sz val="10"/>
        <color rgb="FF000000"/>
        <rFont val="Calibri"/>
        <family val="2"/>
      </rPr>
      <t xml:space="preserve"> Math Assessment</t>
    </r>
  </si>
  <si>
    <r>
      <rPr>
        <i/>
        <sz val="10"/>
        <color theme="1"/>
        <rFont val="Calibri"/>
        <family val="2"/>
      </rPr>
      <t xml:space="preserve"># of 4th grade students passing </t>
    </r>
    <r>
      <rPr>
        <i/>
        <u/>
        <sz val="10"/>
        <color theme="1"/>
        <rFont val="Calibri"/>
        <family val="2"/>
      </rPr>
      <t>Beginning of Year</t>
    </r>
    <r>
      <rPr>
        <i/>
        <sz val="10"/>
        <color rgb="FF000000"/>
        <rFont val="Calibri"/>
        <family val="2"/>
      </rPr>
      <t xml:space="preserve"> Math Assessment</t>
    </r>
  </si>
  <si>
    <t>STAAR Data</t>
  </si>
  <si>
    <t>STAAR Exam</t>
  </si>
  <si>
    <r>
      <rPr>
        <sz val="10"/>
        <color theme="1"/>
        <rFont val="Calibri"/>
        <family val="2"/>
      </rPr>
      <t>Exam administered at the end of the school year to assess student math proficiency.</t>
    </r>
    <r>
      <rPr>
        <b/>
        <sz val="10"/>
        <color theme="1"/>
        <rFont val="Calibri"/>
        <family val="2"/>
      </rPr>
      <t xml:space="preserve"> The beginning of year math assessment is a strong predictor of performance on the end of year STAAR math exam.</t>
    </r>
  </si>
  <si>
    <r>
      <rPr>
        <i/>
        <sz val="10"/>
        <color theme="1"/>
        <rFont val="Calibri"/>
        <family val="2"/>
      </rPr>
      <t xml:space="preserve"># of 4th grade students taking </t>
    </r>
    <r>
      <rPr>
        <i/>
        <u/>
        <sz val="10"/>
        <color theme="1"/>
        <rFont val="Calibri"/>
        <family val="2"/>
      </rPr>
      <t>May 2019</t>
    </r>
    <r>
      <rPr>
        <i/>
        <sz val="10"/>
        <color rgb="FF000000"/>
        <rFont val="Calibri"/>
        <family val="2"/>
      </rPr>
      <t xml:space="preserve"> state math exam</t>
    </r>
  </si>
  <si>
    <t>Number of 4th grade students taking the STAAR math exam.</t>
  </si>
  <si>
    <r>
      <rPr>
        <i/>
        <sz val="10"/>
        <color theme="1"/>
        <rFont val="Calibri"/>
        <family val="2"/>
      </rPr>
      <t xml:space="preserve"># of 4th grade students achieving </t>
    </r>
    <r>
      <rPr>
        <i/>
        <sz val="10"/>
        <color theme="1"/>
        <rFont val="Calibri"/>
        <family val="2"/>
      </rPr>
      <t>passing</t>
    </r>
    <r>
      <rPr>
        <i/>
        <sz val="10"/>
        <color rgb="FF000000"/>
        <rFont val="Calibri"/>
        <family val="2"/>
      </rPr>
      <t xml:space="preserve"> standard on </t>
    </r>
    <r>
      <rPr>
        <i/>
        <u/>
        <sz val="10"/>
        <color theme="1"/>
        <rFont val="Calibri"/>
        <family val="2"/>
      </rPr>
      <t>May 2019</t>
    </r>
    <r>
      <rPr>
        <i/>
        <sz val="10"/>
        <color rgb="FF000000"/>
        <rFont val="Calibri"/>
        <family val="2"/>
      </rPr>
      <t xml:space="preserve"> state math exam</t>
    </r>
  </si>
  <si>
    <t>Number of 4th grade students achieving the passing standard on the STAAR math exam.</t>
  </si>
  <si>
    <t>School-level data points</t>
  </si>
  <si>
    <r>
      <rPr>
        <i/>
        <sz val="10"/>
        <color rgb="FF000000"/>
        <rFont val="Calibri"/>
        <family val="2"/>
      </rPr>
      <t xml:space="preserve"># of 4th grade students taking </t>
    </r>
    <r>
      <rPr>
        <i/>
        <u/>
        <sz val="10"/>
        <color rgb="FF000000"/>
        <rFont val="Calibri"/>
        <family val="2"/>
      </rPr>
      <t>Beginning of Year</t>
    </r>
    <r>
      <rPr>
        <i/>
        <sz val="10"/>
        <color rgb="FF000000"/>
        <rFont val="Calibri"/>
        <family val="2"/>
      </rPr>
      <t xml:space="preserve"> Math Assessment</t>
    </r>
  </si>
  <si>
    <r>
      <rPr>
        <i/>
        <sz val="10"/>
        <color rgb="FF000000"/>
        <rFont val="Calibri"/>
        <family val="2"/>
      </rPr>
      <t xml:space="preserve"># of 4th grade students passing </t>
    </r>
    <r>
      <rPr>
        <i/>
        <u/>
        <sz val="10"/>
        <color rgb="FF000000"/>
        <rFont val="Calibri"/>
        <family val="2"/>
      </rPr>
      <t>Beginning of Year</t>
    </r>
    <r>
      <rPr>
        <i/>
        <sz val="10"/>
        <color rgb="FF000000"/>
        <rFont val="Calibri"/>
        <family val="2"/>
      </rPr>
      <t xml:space="preserve"> Math Assessment</t>
    </r>
  </si>
  <si>
    <t>September 2018 Beginning of Year Math Assessment (% Passing)</t>
  </si>
  <si>
    <r>
      <rPr>
        <i/>
        <sz val="10"/>
        <color rgb="FF000000"/>
        <rFont val="Calibri"/>
        <family val="2"/>
      </rPr>
      <t xml:space="preserve"># of 4th grade students taking </t>
    </r>
    <r>
      <rPr>
        <i/>
        <u/>
        <sz val="10"/>
        <color rgb="FF000000"/>
        <rFont val="Calibri"/>
        <family val="2"/>
      </rPr>
      <t>May 2019</t>
    </r>
    <r>
      <rPr>
        <i/>
        <sz val="10"/>
        <color rgb="FF000000"/>
        <rFont val="Calibri"/>
        <family val="2"/>
      </rPr>
      <t xml:space="preserve"> state math exam</t>
    </r>
  </si>
  <si>
    <r>
      <rPr>
        <i/>
        <sz val="10"/>
        <color rgb="FF000000"/>
        <rFont val="Calibri"/>
        <family val="2"/>
      </rPr>
      <t xml:space="preserve"># of 4th grade students achieving </t>
    </r>
    <r>
      <rPr>
        <i/>
        <sz val="10"/>
        <color rgb="FF000000"/>
        <rFont val="Calibri"/>
        <family val="2"/>
      </rPr>
      <t>passing</t>
    </r>
    <r>
      <rPr>
        <i/>
        <sz val="10"/>
        <color rgb="FF000000"/>
        <rFont val="Calibri"/>
        <family val="2"/>
      </rPr>
      <t xml:space="preserve"> standard on </t>
    </r>
    <r>
      <rPr>
        <i/>
        <u/>
        <sz val="10"/>
        <color rgb="FF000000"/>
        <rFont val="Calibri"/>
        <family val="2"/>
      </rPr>
      <t>May 2019</t>
    </r>
    <r>
      <rPr>
        <i/>
        <sz val="10"/>
        <color rgb="FF000000"/>
        <rFont val="Calibri"/>
        <family val="2"/>
      </rPr>
      <t xml:space="preserve"> state math exam</t>
    </r>
  </si>
  <si>
    <t>May 2019 State Math Exam (% Passing)</t>
  </si>
  <si>
    <t>Actual Growth</t>
  </si>
  <si>
    <t>Number of minutes spend per student per week</t>
  </si>
  <si>
    <t>Professional Development</t>
  </si>
  <si>
    <t>MathFast</t>
  </si>
  <si>
    <t>Parent Led Summer Math Review</t>
  </si>
  <si>
    <t>BOY</t>
  </si>
  <si>
    <t>EOY</t>
  </si>
  <si>
    <t>Growth</t>
  </si>
  <si>
    <t>The number of students that could use the parent led summer math review workbook.</t>
  </si>
  <si>
    <t>The percent of students reporting 1 or more hours spent per week over the summer on the math review workbook.</t>
  </si>
  <si>
    <t>The percent of students reporting less than 1 hour per week over the summer on the math review workbook.</t>
  </si>
  <si>
    <t>Professional Development Sessions</t>
  </si>
  <si>
    <t>Beginning-of-Year Math Assessment</t>
  </si>
  <si>
    <t>End-of-Year Math Assessment</t>
  </si>
  <si>
    <r>
      <t xml:space="preserve"># of 4th grade students taking </t>
    </r>
    <r>
      <rPr>
        <i/>
        <u/>
        <sz val="10"/>
        <color theme="1"/>
        <rFont val="Calibri"/>
        <family val="2"/>
      </rPr>
      <t>End-of-Year</t>
    </r>
    <r>
      <rPr>
        <i/>
        <sz val="10"/>
        <color theme="1"/>
        <rFont val="Calibri"/>
        <family val="2"/>
      </rPr>
      <t xml:space="preserve"> Math Assessment</t>
    </r>
  </si>
  <si>
    <r>
      <t xml:space="preserve"># of 4th grade students passing </t>
    </r>
    <r>
      <rPr>
        <i/>
        <u/>
        <sz val="10"/>
        <color theme="1"/>
        <rFont val="Calibri"/>
        <family val="2"/>
      </rPr>
      <t>End-of-Year</t>
    </r>
    <r>
      <rPr>
        <i/>
        <sz val="10"/>
        <color theme="1"/>
        <rFont val="Calibri"/>
        <family val="2"/>
      </rPr>
      <t xml:space="preserve"> Math Assessment</t>
    </r>
  </si>
  <si>
    <r>
      <t xml:space="preserve"># of 4th grade students taking </t>
    </r>
    <r>
      <rPr>
        <i/>
        <u/>
        <sz val="10"/>
        <color theme="1"/>
        <rFont val="Calibri"/>
        <family val="2"/>
      </rPr>
      <t>Beginning-of-Year</t>
    </r>
    <r>
      <rPr>
        <i/>
        <sz val="10"/>
        <color rgb="FF000000"/>
        <rFont val="Calibri"/>
        <family val="2"/>
      </rPr>
      <t xml:space="preserve"> Math Assessment</t>
    </r>
  </si>
  <si>
    <r>
      <t xml:space="preserve"># of 4th grade students passing </t>
    </r>
    <r>
      <rPr>
        <i/>
        <u/>
        <sz val="10"/>
        <color theme="1"/>
        <rFont val="Calibri"/>
        <family val="2"/>
      </rPr>
      <t>Beginning-of-Year</t>
    </r>
    <r>
      <rPr>
        <i/>
        <sz val="10"/>
        <color rgb="FF000000"/>
        <rFont val="Calibri"/>
        <family val="2"/>
      </rPr>
      <t xml:space="preserve"> Math Assessment</t>
    </r>
  </si>
  <si>
    <t>Data Collected On Mathematics Support Partnership In "Texas ISD"</t>
  </si>
  <si>
    <t>% of teachers observed implementing strategies from PD sessions within one month of start of school year</t>
  </si>
  <si>
    <t>The percent of teachers observed using strategies recommended by the summer professional development (PD) session to assist in student learning.</t>
  </si>
  <si>
    <t>"program effectiveness"</t>
  </si>
  <si>
    <t>was the program successful?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</si>
</sst>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0"/>
      <color rgb="FF000000"/>
      <name val="Arial"/>
    </font>
    <font>
      <b/>
      <sz val="20"/>
      <color theme="1"/>
      <name val="Calibri"/>
      <family val="2"/>
    </font>
    <font>
      <sz val="10"/>
      <color theme="1"/>
      <name val="Calibri"/>
      <family val="2"/>
    </font>
    <font>
      <b/>
      <sz val="15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i/>
      <sz val="10"/>
      <color rgb="FF000000"/>
      <name val="Calibri"/>
      <family val="2"/>
    </font>
    <font>
      <i/>
      <sz val="10"/>
      <name val="Calibri"/>
      <family val="2"/>
    </font>
    <font>
      <sz val="10"/>
      <color theme="1"/>
      <name val="Arial"/>
      <family val="2"/>
    </font>
    <font>
      <i/>
      <u/>
      <sz val="10"/>
      <color theme="1"/>
      <name val="Calibri"/>
      <family val="2"/>
    </font>
    <font>
      <i/>
      <u/>
      <sz val="10"/>
      <color rgb="FF000000"/>
      <name val="Calibri"/>
      <family val="2"/>
    </font>
    <font>
      <b/>
      <sz val="12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A0D9BD"/>
        <bgColor rgb="FFA0D9BD"/>
      </patternFill>
    </fill>
    <fill>
      <patternFill patternType="solid">
        <fgColor rgb="FFBCE4D1"/>
        <bgColor rgb="FFBCE4D1"/>
      </patternFill>
    </fill>
    <fill>
      <patternFill patternType="solid">
        <fgColor rgb="FFCBEADB"/>
        <bgColor rgb="FFCBEADB"/>
      </patternFill>
    </fill>
    <fill>
      <patternFill patternType="solid">
        <fgColor rgb="FFF5FBF8"/>
        <bgColor rgb="FFF5FBF8"/>
      </patternFill>
    </fill>
    <fill>
      <patternFill patternType="solid">
        <fgColor rgb="FFFDF7F7"/>
        <bgColor rgb="FFFDF7F7"/>
      </patternFill>
    </fill>
    <fill>
      <patternFill patternType="solid">
        <fgColor rgb="FFF8DAD7"/>
        <bgColor rgb="FFF8DAD7"/>
      </patternFill>
    </fill>
    <fill>
      <patternFill patternType="solid">
        <fgColor rgb="FFF5CBC8"/>
        <bgColor rgb="FFF5CBC8"/>
      </patternFill>
    </fill>
    <fill>
      <patternFill patternType="solid">
        <fgColor rgb="FFEC9F99"/>
        <bgColor rgb="FFEC9F99"/>
      </patternFill>
    </fill>
    <fill>
      <patternFill patternType="solid">
        <fgColor rgb="FFE67C73"/>
        <bgColor rgb="FFE67C73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DBE5F1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indexed="64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indexed="64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7" xfId="0" applyFont="1" applyBorder="1" applyAlignment="1"/>
    <xf numFmtId="0" fontId="2" fillId="0" borderId="10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13" xfId="0" applyFont="1" applyBorder="1" applyAlignment="1">
      <alignment wrapText="1"/>
    </xf>
    <xf numFmtId="0" fontId="9" fillId="0" borderId="14" xfId="0" applyFont="1" applyBorder="1" applyAlignment="1">
      <alignment horizontal="left"/>
    </xf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/>
    <xf numFmtId="0" fontId="12" fillId="3" borderId="17" xfId="0" applyFont="1" applyFill="1" applyBorder="1"/>
    <xf numFmtId="0" fontId="12" fillId="3" borderId="18" xfId="0" applyFont="1" applyFill="1" applyBorder="1"/>
    <xf numFmtId="0" fontId="12" fillId="3" borderId="19" xfId="0" applyFont="1" applyFill="1" applyBorder="1"/>
    <xf numFmtId="0" fontId="12" fillId="3" borderId="5" xfId="0" applyFont="1" applyFill="1" applyBorder="1"/>
    <xf numFmtId="0" fontId="12" fillId="3" borderId="13" xfId="0" applyFont="1" applyFill="1" applyBorder="1"/>
    <xf numFmtId="0" fontId="12" fillId="3" borderId="14" xfId="0" applyFont="1" applyFill="1" applyBorder="1"/>
    <xf numFmtId="0" fontId="13" fillId="3" borderId="13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/>
    </xf>
    <xf numFmtId="164" fontId="2" fillId="4" borderId="1" xfId="0" applyNumberFormat="1" applyFont="1" applyFill="1" applyBorder="1" applyAlignment="1">
      <alignment horizontal="center" wrapText="1"/>
    </xf>
    <xf numFmtId="164" fontId="9" fillId="0" borderId="0" xfId="0" applyNumberFormat="1" applyFont="1" applyAlignment="1">
      <alignment horizontal="center"/>
    </xf>
    <xf numFmtId="9" fontId="2" fillId="0" borderId="0" xfId="0" applyNumberFormat="1" applyFont="1" applyAlignment="1"/>
    <xf numFmtId="0" fontId="16" fillId="0" borderId="0" xfId="0" applyFont="1" applyAlignment="1">
      <alignment horizontal="right"/>
    </xf>
    <xf numFmtId="10" fontId="7" fillId="0" borderId="0" xfId="0" applyNumberFormat="1" applyFont="1" applyAlignment="1"/>
    <xf numFmtId="9" fontId="7" fillId="0" borderId="0" xfId="0" applyNumberFormat="1" applyFont="1" applyAlignment="1"/>
    <xf numFmtId="0" fontId="7" fillId="0" borderId="0" xfId="0" applyFont="1" applyAlignment="1">
      <alignment horizontal="center" wrapText="1"/>
    </xf>
    <xf numFmtId="0" fontId="7" fillId="0" borderId="0" xfId="0" applyFont="1" applyAlignment="1"/>
    <xf numFmtId="0" fontId="2" fillId="0" borderId="0" xfId="0" applyFont="1" applyAlignment="1">
      <alignment wrapText="1"/>
    </xf>
    <xf numFmtId="10" fontId="2" fillId="0" borderId="0" xfId="0" applyNumberFormat="1" applyFont="1" applyAlignment="1"/>
    <xf numFmtId="0" fontId="4" fillId="0" borderId="6" xfId="0" applyFont="1" applyBorder="1" applyAlignment="1"/>
    <xf numFmtId="0" fontId="5" fillId="0" borderId="0" xfId="0" applyFont="1" applyAlignment="1"/>
    <xf numFmtId="0" fontId="2" fillId="0" borderId="6" xfId="0" applyFont="1" applyBorder="1" applyAlignment="1"/>
    <xf numFmtId="0" fontId="4" fillId="0" borderId="8" xfId="0" applyFont="1" applyBorder="1" applyAlignment="1"/>
    <xf numFmtId="0" fontId="5" fillId="0" borderId="9" xfId="0" applyFont="1" applyBorder="1" applyAlignment="1"/>
    <xf numFmtId="0" fontId="4" fillId="0" borderId="8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2" xfId="0" applyFont="1" applyBorder="1" applyAlignment="1"/>
    <xf numFmtId="0" fontId="5" fillId="0" borderId="13" xfId="0" applyFont="1" applyBorder="1" applyAlignment="1">
      <alignment wrapText="1"/>
    </xf>
    <xf numFmtId="0" fontId="3" fillId="0" borderId="1" xfId="0" applyFont="1" applyBorder="1" applyAlignment="1"/>
    <xf numFmtId="0" fontId="10" fillId="3" borderId="22" xfId="0" applyFont="1" applyFill="1" applyBorder="1" applyAlignment="1"/>
    <xf numFmtId="0" fontId="12" fillId="3" borderId="16" xfId="0" applyFont="1" applyFill="1" applyBorder="1"/>
    <xf numFmtId="0" fontId="12" fillId="3" borderId="4" xfId="0" applyFont="1" applyFill="1" applyBorder="1"/>
    <xf numFmtId="0" fontId="10" fillId="3" borderId="22" xfId="0" applyFont="1" applyFill="1" applyBorder="1" applyAlignment="1">
      <alignment horizontal="center" wrapText="1"/>
    </xf>
    <xf numFmtId="0" fontId="12" fillId="3" borderId="3" xfId="0" applyFont="1" applyFill="1" applyBorder="1"/>
    <xf numFmtId="0" fontId="12" fillId="5" borderId="4" xfId="0" applyFont="1" applyFill="1" applyBorder="1"/>
    <xf numFmtId="0" fontId="12" fillId="5" borderId="16" xfId="0" applyFont="1" applyFill="1" applyBorder="1"/>
    <xf numFmtId="0" fontId="12" fillId="5" borderId="19" xfId="0" applyFont="1" applyFill="1" applyBorder="1"/>
    <xf numFmtId="0" fontId="12" fillId="5" borderId="18" xfId="0" applyFont="1" applyFill="1" applyBorder="1"/>
    <xf numFmtId="0" fontId="12" fillId="3" borderId="21" xfId="0" applyFont="1" applyFill="1" applyBorder="1" applyAlignment="1">
      <alignment horizontal="center" wrapText="1"/>
    </xf>
    <xf numFmtId="0" fontId="12" fillId="3" borderId="21" xfId="0" applyFont="1" applyFill="1" applyBorder="1" applyAlignment="1"/>
    <xf numFmtId="0" fontId="12" fillId="3" borderId="1" xfId="0" applyFont="1" applyFill="1" applyBorder="1"/>
    <xf numFmtId="0" fontId="12" fillId="5" borderId="13" xfId="0" applyFont="1" applyFill="1" applyBorder="1"/>
    <xf numFmtId="0" fontId="12" fillId="3" borderId="22" xfId="0" applyFont="1" applyFill="1" applyBorder="1"/>
    <xf numFmtId="0" fontId="13" fillId="3" borderId="13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wrapText="1"/>
    </xf>
    <xf numFmtId="0" fontId="13" fillId="3" borderId="21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13" fillId="5" borderId="15" xfId="0" applyFont="1" applyFill="1" applyBorder="1" applyAlignment="1">
      <alignment horizontal="center" wrapText="1"/>
    </xf>
    <xf numFmtId="0" fontId="14" fillId="3" borderId="13" xfId="0" applyFont="1" applyFill="1" applyBorder="1" applyAlignment="1">
      <alignment horizontal="center" wrapText="1"/>
    </xf>
    <xf numFmtId="0" fontId="13" fillId="5" borderId="13" xfId="0" applyFont="1" applyFill="1" applyBorder="1" applyAlignment="1">
      <alignment horizontal="center" wrapText="1"/>
    </xf>
    <xf numFmtId="0" fontId="13" fillId="3" borderId="14" xfId="0" applyFont="1" applyFill="1" applyBorder="1" applyAlignment="1">
      <alignment horizontal="center" wrapText="1"/>
    </xf>
    <xf numFmtId="0" fontId="13" fillId="3" borderId="20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 wrapText="1"/>
    </xf>
    <xf numFmtId="0" fontId="13" fillId="3" borderId="13" xfId="0" applyFont="1" applyFill="1" applyBorder="1" applyAlignment="1">
      <alignment horizontal="center" wrapText="1"/>
    </xf>
    <xf numFmtId="9" fontId="2" fillId="5" borderId="1" xfId="0" applyNumberFormat="1" applyFont="1" applyFill="1" applyBorder="1" applyAlignment="1">
      <alignment horizontal="center" wrapText="1"/>
    </xf>
    <xf numFmtId="9" fontId="2" fillId="6" borderId="1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 wrapText="1"/>
    </xf>
    <xf numFmtId="9" fontId="2" fillId="7" borderId="1" xfId="0" applyNumberFormat="1" applyFont="1" applyFill="1" applyBorder="1" applyAlignment="1">
      <alignment horizontal="center" wrapText="1"/>
    </xf>
    <xf numFmtId="9" fontId="2" fillId="8" borderId="1" xfId="0" applyNumberFormat="1" applyFont="1" applyFill="1" applyBorder="1" applyAlignment="1">
      <alignment horizontal="center" wrapText="1"/>
    </xf>
    <xf numFmtId="9" fontId="2" fillId="9" borderId="1" xfId="0" applyNumberFormat="1" applyFont="1" applyFill="1" applyBorder="1" applyAlignment="1">
      <alignment horizontal="center" wrapText="1"/>
    </xf>
    <xf numFmtId="9" fontId="2" fillId="10" borderId="1" xfId="0" applyNumberFormat="1" applyFont="1" applyFill="1" applyBorder="1" applyAlignment="1">
      <alignment horizontal="center" wrapText="1"/>
    </xf>
    <xf numFmtId="9" fontId="2" fillId="11" borderId="1" xfId="0" applyNumberFormat="1" applyFont="1" applyFill="1" applyBorder="1" applyAlignment="1">
      <alignment horizontal="center" wrapText="1"/>
    </xf>
    <xf numFmtId="9" fontId="2" fillId="12" borderId="1" xfId="0" applyNumberFormat="1" applyFont="1" applyFill="1" applyBorder="1" applyAlignment="1">
      <alignment horizontal="center" wrapText="1"/>
    </xf>
    <xf numFmtId="9" fontId="2" fillId="13" borderId="1" xfId="0" applyNumberFormat="1" applyFont="1" applyFill="1" applyBorder="1" applyAlignment="1">
      <alignment horizontal="center" wrapText="1"/>
    </xf>
    <xf numFmtId="9" fontId="2" fillId="14" borderId="1" xfId="0" applyNumberFormat="1" applyFont="1" applyFill="1" applyBorder="1" applyAlignment="1">
      <alignment horizontal="center" wrapText="1"/>
    </xf>
    <xf numFmtId="9" fontId="2" fillId="15" borderId="18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9" fontId="2" fillId="4" borderId="1" xfId="0" applyNumberFormat="1" applyFont="1" applyFill="1" applyBorder="1" applyAlignment="1">
      <alignment horizontal="center" wrapText="1"/>
    </xf>
    <xf numFmtId="9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/>
    <xf numFmtId="0" fontId="2" fillId="0" borderId="40" xfId="0" applyFont="1" applyBorder="1" applyAlignment="1"/>
    <xf numFmtId="0" fontId="2" fillId="0" borderId="41" xfId="0" applyFont="1" applyBorder="1" applyAlignment="1">
      <alignment vertical="center"/>
    </xf>
    <xf numFmtId="0" fontId="2" fillId="0" borderId="42" xfId="0" applyFont="1" applyBorder="1" applyAlignment="1"/>
    <xf numFmtId="0" fontId="2" fillId="0" borderId="43" xfId="0" applyFont="1" applyBorder="1" applyAlignment="1"/>
    <xf numFmtId="0" fontId="2" fillId="0" borderId="44" xfId="0" applyFont="1" applyBorder="1" applyAlignment="1">
      <alignment vertical="center"/>
    </xf>
    <xf numFmtId="0" fontId="2" fillId="0" borderId="45" xfId="0" applyFont="1" applyBorder="1" applyAlignment="1"/>
    <xf numFmtId="0" fontId="2" fillId="0" borderId="46" xfId="0" applyFont="1" applyBorder="1" applyAlignment="1"/>
    <xf numFmtId="0" fontId="2" fillId="0" borderId="47" xfId="0" applyFont="1" applyBorder="1" applyAlignment="1"/>
    <xf numFmtId="0" fontId="7" fillId="0" borderId="48" xfId="0" applyFont="1" applyBorder="1" applyAlignment="1">
      <alignment vertical="center"/>
    </xf>
    <xf numFmtId="0" fontId="2" fillId="0" borderId="49" xfId="0" applyFont="1" applyBorder="1" applyAlignment="1"/>
    <xf numFmtId="0" fontId="2" fillId="0" borderId="50" xfId="0" applyFont="1" applyBorder="1" applyAlignment="1"/>
    <xf numFmtId="0" fontId="2" fillId="0" borderId="48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45" xfId="0" applyFont="1" applyBorder="1" applyAlignment="1">
      <alignment vertical="center" wrapText="1"/>
    </xf>
    <xf numFmtId="0" fontId="2" fillId="0" borderId="52" xfId="0" applyFont="1" applyBorder="1" applyAlignment="1">
      <alignment vertical="center" wrapText="1"/>
    </xf>
    <xf numFmtId="0" fontId="2" fillId="0" borderId="42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9" fillId="0" borderId="53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9" fillId="0" borderId="55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6" fillId="16" borderId="30" xfId="0" applyFont="1" applyFill="1" applyBorder="1" applyAlignment="1">
      <alignment vertical="center" wrapText="1"/>
    </xf>
    <xf numFmtId="0" fontId="5" fillId="16" borderId="27" xfId="0" applyFont="1" applyFill="1" applyBorder="1" applyAlignment="1">
      <alignment vertical="center"/>
    </xf>
    <xf numFmtId="0" fontId="5" fillId="16" borderId="28" xfId="0" applyFont="1" applyFill="1" applyBorder="1" applyAlignment="1">
      <alignment vertical="center"/>
    </xf>
    <xf numFmtId="0" fontId="5" fillId="16" borderId="30" xfId="0" applyFont="1" applyFill="1" applyBorder="1" applyAlignment="1">
      <alignment vertical="center"/>
    </xf>
    <xf numFmtId="0" fontId="6" fillId="16" borderId="29" xfId="0" applyFont="1" applyFill="1" applyBorder="1" applyAlignment="1">
      <alignment vertical="center" wrapText="1"/>
    </xf>
    <xf numFmtId="0" fontId="5" fillId="16" borderId="28" xfId="0" applyFont="1" applyFill="1" applyBorder="1" applyAlignment="1">
      <alignment vertical="center" wrapText="1"/>
    </xf>
    <xf numFmtId="0" fontId="6" fillId="16" borderId="27" xfId="0" applyFont="1" applyFill="1" applyBorder="1" applyAlignment="1">
      <alignment vertical="center" wrapText="1"/>
    </xf>
    <xf numFmtId="0" fontId="6" fillId="16" borderId="28" xfId="0" applyFont="1" applyFill="1" applyBorder="1" applyAlignment="1">
      <alignment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26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4" fillId="2" borderId="21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vertical="center"/>
    </xf>
    <xf numFmtId="0" fontId="10" fillId="2" borderId="21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13" fillId="17" borderId="15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Professional development sessions/% of teachers observed implementing strategies from professional development sessions within one month of start of school year vs. School-level data points/STAAR Data/Actual Growth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'Azzy-Edits'!$O$31:$O$34</c:f>
              <c:strCache>
                <c:ptCount val="4"/>
                <c:pt idx="3">
                  <c:v>Actual Growth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'Azzy-Edits'!$Q$35:$Q$44</c:f>
              <c:strCache>
                <c:ptCount val="10"/>
                <c:pt idx="0">
                  <c:v>81%</c:v>
                </c:pt>
                <c:pt idx="1">
                  <c:v>62%</c:v>
                </c:pt>
                <c:pt idx="2">
                  <c:v>75%</c:v>
                </c:pt>
                <c:pt idx="3">
                  <c:v>n/a</c:v>
                </c:pt>
                <c:pt idx="4">
                  <c:v>n/a</c:v>
                </c:pt>
                <c:pt idx="5">
                  <c:v>22%</c:v>
                </c:pt>
                <c:pt idx="6">
                  <c:v>51%</c:v>
                </c:pt>
                <c:pt idx="7">
                  <c:v>n/a</c:v>
                </c:pt>
                <c:pt idx="8">
                  <c:v>12%</c:v>
                </c:pt>
                <c:pt idx="9">
                  <c:v>n/a</c:v>
                </c:pt>
              </c:strCache>
            </c:strRef>
          </c:xVal>
          <c:yVal>
            <c:numRef>
              <c:f>'Azzy-Edits'!$O$35:$O$44</c:f>
              <c:numCache>
                <c:formatCode>0%</c:formatCode>
                <c:ptCount val="10"/>
                <c:pt idx="0">
                  <c:v>0.11428571428571427</c:v>
                </c:pt>
                <c:pt idx="1">
                  <c:v>8.0000000000000016E-2</c:v>
                </c:pt>
                <c:pt idx="2">
                  <c:v>6.6666666666666652E-2</c:v>
                </c:pt>
                <c:pt idx="3">
                  <c:v>0.06</c:v>
                </c:pt>
                <c:pt idx="4">
                  <c:v>3.999999999999998E-2</c:v>
                </c:pt>
                <c:pt idx="5">
                  <c:v>0.03</c:v>
                </c:pt>
                <c:pt idx="6">
                  <c:v>1.0000000000000009E-2</c:v>
                </c:pt>
                <c:pt idx="7">
                  <c:v>0</c:v>
                </c:pt>
                <c:pt idx="8">
                  <c:v>-3.0000000000000027E-2</c:v>
                </c:pt>
                <c:pt idx="9">
                  <c:v>-5.4545454545454564E-2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C4-4E00-AA67-DC891DF9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16664"/>
        <c:axId val="902388838"/>
      </c:scatterChart>
      <c:valAx>
        <c:axId val="2085416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Teachers Implementing PD Strategies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2388838"/>
        <c:crosses val="autoZero"/>
        <c:crossBetween val="midCat"/>
      </c:valAx>
      <c:valAx>
        <c:axId val="902388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on Math Assessments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54166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"MathFast" curriculum/Number of minutes spend per student per week vs. School-level data points/STAAR Data/Actual Growth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'Azzy-Edits'!$O$31:$O$34</c:f>
              <c:strCache>
                <c:ptCount val="4"/>
                <c:pt idx="3">
                  <c:v>Actual Growth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'Azzy-Edits'!$V$35:$V$44</c:f>
              <c:strCache>
                <c:ptCount val="10"/>
                <c:pt idx="0">
                  <c:v>17.6</c:v>
                </c:pt>
                <c:pt idx="1">
                  <c:v>9.7</c:v>
                </c:pt>
                <c:pt idx="2">
                  <c:v>8.0</c:v>
                </c:pt>
                <c:pt idx="3">
                  <c:v>n/a</c:v>
                </c:pt>
                <c:pt idx="4">
                  <c:v>33.8</c:v>
                </c:pt>
                <c:pt idx="5">
                  <c:v>21.6</c:v>
                </c:pt>
                <c:pt idx="6">
                  <c:v>n/a</c:v>
                </c:pt>
                <c:pt idx="7">
                  <c:v>16.3</c:v>
                </c:pt>
                <c:pt idx="8">
                  <c:v>17.2</c:v>
                </c:pt>
                <c:pt idx="9">
                  <c:v>10.2</c:v>
                </c:pt>
              </c:strCache>
            </c:strRef>
          </c:xVal>
          <c:yVal>
            <c:numRef>
              <c:f>'Azzy-Edits'!$O$35:$O$44</c:f>
              <c:numCache>
                <c:formatCode>0%</c:formatCode>
                <c:ptCount val="10"/>
                <c:pt idx="0">
                  <c:v>0.11428571428571427</c:v>
                </c:pt>
                <c:pt idx="1">
                  <c:v>8.0000000000000016E-2</c:v>
                </c:pt>
                <c:pt idx="2">
                  <c:v>6.6666666666666652E-2</c:v>
                </c:pt>
                <c:pt idx="3">
                  <c:v>0.06</c:v>
                </c:pt>
                <c:pt idx="4">
                  <c:v>3.999999999999998E-2</c:v>
                </c:pt>
                <c:pt idx="5">
                  <c:v>0.03</c:v>
                </c:pt>
                <c:pt idx="6">
                  <c:v>1.0000000000000009E-2</c:v>
                </c:pt>
                <c:pt idx="7">
                  <c:v>0</c:v>
                </c:pt>
                <c:pt idx="8">
                  <c:v>-3.0000000000000027E-2</c:v>
                </c:pt>
                <c:pt idx="9">
                  <c:v>-5.4545454545454564E-2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B-4C77-B609-5D012B63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40913"/>
        <c:axId val="1248122968"/>
      </c:scatterChart>
      <c:valAx>
        <c:axId val="7170409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Minutes Spent per Week on Math Fast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8122968"/>
        <c:crosses val="autoZero"/>
        <c:crossBetween val="midCat"/>
      </c:valAx>
      <c:valAx>
        <c:axId val="124812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on Math Assessments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70409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Parent led summer math review/% of student families using summer math review vs. School-level data points/STAAR Data/Actual Growth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'Azzy-Edits'!$O$31:$O$34</c:f>
              <c:strCache>
                <c:ptCount val="4"/>
                <c:pt idx="3">
                  <c:v>Actual Growth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'Azzy-Edits'!$AB$35:$AB$44</c:f>
              <c:strCache>
                <c:ptCount val="10"/>
                <c:pt idx="0">
                  <c:v>40%</c:v>
                </c:pt>
                <c:pt idx="1">
                  <c:v>n/a</c:v>
                </c:pt>
                <c:pt idx="2">
                  <c:v>76%</c:v>
                </c:pt>
                <c:pt idx="3">
                  <c:v>70%</c:v>
                </c:pt>
                <c:pt idx="4">
                  <c:v>n/a</c:v>
                </c:pt>
                <c:pt idx="5">
                  <c:v>n/a</c:v>
                </c:pt>
                <c:pt idx="6">
                  <c:v>21%</c:v>
                </c:pt>
                <c:pt idx="7">
                  <c:v>56%</c:v>
                </c:pt>
                <c:pt idx="8">
                  <c:v>n/a</c:v>
                </c:pt>
                <c:pt idx="9">
                  <c:v>26%</c:v>
                </c:pt>
              </c:strCache>
            </c:strRef>
          </c:xVal>
          <c:yVal>
            <c:numRef>
              <c:f>'Azzy-Edits'!$O$35:$O$44</c:f>
              <c:numCache>
                <c:formatCode>0%</c:formatCode>
                <c:ptCount val="10"/>
                <c:pt idx="0">
                  <c:v>0.11428571428571427</c:v>
                </c:pt>
                <c:pt idx="1">
                  <c:v>8.0000000000000016E-2</c:v>
                </c:pt>
                <c:pt idx="2">
                  <c:v>6.6666666666666652E-2</c:v>
                </c:pt>
                <c:pt idx="3">
                  <c:v>0.06</c:v>
                </c:pt>
                <c:pt idx="4">
                  <c:v>3.999999999999998E-2</c:v>
                </c:pt>
                <c:pt idx="5">
                  <c:v>0.03</c:v>
                </c:pt>
                <c:pt idx="6">
                  <c:v>1.0000000000000009E-2</c:v>
                </c:pt>
                <c:pt idx="7">
                  <c:v>0</c:v>
                </c:pt>
                <c:pt idx="8">
                  <c:v>-3.0000000000000027E-2</c:v>
                </c:pt>
                <c:pt idx="9">
                  <c:v>-5.4545454545454564E-2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A2-4A47-9157-6B95C8C1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77573"/>
        <c:axId val="707867324"/>
      </c:scatterChart>
      <c:valAx>
        <c:axId val="739977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Families Using Summer Math Review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7867324"/>
        <c:crosses val="autoZero"/>
        <c:crossBetween val="midCat"/>
      </c:valAx>
      <c:valAx>
        <c:axId val="707867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on Math Assessments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9977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School-level data points/STAAR Data/Actual Growth vs. School-level data points/Demographic Data/% 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'Azzy-Edits'!$O$31:$O$34</c:f>
              <c:strCache>
                <c:ptCount val="4"/>
                <c:pt idx="1">
                  <c:v>STAAR Data</c:v>
                </c:pt>
                <c:pt idx="3">
                  <c:v>Actual Growth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'Azzy-Edits'!$H$35:$H$44</c:f>
              <c:numCache>
                <c:formatCode>0%</c:formatCode>
                <c:ptCount val="10"/>
                <c:pt idx="0">
                  <c:v>0.16</c:v>
                </c:pt>
                <c:pt idx="1">
                  <c:v>0.1</c:v>
                </c:pt>
                <c:pt idx="2">
                  <c:v>0.4</c:v>
                </c:pt>
                <c:pt idx="3">
                  <c:v>0.33</c:v>
                </c:pt>
                <c:pt idx="4">
                  <c:v>0.24</c:v>
                </c:pt>
                <c:pt idx="5">
                  <c:v>0.25</c:v>
                </c:pt>
                <c:pt idx="6">
                  <c:v>0.68</c:v>
                </c:pt>
                <c:pt idx="7">
                  <c:v>0.66</c:v>
                </c:pt>
                <c:pt idx="8">
                  <c:v>0.67</c:v>
                </c:pt>
                <c:pt idx="9">
                  <c:v>0.5</c:v>
                </c:pt>
              </c:numCache>
            </c:numRef>
          </c:xVal>
          <c:yVal>
            <c:numRef>
              <c:f>'Azzy-Edits'!$O$35:$O$44</c:f>
              <c:numCache>
                <c:formatCode>0%</c:formatCode>
                <c:ptCount val="10"/>
                <c:pt idx="0">
                  <c:v>0.11428571428571427</c:v>
                </c:pt>
                <c:pt idx="1">
                  <c:v>8.0000000000000016E-2</c:v>
                </c:pt>
                <c:pt idx="2">
                  <c:v>6.6666666666666652E-2</c:v>
                </c:pt>
                <c:pt idx="3">
                  <c:v>0.06</c:v>
                </c:pt>
                <c:pt idx="4">
                  <c:v>3.999999999999998E-2</c:v>
                </c:pt>
                <c:pt idx="5">
                  <c:v>0.03</c:v>
                </c:pt>
                <c:pt idx="6">
                  <c:v>1.0000000000000009E-2</c:v>
                </c:pt>
                <c:pt idx="7">
                  <c:v>0</c:v>
                </c:pt>
                <c:pt idx="8">
                  <c:v>-3.0000000000000027E-2</c:v>
                </c:pt>
                <c:pt idx="9">
                  <c:v>-5.4545454545454564E-2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B-43E9-95BD-4A9DB0AB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83292"/>
        <c:axId val="1326557478"/>
      </c:scatterChart>
      <c:valAx>
        <c:axId val="718583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ELL Students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557478"/>
        <c:crosses val="autoZero"/>
        <c:crossBetween val="midCat"/>
      </c:valAx>
      <c:valAx>
        <c:axId val="1326557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on Math Assessments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85832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962025</xdr:colOff>
      <xdr:row>44</xdr:row>
      <xdr:rowOff>152400</xdr:rowOff>
    </xdr:from>
    <xdr:ext cx="4724400" cy="2914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276225</xdr:colOff>
      <xdr:row>44</xdr:row>
      <xdr:rowOff>142875</xdr:rowOff>
    </xdr:from>
    <xdr:ext cx="5181600" cy="2914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57150</xdr:colOff>
      <xdr:row>44</xdr:row>
      <xdr:rowOff>142875</xdr:rowOff>
    </xdr:from>
    <xdr:ext cx="4905375" cy="30289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866775</xdr:colOff>
      <xdr:row>44</xdr:row>
      <xdr:rowOff>152400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Y1010"/>
  <sheetViews>
    <sheetView tabSelected="1" topLeftCell="A31" zoomScale="90" zoomScaleNormal="90" workbookViewId="0">
      <selection activeCell="J33" sqref="J33:J34"/>
    </sheetView>
  </sheetViews>
  <sheetFormatPr defaultColWidth="14.44140625" defaultRowHeight="15.75" customHeight="1" x14ac:dyDescent="0.25"/>
  <cols>
    <col min="1" max="1" width="8.88671875" customWidth="1"/>
    <col min="2" max="2" width="10.88671875" customWidth="1"/>
    <col min="3" max="3" width="14.6640625" customWidth="1"/>
    <col min="4" max="4" width="29.6640625" customWidth="1"/>
    <col min="5" max="5" width="14.44140625" customWidth="1"/>
    <col min="12" max="12" width="14.44140625" customWidth="1"/>
    <col min="13" max="23" width="14.6640625" customWidth="1"/>
  </cols>
  <sheetData>
    <row r="2" spans="2:25" s="115" customFormat="1" ht="15.75" customHeight="1" x14ac:dyDescent="0.25">
      <c r="B2" s="114" t="s">
        <v>112</v>
      </c>
      <c r="D2" s="107"/>
      <c r="E2" s="107"/>
      <c r="F2" s="107"/>
      <c r="G2" s="107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spans="2:25" ht="15.75" customHeight="1" x14ac:dyDescent="0.3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2:25" ht="15.75" customHeight="1" x14ac:dyDescent="0.3">
      <c r="B4" s="163" t="s">
        <v>1</v>
      </c>
      <c r="C4" s="164"/>
      <c r="D4" s="164"/>
      <c r="E4" s="164"/>
      <c r="F4" s="164"/>
      <c r="G4" s="164"/>
      <c r="H4" s="164"/>
      <c r="I4" s="164"/>
      <c r="J4" s="164"/>
      <c r="K4" s="164"/>
      <c r="L4" s="165"/>
      <c r="M4" s="7"/>
      <c r="N4" s="7"/>
      <c r="O4" s="7"/>
      <c r="P4" s="3"/>
      <c r="Q4" s="3"/>
      <c r="R4" s="3"/>
      <c r="S4" s="3"/>
      <c r="T4" s="3"/>
      <c r="U4" s="3"/>
      <c r="V4" s="3"/>
      <c r="W4" s="3"/>
      <c r="X4" s="3"/>
      <c r="Y4" s="3"/>
    </row>
    <row r="5" spans="2:25" ht="15.75" customHeight="1" x14ac:dyDescent="0.3">
      <c r="B5" s="195" t="s">
        <v>2</v>
      </c>
      <c r="C5" s="196"/>
      <c r="D5" s="146" t="s">
        <v>3</v>
      </c>
      <c r="E5" s="116" t="s">
        <v>4</v>
      </c>
      <c r="F5" s="117"/>
      <c r="G5" s="117"/>
      <c r="H5" s="117"/>
      <c r="I5" s="117"/>
      <c r="J5" s="117"/>
      <c r="K5" s="117"/>
      <c r="L5" s="118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</row>
    <row r="6" spans="2:25" ht="15.75" customHeight="1" x14ac:dyDescent="0.3">
      <c r="B6" s="197"/>
      <c r="C6" s="198"/>
      <c r="D6" s="147" t="s">
        <v>5</v>
      </c>
      <c r="E6" s="119" t="s">
        <v>6</v>
      </c>
      <c r="F6" s="120"/>
      <c r="G6" s="120"/>
      <c r="H6" s="120"/>
      <c r="I6" s="120"/>
      <c r="J6" s="120"/>
      <c r="K6" s="120"/>
      <c r="L6" s="12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2:25" ht="15.75" customHeight="1" x14ac:dyDescent="0.3">
      <c r="B7" s="199"/>
      <c r="C7" s="200"/>
      <c r="D7" s="148" t="s">
        <v>7</v>
      </c>
      <c r="E7" s="122" t="s">
        <v>8</v>
      </c>
      <c r="F7" s="123"/>
      <c r="G7" s="123"/>
      <c r="H7" s="123"/>
      <c r="I7" s="123"/>
      <c r="J7" s="123"/>
      <c r="K7" s="123"/>
      <c r="L7" s="124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</row>
    <row r="8" spans="2:25" ht="15.75" customHeight="1" x14ac:dyDescent="0.3">
      <c r="B8" s="195" t="s">
        <v>9</v>
      </c>
      <c r="C8" s="196"/>
      <c r="D8" s="147" t="s">
        <v>10</v>
      </c>
      <c r="E8" s="119" t="s">
        <v>11</v>
      </c>
      <c r="F8" s="120"/>
      <c r="G8" s="120"/>
      <c r="H8" s="120"/>
      <c r="I8" s="120"/>
      <c r="J8" s="120"/>
      <c r="K8" s="120"/>
      <c r="L8" s="12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 ht="15.75" customHeight="1" x14ac:dyDescent="0.3">
      <c r="B9" s="197"/>
      <c r="C9" s="198"/>
      <c r="D9" s="147" t="s">
        <v>12</v>
      </c>
      <c r="E9" s="119" t="s">
        <v>13</v>
      </c>
      <c r="F9" s="120"/>
      <c r="G9" s="120"/>
      <c r="H9" s="120"/>
      <c r="I9" s="120"/>
      <c r="J9" s="120"/>
      <c r="K9" s="120"/>
      <c r="L9" s="125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ht="15.75" customHeight="1" x14ac:dyDescent="0.3">
      <c r="B10" s="197"/>
      <c r="C10" s="198"/>
      <c r="D10" s="147" t="s">
        <v>14</v>
      </c>
      <c r="E10" s="119" t="s">
        <v>15</v>
      </c>
      <c r="F10" s="120"/>
      <c r="G10" s="120"/>
      <c r="H10" s="120"/>
      <c r="I10" s="120"/>
      <c r="J10" s="120"/>
      <c r="K10" s="120"/>
      <c r="L10" s="12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5" ht="15.75" customHeight="1" x14ac:dyDescent="0.3">
      <c r="B11" s="199"/>
      <c r="C11" s="200"/>
      <c r="D11" s="147" t="s">
        <v>16</v>
      </c>
      <c r="E11" s="119" t="s">
        <v>17</v>
      </c>
      <c r="F11" s="120"/>
      <c r="G11" s="120"/>
      <c r="H11" s="120"/>
      <c r="I11" s="120"/>
      <c r="J11" s="120"/>
      <c r="K11" s="120"/>
      <c r="L11" s="12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 ht="15.75" customHeight="1" x14ac:dyDescent="0.3">
      <c r="B12" s="192" t="s">
        <v>106</v>
      </c>
      <c r="C12" s="179"/>
      <c r="D12" s="149" t="s">
        <v>18</v>
      </c>
      <c r="E12" s="126" t="s">
        <v>19</v>
      </c>
      <c r="F12" s="127"/>
      <c r="G12" s="127"/>
      <c r="H12" s="127"/>
      <c r="I12" s="127"/>
      <c r="J12" s="127"/>
      <c r="K12" s="127"/>
      <c r="L12" s="12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 ht="30" customHeight="1" x14ac:dyDescent="0.3">
      <c r="B13" s="193"/>
      <c r="C13" s="177"/>
      <c r="D13" s="150" t="s">
        <v>110</v>
      </c>
      <c r="E13" s="119" t="s">
        <v>20</v>
      </c>
      <c r="F13" s="120"/>
      <c r="G13" s="120"/>
      <c r="H13" s="120"/>
      <c r="I13" s="120"/>
      <c r="J13" s="120"/>
      <c r="K13" s="120"/>
      <c r="L13" s="12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ht="30" customHeight="1" x14ac:dyDescent="0.3">
      <c r="B14" s="194"/>
      <c r="C14" s="178"/>
      <c r="D14" s="150" t="s">
        <v>111</v>
      </c>
      <c r="E14" s="119" t="s">
        <v>21</v>
      </c>
      <c r="F14" s="120"/>
      <c r="G14" s="120"/>
      <c r="H14" s="120"/>
      <c r="I14" s="120"/>
      <c r="J14" s="120"/>
      <c r="K14" s="120"/>
      <c r="L14" s="12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2:25" ht="15.75" customHeight="1" x14ac:dyDescent="0.3">
      <c r="B15" s="186" t="s">
        <v>107</v>
      </c>
      <c r="C15" s="187"/>
      <c r="D15" s="149" t="s">
        <v>22</v>
      </c>
      <c r="E15" s="129" t="s">
        <v>23</v>
      </c>
      <c r="F15" s="127"/>
      <c r="G15" s="127"/>
      <c r="H15" s="127"/>
      <c r="I15" s="127"/>
      <c r="J15" s="127"/>
      <c r="K15" s="127"/>
      <c r="L15" s="12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 ht="30" customHeight="1" x14ac:dyDescent="0.3">
      <c r="B16" s="188"/>
      <c r="C16" s="189"/>
      <c r="D16" s="150" t="s">
        <v>108</v>
      </c>
      <c r="E16" s="130" t="s">
        <v>24</v>
      </c>
      <c r="F16" s="120"/>
      <c r="G16" s="120"/>
      <c r="H16" s="120"/>
      <c r="I16" s="120"/>
      <c r="J16" s="120"/>
      <c r="K16" s="120"/>
      <c r="L16" s="12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ht="30" customHeight="1" x14ac:dyDescent="0.3">
      <c r="B17" s="190"/>
      <c r="C17" s="191"/>
      <c r="D17" s="150" t="s">
        <v>109</v>
      </c>
      <c r="E17" s="130" t="s">
        <v>25</v>
      </c>
      <c r="F17" s="120"/>
      <c r="G17" s="120"/>
      <c r="H17" s="120"/>
      <c r="I17" s="120"/>
      <c r="J17" s="120"/>
      <c r="K17" s="120"/>
      <c r="L17" s="12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ht="15.75" customHeight="1" x14ac:dyDescent="0.3">
      <c r="B18" s="183" t="s">
        <v>26</v>
      </c>
      <c r="C18" s="177" t="s">
        <v>105</v>
      </c>
      <c r="D18" s="151" t="s">
        <v>28</v>
      </c>
      <c r="E18" s="116" t="s">
        <v>29</v>
      </c>
      <c r="F18" s="131"/>
      <c r="G18" s="131"/>
      <c r="H18" s="131"/>
      <c r="I18" s="131"/>
      <c r="J18" s="131"/>
      <c r="K18" s="131"/>
      <c r="L18" s="13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ht="50.25" customHeight="1" x14ac:dyDescent="0.3">
      <c r="B19" s="184"/>
      <c r="C19" s="178"/>
      <c r="D19" s="145" t="s">
        <v>113</v>
      </c>
      <c r="E19" s="122" t="s">
        <v>114</v>
      </c>
      <c r="F19" s="133"/>
      <c r="G19" s="133"/>
      <c r="H19" s="133"/>
      <c r="I19" s="133"/>
      <c r="J19" s="133"/>
      <c r="K19" s="133"/>
      <c r="L19" s="13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ht="15.75" customHeight="1" x14ac:dyDescent="0.3">
      <c r="B20" s="184"/>
      <c r="C20" s="179" t="s">
        <v>32</v>
      </c>
      <c r="D20" s="151" t="s">
        <v>28</v>
      </c>
      <c r="E20" s="116" t="s">
        <v>33</v>
      </c>
      <c r="F20" s="131"/>
      <c r="G20" s="131"/>
      <c r="H20" s="131"/>
      <c r="I20" s="131"/>
      <c r="J20" s="131"/>
      <c r="K20" s="131"/>
      <c r="L20" s="13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ht="15.75" customHeight="1" x14ac:dyDescent="0.3">
      <c r="B21" s="184"/>
      <c r="C21" s="177"/>
      <c r="D21" s="152" t="s">
        <v>34</v>
      </c>
      <c r="E21" s="119" t="s">
        <v>35</v>
      </c>
      <c r="F21" s="135"/>
      <c r="G21" s="135"/>
      <c r="H21" s="135"/>
      <c r="I21" s="135"/>
      <c r="J21" s="135"/>
      <c r="K21" s="135"/>
      <c r="L21" s="13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ht="41.4" x14ac:dyDescent="0.3">
      <c r="B22" s="184"/>
      <c r="C22" s="177"/>
      <c r="D22" s="152" t="s">
        <v>36</v>
      </c>
      <c r="E22" s="130" t="s">
        <v>37</v>
      </c>
      <c r="F22" s="137"/>
      <c r="G22" s="137"/>
      <c r="H22" s="137"/>
      <c r="I22" s="137"/>
      <c r="J22" s="137"/>
      <c r="K22" s="137"/>
      <c r="L22" s="13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ht="15.75" customHeight="1" x14ac:dyDescent="0.3">
      <c r="B23" s="184"/>
      <c r="C23" s="178"/>
      <c r="D23" s="145" t="s">
        <v>38</v>
      </c>
      <c r="E23" s="122" t="s">
        <v>39</v>
      </c>
      <c r="F23" s="139"/>
      <c r="G23" s="139"/>
      <c r="H23" s="139"/>
      <c r="I23" s="139"/>
      <c r="J23" s="139"/>
      <c r="K23" s="139"/>
      <c r="L23" s="14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ht="15.75" customHeight="1" x14ac:dyDescent="0.3">
      <c r="B24" s="184"/>
      <c r="C24" s="179" t="s">
        <v>98</v>
      </c>
      <c r="D24" s="151" t="s">
        <v>28</v>
      </c>
      <c r="E24" s="116" t="s">
        <v>41</v>
      </c>
      <c r="F24" s="131"/>
      <c r="G24" s="131"/>
      <c r="H24" s="131"/>
      <c r="I24" s="131"/>
      <c r="J24" s="131"/>
      <c r="K24" s="131"/>
      <c r="L24" s="13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15.75" customHeight="1" x14ac:dyDescent="0.3">
      <c r="B25" s="184"/>
      <c r="C25" s="177"/>
      <c r="D25" s="152" t="s">
        <v>60</v>
      </c>
      <c r="E25" s="119" t="s">
        <v>102</v>
      </c>
      <c r="F25" s="135"/>
      <c r="G25" s="135"/>
      <c r="H25" s="135"/>
      <c r="I25" s="135"/>
      <c r="J25" s="135"/>
      <c r="K25" s="135"/>
      <c r="L25" s="13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ht="30" customHeight="1" x14ac:dyDescent="0.3">
      <c r="B26" s="184"/>
      <c r="C26" s="177"/>
      <c r="D26" s="152" t="s">
        <v>61</v>
      </c>
      <c r="E26" s="119" t="s">
        <v>45</v>
      </c>
      <c r="F26" s="135"/>
      <c r="G26" s="135"/>
      <c r="H26" s="135"/>
      <c r="I26" s="135"/>
      <c r="J26" s="135"/>
      <c r="K26" s="135"/>
      <c r="L26" s="13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ht="30" customHeight="1" x14ac:dyDescent="0.3">
      <c r="B27" s="184"/>
      <c r="C27" s="177"/>
      <c r="D27" s="152" t="s">
        <v>62</v>
      </c>
      <c r="E27" s="119" t="s">
        <v>103</v>
      </c>
      <c r="F27" s="135"/>
      <c r="G27" s="135"/>
      <c r="H27" s="135"/>
      <c r="I27" s="135"/>
      <c r="J27" s="135"/>
      <c r="K27" s="135"/>
      <c r="L27" s="13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ht="30" customHeight="1" x14ac:dyDescent="0.3">
      <c r="B28" s="185"/>
      <c r="C28" s="180"/>
      <c r="D28" s="145" t="s">
        <v>63</v>
      </c>
      <c r="E28" s="141" t="s">
        <v>104</v>
      </c>
      <c r="F28" s="142"/>
      <c r="G28" s="142"/>
      <c r="H28" s="142"/>
      <c r="I28" s="142"/>
      <c r="J28" s="142"/>
      <c r="K28" s="142"/>
      <c r="L28" s="14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ht="15.75" customHeight="1" x14ac:dyDescent="0.3">
      <c r="B29" s="108" t="s">
        <v>50</v>
      </c>
      <c r="D29" s="3"/>
      <c r="E29" s="2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ht="15.75" customHeight="1" x14ac:dyDescent="0.3">
      <c r="C30" s="3"/>
      <c r="D30" s="3"/>
      <c r="E30" s="2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ht="15.75" customHeight="1" x14ac:dyDescent="0.3">
      <c r="B31" s="163" t="s">
        <v>51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5"/>
      <c r="X31" s="3"/>
    </row>
    <row r="32" spans="2:25" ht="25.5" customHeight="1" x14ac:dyDescent="0.3">
      <c r="B32" s="171" t="s">
        <v>2</v>
      </c>
      <c r="C32" s="172"/>
      <c r="D32" s="173"/>
      <c r="E32" s="176" t="s">
        <v>9</v>
      </c>
      <c r="F32" s="172"/>
      <c r="G32" s="172"/>
      <c r="H32" s="173"/>
      <c r="I32" s="174" t="s">
        <v>106</v>
      </c>
      <c r="J32" s="175"/>
      <c r="K32" s="174" t="s">
        <v>107</v>
      </c>
      <c r="L32" s="175"/>
      <c r="M32" s="176" t="s">
        <v>26</v>
      </c>
      <c r="N32" s="172"/>
      <c r="O32" s="172"/>
      <c r="P32" s="172"/>
      <c r="Q32" s="172"/>
      <c r="R32" s="172"/>
      <c r="S32" s="172"/>
      <c r="T32" s="172"/>
      <c r="U32" s="172"/>
      <c r="V32" s="172"/>
      <c r="W32" s="173"/>
      <c r="X32" s="23"/>
    </row>
    <row r="33" spans="2:25" ht="15.75" customHeight="1" x14ac:dyDescent="0.3">
      <c r="B33" s="169" t="s">
        <v>3</v>
      </c>
      <c r="C33" s="159" t="s">
        <v>5</v>
      </c>
      <c r="D33" s="181" t="s">
        <v>54</v>
      </c>
      <c r="E33" s="157" t="s">
        <v>10</v>
      </c>
      <c r="F33" s="159" t="s">
        <v>12</v>
      </c>
      <c r="G33" s="159" t="s">
        <v>14</v>
      </c>
      <c r="H33" s="161" t="s">
        <v>16</v>
      </c>
      <c r="I33" s="155" t="s">
        <v>55</v>
      </c>
      <c r="J33" s="153" t="s">
        <v>56</v>
      </c>
      <c r="K33" s="155" t="s">
        <v>57</v>
      </c>
      <c r="L33" s="153" t="s">
        <v>58</v>
      </c>
      <c r="M33" s="174" t="s">
        <v>105</v>
      </c>
      <c r="N33" s="175"/>
      <c r="O33" s="166" t="s">
        <v>32</v>
      </c>
      <c r="P33" s="167"/>
      <c r="Q33" s="167"/>
      <c r="R33" s="168"/>
      <c r="S33" s="166" t="s">
        <v>98</v>
      </c>
      <c r="T33" s="167"/>
      <c r="U33" s="167"/>
      <c r="V33" s="167"/>
      <c r="W33" s="167"/>
      <c r="X33" s="23"/>
    </row>
    <row r="34" spans="2:25" ht="110.4" x14ac:dyDescent="0.3">
      <c r="B34" s="170"/>
      <c r="C34" s="160"/>
      <c r="D34" s="182"/>
      <c r="E34" s="158"/>
      <c r="F34" s="160"/>
      <c r="G34" s="160"/>
      <c r="H34" s="162"/>
      <c r="I34" s="156"/>
      <c r="J34" s="154"/>
      <c r="K34" s="156"/>
      <c r="L34" s="154"/>
      <c r="M34" s="32" t="s">
        <v>28</v>
      </c>
      <c r="N34" s="144" t="s">
        <v>113</v>
      </c>
      <c r="O34" s="32" t="s">
        <v>28</v>
      </c>
      <c r="P34" s="31" t="s">
        <v>34</v>
      </c>
      <c r="Q34" s="31" t="s">
        <v>36</v>
      </c>
      <c r="R34" s="31" t="s">
        <v>38</v>
      </c>
      <c r="S34" s="32" t="s">
        <v>28</v>
      </c>
      <c r="T34" s="33" t="s">
        <v>60</v>
      </c>
      <c r="U34" s="33" t="s">
        <v>61</v>
      </c>
      <c r="V34" s="33" t="s">
        <v>62</v>
      </c>
      <c r="W34" s="34" t="s">
        <v>63</v>
      </c>
      <c r="X34" s="23"/>
    </row>
    <row r="35" spans="2:25" ht="15.75" customHeight="1" x14ac:dyDescent="0.3">
      <c r="B35" s="109" t="s">
        <v>64</v>
      </c>
      <c r="C35" s="109">
        <v>500</v>
      </c>
      <c r="D35" s="109">
        <v>90</v>
      </c>
      <c r="E35" s="110">
        <v>0.95</v>
      </c>
      <c r="F35" s="110">
        <v>0.75</v>
      </c>
      <c r="G35" s="110">
        <v>0.2</v>
      </c>
      <c r="H35" s="110">
        <v>0.66</v>
      </c>
      <c r="I35" s="109">
        <v>90</v>
      </c>
      <c r="J35" s="111">
        <v>17.100000000000001</v>
      </c>
      <c r="K35" s="109">
        <v>90</v>
      </c>
      <c r="L35" s="111">
        <v>17.100000000000001</v>
      </c>
      <c r="M35" s="109" t="s">
        <v>65</v>
      </c>
      <c r="N35" s="110" t="s">
        <v>66</v>
      </c>
      <c r="O35" s="112" t="s">
        <v>67</v>
      </c>
      <c r="P35" s="113">
        <v>1.6</v>
      </c>
      <c r="Q35" s="113">
        <v>1.2</v>
      </c>
      <c r="R35" s="113">
        <v>13.6</v>
      </c>
      <c r="S35" s="112" t="s">
        <v>67</v>
      </c>
      <c r="T35" s="109">
        <v>90</v>
      </c>
      <c r="U35" s="110">
        <v>0.56000000000000005</v>
      </c>
      <c r="V35" s="110">
        <v>0.35</v>
      </c>
      <c r="W35" s="110">
        <v>0.65</v>
      </c>
      <c r="X35" s="3"/>
    </row>
    <row r="36" spans="2:25" ht="15.75" customHeight="1" x14ac:dyDescent="0.3">
      <c r="B36" s="109" t="s">
        <v>68</v>
      </c>
      <c r="C36" s="109">
        <v>600</v>
      </c>
      <c r="D36" s="109">
        <v>100</v>
      </c>
      <c r="E36" s="110">
        <v>0.98</v>
      </c>
      <c r="F36" s="110">
        <v>0.88</v>
      </c>
      <c r="G36" s="110">
        <v>0.5</v>
      </c>
      <c r="H36" s="110">
        <v>0.67</v>
      </c>
      <c r="I36" s="109">
        <v>100</v>
      </c>
      <c r="J36" s="111">
        <v>32</v>
      </c>
      <c r="K36" s="109">
        <v>100</v>
      </c>
      <c r="L36" s="111">
        <v>29</v>
      </c>
      <c r="M36" s="109" t="s">
        <v>67</v>
      </c>
      <c r="N36" s="110">
        <v>0.12</v>
      </c>
      <c r="O36" s="112" t="s">
        <v>67</v>
      </c>
      <c r="P36" s="113">
        <v>3.5</v>
      </c>
      <c r="Q36" s="113">
        <v>3.3</v>
      </c>
      <c r="R36" s="113">
        <v>5.2</v>
      </c>
      <c r="S36" s="112" t="s">
        <v>65</v>
      </c>
      <c r="T36" s="109" t="s">
        <v>66</v>
      </c>
      <c r="U36" s="110" t="s">
        <v>66</v>
      </c>
      <c r="V36" s="110" t="s">
        <v>66</v>
      </c>
      <c r="W36" s="110" t="s">
        <v>66</v>
      </c>
      <c r="X36" s="3"/>
    </row>
    <row r="37" spans="2:25" ht="15.75" customHeight="1" x14ac:dyDescent="0.3">
      <c r="B37" s="109" t="s">
        <v>69</v>
      </c>
      <c r="C37" s="109">
        <v>400</v>
      </c>
      <c r="D37" s="109">
        <v>70</v>
      </c>
      <c r="E37" s="110">
        <v>0.9</v>
      </c>
      <c r="F37" s="110">
        <v>7.0000000000000007E-2</v>
      </c>
      <c r="G37" s="110">
        <v>0.8</v>
      </c>
      <c r="H37" s="110">
        <v>0.68</v>
      </c>
      <c r="I37" s="109">
        <v>70</v>
      </c>
      <c r="J37" s="111">
        <v>18.900000000000002</v>
      </c>
      <c r="K37" s="109">
        <v>70</v>
      </c>
      <c r="L37" s="111">
        <v>19.600000000000001</v>
      </c>
      <c r="M37" s="109" t="s">
        <v>67</v>
      </c>
      <c r="N37" s="110">
        <v>0.51</v>
      </c>
      <c r="O37" s="112" t="s">
        <v>65</v>
      </c>
      <c r="P37" s="113">
        <v>2</v>
      </c>
      <c r="Q37" s="113" t="s">
        <v>66</v>
      </c>
      <c r="R37" s="113" t="s">
        <v>66</v>
      </c>
      <c r="S37" s="112" t="s">
        <v>67</v>
      </c>
      <c r="T37" s="109">
        <v>70</v>
      </c>
      <c r="U37" s="110">
        <v>0.21</v>
      </c>
      <c r="V37" s="110">
        <v>0.49</v>
      </c>
      <c r="W37" s="110">
        <v>0.51</v>
      </c>
      <c r="X37" s="3"/>
    </row>
    <row r="38" spans="2:25" ht="15.75" customHeight="1" x14ac:dyDescent="0.3">
      <c r="B38" s="109" t="s">
        <v>70</v>
      </c>
      <c r="C38" s="109">
        <v>300</v>
      </c>
      <c r="D38" s="109">
        <v>55</v>
      </c>
      <c r="E38" s="110">
        <v>0.84</v>
      </c>
      <c r="F38" s="110">
        <v>0.85</v>
      </c>
      <c r="G38" s="110">
        <v>0.05</v>
      </c>
      <c r="H38" s="110">
        <v>0.5</v>
      </c>
      <c r="I38" s="109">
        <v>55</v>
      </c>
      <c r="J38" s="111">
        <v>21</v>
      </c>
      <c r="K38" s="109">
        <v>55</v>
      </c>
      <c r="L38" s="111">
        <v>18</v>
      </c>
      <c r="M38" s="109" t="s">
        <v>65</v>
      </c>
      <c r="N38" s="110" t="s">
        <v>66</v>
      </c>
      <c r="O38" s="112" t="s">
        <v>67</v>
      </c>
      <c r="P38" s="113">
        <v>0.7</v>
      </c>
      <c r="Q38" s="113">
        <v>1.2</v>
      </c>
      <c r="R38" s="113">
        <v>8.5</v>
      </c>
      <c r="S38" s="112" t="s">
        <v>67</v>
      </c>
      <c r="T38" s="109">
        <v>55</v>
      </c>
      <c r="U38" s="110">
        <v>0.26</v>
      </c>
      <c r="V38" s="110">
        <v>0.11</v>
      </c>
      <c r="W38" s="110">
        <v>0.89</v>
      </c>
      <c r="X38" s="3"/>
    </row>
    <row r="39" spans="2:25" ht="15.75" customHeight="1" x14ac:dyDescent="0.3">
      <c r="B39" s="109" t="s">
        <v>71</v>
      </c>
      <c r="C39" s="109">
        <v>550</v>
      </c>
      <c r="D39" s="109">
        <v>90</v>
      </c>
      <c r="E39" s="110">
        <v>0.97</v>
      </c>
      <c r="F39" s="110">
        <v>0.2</v>
      </c>
      <c r="G39" s="110">
        <v>0.75</v>
      </c>
      <c r="H39" s="110">
        <v>0.25</v>
      </c>
      <c r="I39" s="109">
        <v>90</v>
      </c>
      <c r="J39" s="111">
        <v>18.899999999999999</v>
      </c>
      <c r="K39" s="109">
        <v>90</v>
      </c>
      <c r="L39" s="111">
        <v>21.599999999999998</v>
      </c>
      <c r="M39" s="109" t="s">
        <v>67</v>
      </c>
      <c r="N39" s="110">
        <v>0.22</v>
      </c>
      <c r="O39" s="112" t="s">
        <v>67</v>
      </c>
      <c r="P39" s="113">
        <v>0.5</v>
      </c>
      <c r="Q39" s="113">
        <v>1.8</v>
      </c>
      <c r="R39" s="113">
        <v>12</v>
      </c>
      <c r="S39" s="112" t="s">
        <v>65</v>
      </c>
      <c r="T39" s="109">
        <v>90</v>
      </c>
      <c r="U39" s="110" t="s">
        <v>66</v>
      </c>
      <c r="V39" s="110" t="s">
        <v>66</v>
      </c>
      <c r="W39" s="110" t="s">
        <v>66</v>
      </c>
      <c r="X39" s="3"/>
    </row>
    <row r="40" spans="2:25" ht="15.75" customHeight="1" x14ac:dyDescent="0.3">
      <c r="B40" s="109" t="s">
        <v>72</v>
      </c>
      <c r="C40" s="109">
        <v>650</v>
      </c>
      <c r="D40" s="109">
        <v>105</v>
      </c>
      <c r="E40" s="110">
        <v>0.96</v>
      </c>
      <c r="F40" s="110">
        <v>0.3</v>
      </c>
      <c r="G40" s="110">
        <v>0.66</v>
      </c>
      <c r="H40" s="110">
        <v>0.33</v>
      </c>
      <c r="I40" s="109">
        <v>105</v>
      </c>
      <c r="J40" s="111">
        <v>37.799999999999997</v>
      </c>
      <c r="K40" s="109">
        <v>105</v>
      </c>
      <c r="L40" s="111">
        <v>44.1</v>
      </c>
      <c r="M40" s="109" t="s">
        <v>65</v>
      </c>
      <c r="N40" s="110" t="s">
        <v>66</v>
      </c>
      <c r="O40" s="112" t="s">
        <v>65</v>
      </c>
      <c r="P40" s="113">
        <v>2.6</v>
      </c>
      <c r="Q40" s="113" t="s">
        <v>66</v>
      </c>
      <c r="R40" s="113" t="s">
        <v>66</v>
      </c>
      <c r="S40" s="112" t="s">
        <v>67</v>
      </c>
      <c r="T40" s="109">
        <v>105</v>
      </c>
      <c r="U40" s="110">
        <v>0.7</v>
      </c>
      <c r="V40" s="110">
        <v>0.72</v>
      </c>
      <c r="W40" s="110">
        <v>0.28000000000000003</v>
      </c>
      <c r="X40" s="3"/>
    </row>
    <row r="41" spans="2:25" ht="15.75" customHeight="1" x14ac:dyDescent="0.3">
      <c r="B41" s="109" t="s">
        <v>73</v>
      </c>
      <c r="C41" s="109">
        <v>450</v>
      </c>
      <c r="D41" s="109">
        <v>75</v>
      </c>
      <c r="E41" s="110">
        <v>0.8</v>
      </c>
      <c r="F41" s="110">
        <v>0.9</v>
      </c>
      <c r="G41" s="110">
        <v>0.03</v>
      </c>
      <c r="H41" s="110">
        <v>0.24</v>
      </c>
      <c r="I41" s="109">
        <v>75</v>
      </c>
      <c r="J41" s="111">
        <v>31</v>
      </c>
      <c r="K41" s="109">
        <v>75</v>
      </c>
      <c r="L41" s="111">
        <v>34</v>
      </c>
      <c r="M41" s="109" t="s">
        <v>65</v>
      </c>
      <c r="N41" s="110" t="s">
        <v>66</v>
      </c>
      <c r="O41" s="112" t="s">
        <v>67</v>
      </c>
      <c r="P41" s="113">
        <v>3.2</v>
      </c>
      <c r="Q41" s="113">
        <v>2</v>
      </c>
      <c r="R41" s="113">
        <v>16.899999999999999</v>
      </c>
      <c r="S41" s="112" t="s">
        <v>67</v>
      </c>
      <c r="T41" s="109">
        <v>75</v>
      </c>
      <c r="U41" s="110" t="s">
        <v>66</v>
      </c>
      <c r="V41" s="110" t="s">
        <v>66</v>
      </c>
      <c r="W41" s="110" t="s">
        <v>66</v>
      </c>
      <c r="X41" s="3"/>
    </row>
    <row r="42" spans="2:25" ht="15.75" customHeight="1" x14ac:dyDescent="0.3">
      <c r="B42" s="109" t="s">
        <v>74</v>
      </c>
      <c r="C42" s="109">
        <v>350</v>
      </c>
      <c r="D42" s="109">
        <v>60</v>
      </c>
      <c r="E42" s="110">
        <v>0.97</v>
      </c>
      <c r="F42" s="110">
        <v>0.72</v>
      </c>
      <c r="G42" s="110">
        <v>0.16</v>
      </c>
      <c r="H42" s="110">
        <v>0.4</v>
      </c>
      <c r="I42" s="109">
        <v>60</v>
      </c>
      <c r="J42" s="111">
        <v>15</v>
      </c>
      <c r="K42" s="109">
        <v>60</v>
      </c>
      <c r="L42" s="111">
        <v>19</v>
      </c>
      <c r="M42" s="109" t="s">
        <v>67</v>
      </c>
      <c r="N42" s="110">
        <v>0.75</v>
      </c>
      <c r="O42" s="112" t="s">
        <v>67</v>
      </c>
      <c r="P42" s="113">
        <v>0.4</v>
      </c>
      <c r="Q42" s="113">
        <v>0.5</v>
      </c>
      <c r="R42" s="113">
        <v>16</v>
      </c>
      <c r="S42" s="112" t="s">
        <v>67</v>
      </c>
      <c r="T42" s="109">
        <v>60</v>
      </c>
      <c r="U42" s="110">
        <v>0.76</v>
      </c>
      <c r="V42" s="110">
        <v>0.57999999999999996</v>
      </c>
      <c r="W42" s="110">
        <v>0.42</v>
      </c>
      <c r="X42" s="3"/>
    </row>
    <row r="43" spans="2:25" ht="15.75" customHeight="1" x14ac:dyDescent="0.3">
      <c r="B43" s="109" t="s">
        <v>75</v>
      </c>
      <c r="C43" s="109">
        <v>400</v>
      </c>
      <c r="D43" s="109">
        <v>70</v>
      </c>
      <c r="E43" s="110">
        <v>0.98</v>
      </c>
      <c r="F43" s="110">
        <v>0.74</v>
      </c>
      <c r="G43" s="110">
        <v>0.15</v>
      </c>
      <c r="H43" s="110">
        <v>0.16</v>
      </c>
      <c r="I43" s="109">
        <v>70</v>
      </c>
      <c r="J43" s="111">
        <v>13</v>
      </c>
      <c r="K43" s="109">
        <v>70</v>
      </c>
      <c r="L43" s="111">
        <v>21</v>
      </c>
      <c r="M43" s="109" t="s">
        <v>67</v>
      </c>
      <c r="N43" s="110">
        <v>0.81</v>
      </c>
      <c r="O43" s="112" t="s">
        <v>67</v>
      </c>
      <c r="P43" s="113">
        <v>4</v>
      </c>
      <c r="Q43" s="113">
        <v>4</v>
      </c>
      <c r="R43" s="113">
        <v>4.4000000000000004</v>
      </c>
      <c r="S43" s="112" t="s">
        <v>67</v>
      </c>
      <c r="T43" s="109">
        <v>70</v>
      </c>
      <c r="U43" s="110">
        <v>0.4</v>
      </c>
      <c r="V43" s="110">
        <v>0.2</v>
      </c>
      <c r="W43" s="110">
        <v>0.8</v>
      </c>
      <c r="X43" s="3"/>
    </row>
    <row r="44" spans="2:25" ht="15.75" customHeight="1" x14ac:dyDescent="0.3">
      <c r="B44" s="109" t="s">
        <v>76</v>
      </c>
      <c r="C44" s="109">
        <v>600</v>
      </c>
      <c r="D44" s="109">
        <v>100</v>
      </c>
      <c r="E44" s="110">
        <v>0.91</v>
      </c>
      <c r="F44" s="110">
        <v>0.88</v>
      </c>
      <c r="G44" s="110">
        <v>0.05</v>
      </c>
      <c r="H44" s="110">
        <v>0.1</v>
      </c>
      <c r="I44" s="109">
        <v>100</v>
      </c>
      <c r="J44" s="111">
        <v>18</v>
      </c>
      <c r="K44" s="109">
        <v>100</v>
      </c>
      <c r="L44" s="111">
        <v>26</v>
      </c>
      <c r="M44" s="109" t="s">
        <v>67</v>
      </c>
      <c r="N44" s="110">
        <v>0.62</v>
      </c>
      <c r="O44" s="112" t="s">
        <v>67</v>
      </c>
      <c r="P44" s="113">
        <v>2</v>
      </c>
      <c r="Q44" s="113">
        <v>1.8</v>
      </c>
      <c r="R44" s="113">
        <v>5.4</v>
      </c>
      <c r="S44" s="112" t="s">
        <v>65</v>
      </c>
      <c r="T44" s="109" t="s">
        <v>66</v>
      </c>
      <c r="U44" s="110" t="s">
        <v>66</v>
      </c>
      <c r="V44" s="110" t="s">
        <v>66</v>
      </c>
      <c r="W44" s="110" t="s">
        <v>66</v>
      </c>
      <c r="X44" s="3"/>
    </row>
    <row r="45" spans="2:25" ht="13.8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ht="13.8" x14ac:dyDescent="0.3">
      <c r="C46" s="3"/>
      <c r="D46" s="3"/>
      <c r="E46" s="3"/>
      <c r="F46" s="3"/>
      <c r="G46" s="3"/>
      <c r="H46" s="3"/>
      <c r="I46" s="3"/>
      <c r="J46" s="3"/>
      <c r="K46" s="42"/>
      <c r="L46" s="42"/>
      <c r="M46" s="42"/>
      <c r="N46" s="3"/>
      <c r="O46" s="3"/>
      <c r="P46" s="3"/>
      <c r="Q46" s="3"/>
      <c r="R46" s="43"/>
      <c r="S46" s="43"/>
      <c r="T46" s="3"/>
      <c r="U46" s="3"/>
      <c r="V46" s="3"/>
      <c r="W46" s="3"/>
      <c r="X46" s="3"/>
      <c r="Y46" s="3"/>
    </row>
    <row r="47" spans="2:25" ht="13.8" x14ac:dyDescent="0.3">
      <c r="C47" s="3"/>
      <c r="D47" s="3"/>
      <c r="E47" s="3"/>
      <c r="F47" s="3"/>
      <c r="G47" s="3"/>
      <c r="H47" s="3"/>
      <c r="I47" s="3"/>
      <c r="J47" s="44"/>
      <c r="K47" s="45"/>
      <c r="L47" s="45"/>
      <c r="M47" s="46"/>
      <c r="N47" s="39"/>
      <c r="O47" s="44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ht="13.8" x14ac:dyDescent="0.3">
      <c r="C48" s="3"/>
      <c r="D48" s="3"/>
      <c r="E48" s="3"/>
      <c r="F48" s="3"/>
      <c r="G48" s="3"/>
      <c r="H48" s="3"/>
      <c r="I48" s="3"/>
      <c r="J48" s="44"/>
      <c r="K48" s="45"/>
      <c r="L48" s="45"/>
      <c r="M48" s="46"/>
      <c r="N48" s="39"/>
      <c r="O48" s="44"/>
      <c r="P48" s="3"/>
      <c r="Q48" s="3"/>
      <c r="R48" s="3"/>
      <c r="S48" s="47"/>
      <c r="T48" s="3"/>
      <c r="U48" s="3"/>
      <c r="V48" s="3"/>
      <c r="W48" s="3"/>
      <c r="X48" s="3"/>
      <c r="Y48" s="3"/>
    </row>
    <row r="49" spans="3:25" ht="13.8" x14ac:dyDescent="0.3">
      <c r="C49" s="3"/>
      <c r="D49" s="3" t="s">
        <v>115</v>
      </c>
      <c r="E49" s="3"/>
      <c r="F49" s="3"/>
      <c r="G49" s="3"/>
      <c r="H49" s="42"/>
      <c r="I49" s="42"/>
      <c r="J49" s="44"/>
      <c r="K49" s="45"/>
      <c r="L49" s="45"/>
      <c r="M49" s="46"/>
      <c r="N49" s="39"/>
      <c r="O49" s="44"/>
      <c r="P49" s="3"/>
      <c r="Q49" s="3"/>
      <c r="R49" s="3"/>
      <c r="S49" s="47"/>
      <c r="T49" s="3"/>
      <c r="U49" s="3"/>
      <c r="V49" s="3"/>
      <c r="W49" s="3"/>
      <c r="X49" s="3"/>
      <c r="Y49" s="3"/>
    </row>
    <row r="50" spans="3:25" ht="13.8" x14ac:dyDescent="0.3">
      <c r="C50" s="3"/>
      <c r="D50" s="3" t="s">
        <v>116</v>
      </c>
      <c r="E50" s="3"/>
      <c r="F50" s="3"/>
      <c r="G50" s="3"/>
      <c r="H50" s="3"/>
      <c r="I50" s="3"/>
      <c r="J50" s="44"/>
      <c r="K50" s="45"/>
      <c r="L50" s="45"/>
      <c r="M50" s="46"/>
      <c r="N50" s="39"/>
      <c r="O50" s="44"/>
      <c r="P50" s="3"/>
      <c r="Q50" s="3"/>
      <c r="R50" s="3"/>
      <c r="S50" s="47"/>
      <c r="T50" s="3"/>
      <c r="U50" s="3"/>
      <c r="V50" s="3"/>
      <c r="W50" s="3"/>
      <c r="X50" s="3"/>
      <c r="Y50" s="3"/>
    </row>
    <row r="51" spans="3:25" ht="13.8" x14ac:dyDescent="0.3">
      <c r="C51" s="3"/>
      <c r="D51" s="3"/>
      <c r="E51" s="3"/>
      <c r="F51" s="3"/>
      <c r="G51" s="3"/>
      <c r="H51" s="3"/>
      <c r="I51" s="3"/>
      <c r="J51" s="44"/>
      <c r="K51" s="45"/>
      <c r="L51" s="45"/>
      <c r="M51" s="46"/>
      <c r="N51" s="39"/>
      <c r="O51" s="44"/>
      <c r="P51" s="3"/>
      <c r="Q51" s="3"/>
      <c r="R51" s="3"/>
      <c r="S51" s="47"/>
      <c r="T51" s="3"/>
      <c r="U51" s="3"/>
      <c r="V51" s="3"/>
      <c r="W51" s="3"/>
      <c r="X51" s="3"/>
      <c r="Y51" s="3"/>
    </row>
    <row r="52" spans="3:25" ht="13.8" x14ac:dyDescent="0.3">
      <c r="C52" s="3"/>
      <c r="D52" s="3"/>
      <c r="E52" s="3"/>
      <c r="F52" s="3"/>
      <c r="G52" s="3"/>
      <c r="H52" s="3"/>
      <c r="I52" s="3"/>
      <c r="J52" s="44"/>
      <c r="K52" s="45"/>
      <c r="L52" s="45"/>
      <c r="M52" s="46"/>
      <c r="N52" s="41"/>
      <c r="O52" s="44"/>
      <c r="P52" s="3"/>
      <c r="Q52" s="3"/>
      <c r="R52" s="3"/>
      <c r="S52" s="47"/>
      <c r="T52" s="3"/>
      <c r="U52" s="3"/>
      <c r="V52" s="3"/>
      <c r="W52" s="3"/>
      <c r="X52" s="3"/>
      <c r="Y52" s="3"/>
    </row>
    <row r="53" spans="3:25" ht="13.8" x14ac:dyDescent="0.3">
      <c r="C53" s="3"/>
      <c r="D53" s="3"/>
      <c r="E53" s="3"/>
      <c r="F53" s="3"/>
      <c r="G53" s="3"/>
      <c r="H53" s="3"/>
      <c r="I53" s="3"/>
      <c r="J53" s="44"/>
      <c r="K53" s="45"/>
      <c r="L53" s="45"/>
      <c r="M53" s="46"/>
      <c r="N53" s="39"/>
      <c r="O53" s="44"/>
      <c r="P53" s="3"/>
      <c r="Q53" s="3"/>
      <c r="R53" s="3"/>
      <c r="S53" s="47"/>
      <c r="T53" s="3"/>
      <c r="U53" s="3"/>
      <c r="V53" s="3"/>
      <c r="W53" s="3"/>
      <c r="X53" s="3"/>
      <c r="Y53" s="3"/>
    </row>
    <row r="54" spans="3:25" ht="13.8" x14ac:dyDescent="0.3">
      <c r="C54" s="3"/>
      <c r="D54" s="3"/>
      <c r="E54" s="42"/>
      <c r="F54" s="42"/>
      <c r="G54" s="42"/>
      <c r="H54" s="3"/>
      <c r="I54" s="3"/>
      <c r="J54" s="44"/>
      <c r="K54" s="45"/>
      <c r="L54" s="45"/>
      <c r="M54" s="46"/>
      <c r="N54" s="39"/>
      <c r="O54" s="44"/>
      <c r="P54" s="3"/>
      <c r="Q54" s="3"/>
      <c r="R54" s="3"/>
      <c r="S54" s="47"/>
      <c r="T54" s="3"/>
      <c r="U54" s="3"/>
      <c r="V54" s="3"/>
      <c r="W54" s="3"/>
      <c r="X54" s="3"/>
      <c r="Y54" s="3"/>
    </row>
    <row r="55" spans="3:25" ht="13.8" x14ac:dyDescent="0.3">
      <c r="C55" s="3"/>
      <c r="D55" s="3"/>
      <c r="E55" s="3"/>
      <c r="F55" s="42"/>
      <c r="G55" s="42"/>
      <c r="H55" s="42"/>
      <c r="I55" s="3"/>
      <c r="J55" s="44"/>
      <c r="K55" s="45"/>
      <c r="L55" s="45"/>
      <c r="M55" s="46"/>
      <c r="N55" s="39"/>
      <c r="O55" s="44"/>
      <c r="P55" s="3"/>
      <c r="Q55" s="3"/>
      <c r="R55" s="3"/>
      <c r="S55" s="47"/>
      <c r="T55" s="3"/>
      <c r="U55" s="3"/>
      <c r="V55" s="3"/>
      <c r="W55" s="3"/>
      <c r="X55" s="3"/>
      <c r="Y55" s="3"/>
    </row>
    <row r="56" spans="3:25" ht="13.8" x14ac:dyDescent="0.3">
      <c r="C56" s="3"/>
      <c r="D56" s="3"/>
      <c r="E56" s="3"/>
      <c r="F56" s="42"/>
      <c r="G56" s="42"/>
      <c r="H56" s="42"/>
      <c r="I56" s="3"/>
      <c r="J56" s="44"/>
      <c r="K56" s="45"/>
      <c r="L56" s="45"/>
      <c r="M56" s="46"/>
      <c r="N56" s="39"/>
      <c r="O56" s="44"/>
      <c r="P56" s="3"/>
      <c r="Q56" s="3"/>
      <c r="R56" s="3"/>
      <c r="S56" s="47"/>
      <c r="T56" s="3"/>
      <c r="U56" s="3"/>
      <c r="V56" s="3"/>
      <c r="W56" s="3"/>
      <c r="X56" s="3"/>
      <c r="Y56" s="3"/>
    </row>
    <row r="57" spans="3:25" ht="13.8" x14ac:dyDescent="0.3">
      <c r="C57" s="3"/>
      <c r="D57" s="3"/>
      <c r="E57" s="3"/>
      <c r="F57" s="3"/>
      <c r="G57" s="3"/>
      <c r="H57" s="3"/>
      <c r="I57" s="3"/>
      <c r="J57" s="47"/>
      <c r="K57" s="45"/>
      <c r="L57" s="3"/>
      <c r="M57" s="3"/>
      <c r="N57" s="3"/>
      <c r="O57" s="3"/>
      <c r="P57" s="3"/>
      <c r="Q57" s="3"/>
      <c r="R57" s="3"/>
      <c r="S57" s="47"/>
      <c r="T57" s="3"/>
      <c r="U57" s="3"/>
      <c r="V57" s="3"/>
      <c r="W57" s="3"/>
      <c r="X57" s="3"/>
      <c r="Y57" s="3"/>
    </row>
    <row r="58" spans="3:25" ht="13.8" x14ac:dyDescent="0.3">
      <c r="C58" s="3"/>
      <c r="D58" s="3"/>
      <c r="E58" s="42"/>
      <c r="F58" s="42"/>
      <c r="G58" s="42"/>
      <c r="H58" s="3"/>
      <c r="I58" s="3"/>
      <c r="J58" s="47"/>
      <c r="K58" s="45"/>
      <c r="L58" s="3"/>
      <c r="M58" s="3"/>
      <c r="N58" s="3"/>
      <c r="O58" s="3"/>
      <c r="P58" s="3"/>
      <c r="Q58" s="42"/>
      <c r="R58" s="42"/>
      <c r="S58" s="47"/>
      <c r="T58" s="3"/>
      <c r="U58" s="3"/>
      <c r="V58" s="3"/>
      <c r="W58" s="3"/>
      <c r="X58" s="3"/>
      <c r="Y58" s="3"/>
    </row>
    <row r="59" spans="3:25" ht="13.8" x14ac:dyDescent="0.3">
      <c r="C59" s="3"/>
      <c r="D59" s="3"/>
      <c r="E59" s="3"/>
      <c r="F59" s="3"/>
      <c r="G59" s="3"/>
      <c r="H59" s="3"/>
      <c r="I59" s="3"/>
      <c r="J59" s="47"/>
      <c r="K59" s="45"/>
      <c r="L59" s="3"/>
      <c r="M59" s="3"/>
      <c r="N59" s="3"/>
      <c r="O59" s="3"/>
      <c r="P59" s="3"/>
      <c r="Q59" s="3"/>
      <c r="R59" s="3"/>
      <c r="S59" s="47"/>
      <c r="T59" s="3"/>
      <c r="U59" s="3"/>
      <c r="V59" s="3"/>
      <c r="W59" s="3"/>
      <c r="X59" s="3"/>
      <c r="Y59" s="3"/>
    </row>
    <row r="60" spans="3:25" ht="13.8" x14ac:dyDescent="0.3">
      <c r="C60" s="3"/>
      <c r="D60" s="3"/>
      <c r="E60" s="3"/>
      <c r="F60" s="3"/>
      <c r="G60" s="3"/>
      <c r="H60" s="3"/>
      <c r="I60" s="3"/>
      <c r="J60" s="3"/>
      <c r="K60" s="45"/>
      <c r="L60" s="3"/>
      <c r="M60" s="3"/>
      <c r="N60" s="3"/>
      <c r="O60" s="3"/>
      <c r="P60" s="3"/>
      <c r="Q60" s="3"/>
      <c r="R60" s="3"/>
      <c r="S60" s="47"/>
      <c r="T60" s="3"/>
      <c r="U60" s="3"/>
      <c r="V60" s="3"/>
      <c r="W60" s="3"/>
      <c r="X60" s="3"/>
      <c r="Y60" s="3"/>
    </row>
    <row r="61" spans="3:25" ht="13.8" x14ac:dyDescent="0.3">
      <c r="C61" s="3"/>
      <c r="D61" s="3"/>
      <c r="E61" s="3"/>
      <c r="F61" s="3"/>
      <c r="G61" s="3"/>
      <c r="H61" s="3"/>
      <c r="I61" s="3"/>
      <c r="J61" s="3"/>
      <c r="K61" s="45"/>
      <c r="L61" s="3"/>
      <c r="M61" s="3"/>
      <c r="N61" s="3"/>
      <c r="O61" s="3"/>
      <c r="P61" s="3"/>
      <c r="Q61" s="42"/>
      <c r="R61" s="42"/>
      <c r="S61" s="47"/>
      <c r="T61" s="3"/>
      <c r="U61" s="3"/>
      <c r="V61" s="3"/>
      <c r="W61" s="3"/>
      <c r="X61" s="3"/>
      <c r="Y61" s="3"/>
    </row>
    <row r="62" spans="3:25" ht="13.8" x14ac:dyDescent="0.3">
      <c r="C62" s="22"/>
      <c r="D62" s="22"/>
      <c r="E62" s="22"/>
      <c r="F62" s="22"/>
      <c r="G62" s="22"/>
      <c r="H62" s="22"/>
      <c r="I62" s="22"/>
      <c r="J62" s="22"/>
      <c r="K62" s="22"/>
      <c r="L62" s="48"/>
      <c r="M62" s="48"/>
      <c r="N62" s="22"/>
      <c r="O62" s="22"/>
      <c r="P62" s="22"/>
      <c r="Q62" s="22"/>
      <c r="R62" s="22"/>
      <c r="S62" s="47"/>
      <c r="T62" s="22"/>
      <c r="U62" s="22"/>
      <c r="V62" s="22"/>
      <c r="W62" s="22"/>
      <c r="X62" s="22"/>
      <c r="Y62" s="22"/>
    </row>
    <row r="63" spans="3:25" ht="13.8" x14ac:dyDescent="0.3">
      <c r="C63" s="3"/>
      <c r="D63" s="3"/>
      <c r="E63" s="3"/>
      <c r="F63" s="3"/>
      <c r="G63" s="3"/>
      <c r="H63" s="3"/>
      <c r="I63" s="3"/>
      <c r="J63" s="3"/>
      <c r="K63" s="17"/>
      <c r="L63" s="49"/>
      <c r="M63" s="49"/>
      <c r="N63" s="3"/>
      <c r="O63" s="3"/>
      <c r="P63" s="3"/>
      <c r="Q63" s="3"/>
      <c r="R63" s="3"/>
      <c r="S63" s="47"/>
      <c r="T63" s="3"/>
      <c r="U63" s="3"/>
      <c r="V63" s="3"/>
      <c r="W63" s="3"/>
      <c r="X63" s="3"/>
      <c r="Y63" s="3"/>
    </row>
    <row r="64" spans="3:25" ht="13.8" x14ac:dyDescent="0.3">
      <c r="C64" s="3"/>
      <c r="D64" s="3"/>
      <c r="E64" s="3"/>
      <c r="F64" s="3"/>
      <c r="G64" s="3"/>
      <c r="H64" s="3"/>
      <c r="I64" s="3"/>
      <c r="J64" s="3"/>
      <c r="K64" s="17"/>
      <c r="L64" s="49"/>
      <c r="M64" s="49"/>
      <c r="N64" s="3"/>
      <c r="O64" s="3"/>
      <c r="P64" s="3"/>
      <c r="Q64" s="3"/>
      <c r="R64" s="3"/>
      <c r="S64" s="47"/>
      <c r="T64" s="3"/>
      <c r="U64" s="3"/>
      <c r="V64" s="3"/>
      <c r="W64" s="3"/>
      <c r="X64" s="3"/>
      <c r="Y64" s="3"/>
    </row>
    <row r="65" spans="3:25" ht="13.8" x14ac:dyDescent="0.3">
      <c r="C65" s="3"/>
      <c r="D65" s="3"/>
      <c r="E65" s="3"/>
      <c r="F65" s="3"/>
      <c r="G65" s="3"/>
      <c r="H65" s="3"/>
      <c r="I65" s="3"/>
      <c r="J65" s="3"/>
      <c r="K65" s="17"/>
      <c r="L65" s="3"/>
      <c r="M65" s="49"/>
      <c r="N65" s="42"/>
      <c r="O65" s="3"/>
      <c r="P65" s="3"/>
      <c r="Q65" s="3"/>
      <c r="R65" s="3"/>
      <c r="S65" s="47"/>
      <c r="T65" s="3"/>
      <c r="U65" s="3"/>
      <c r="V65" s="3"/>
      <c r="W65" s="3"/>
      <c r="X65" s="3"/>
      <c r="Y65" s="3"/>
    </row>
    <row r="66" spans="3:25" ht="13.8" x14ac:dyDescent="0.3">
      <c r="C66" s="3"/>
      <c r="D66" s="42"/>
      <c r="E66" s="42"/>
      <c r="F66" s="42"/>
      <c r="G66" s="3"/>
      <c r="H66" s="3"/>
      <c r="I66" s="3"/>
      <c r="J66" s="3"/>
      <c r="K66" s="42"/>
      <c r="L66" s="42"/>
      <c r="M66" s="3"/>
      <c r="N66" s="3"/>
      <c r="O66" s="3"/>
      <c r="P66" s="3"/>
      <c r="Q66" s="3"/>
      <c r="R66" s="3"/>
      <c r="S66" s="47"/>
      <c r="T66" s="3"/>
      <c r="U66" s="3"/>
      <c r="V66" s="3"/>
      <c r="W66" s="3"/>
      <c r="X66" s="3"/>
      <c r="Y66" s="3"/>
    </row>
    <row r="67" spans="3:25" ht="13.8" x14ac:dyDescent="0.3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47"/>
      <c r="T67" s="3"/>
      <c r="U67" s="3"/>
      <c r="V67" s="3"/>
      <c r="W67" s="3"/>
      <c r="X67" s="3"/>
      <c r="Y67" s="3"/>
    </row>
    <row r="68" spans="3:25" ht="13.8" x14ac:dyDescent="0.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47"/>
      <c r="T68" s="3"/>
      <c r="U68" s="3"/>
      <c r="V68" s="3"/>
      <c r="W68" s="3"/>
      <c r="X68" s="3"/>
      <c r="Y68" s="3"/>
    </row>
    <row r="69" spans="3:25" ht="13.8" x14ac:dyDescent="0.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42"/>
      <c r="O69" s="3"/>
      <c r="P69" s="3"/>
      <c r="Q69" s="3"/>
      <c r="R69" s="3"/>
      <c r="S69" s="47"/>
      <c r="T69" s="3"/>
      <c r="U69" s="3"/>
      <c r="V69" s="3"/>
      <c r="W69" s="3"/>
      <c r="X69" s="3"/>
      <c r="Y69" s="3"/>
    </row>
    <row r="70" spans="3:25" ht="13.8" x14ac:dyDescent="0.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2"/>
      <c r="O70" s="42"/>
      <c r="P70" s="42"/>
      <c r="Q70" s="3"/>
      <c r="R70" s="3"/>
      <c r="S70" s="47"/>
      <c r="T70" s="3"/>
      <c r="U70" s="3"/>
      <c r="V70" s="3"/>
      <c r="W70" s="3"/>
      <c r="X70" s="3"/>
      <c r="Y70" s="3"/>
    </row>
    <row r="71" spans="3:25" ht="13.8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47"/>
      <c r="T71" s="3"/>
      <c r="U71" s="3"/>
      <c r="V71" s="3"/>
      <c r="W71" s="3"/>
      <c r="X71" s="3"/>
      <c r="Y71" s="3"/>
    </row>
    <row r="72" spans="3:25" ht="13.8" x14ac:dyDescent="0.3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47"/>
      <c r="T72" s="3"/>
      <c r="U72" s="3"/>
      <c r="V72" s="3"/>
      <c r="W72" s="3"/>
      <c r="X72" s="3"/>
      <c r="Y72" s="3"/>
    </row>
    <row r="73" spans="3:25" ht="13.8" x14ac:dyDescent="0.3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47"/>
      <c r="T73" s="3"/>
      <c r="U73" s="3"/>
      <c r="V73" s="3"/>
      <c r="W73" s="3"/>
      <c r="X73" s="3"/>
      <c r="Y73" s="3"/>
    </row>
    <row r="74" spans="3:25" ht="13.8" x14ac:dyDescent="0.3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3:25" ht="13.8" x14ac:dyDescent="0.3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3:25" ht="13.8" x14ac:dyDescent="0.3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3:25" ht="13.8" x14ac:dyDescent="0.3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3:25" ht="13.8" x14ac:dyDescent="0.3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3:25" ht="13.8" x14ac:dyDescent="0.3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3:25" ht="13.8" x14ac:dyDescent="0.3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3:25" ht="13.8" x14ac:dyDescent="0.3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3:25" ht="13.8" x14ac:dyDescent="0.3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3:25" ht="13.8" x14ac:dyDescent="0.3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3:25" ht="13.8" x14ac:dyDescent="0.3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3:25" ht="13.8" x14ac:dyDescent="0.3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3:25" ht="13.8" x14ac:dyDescent="0.3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3:25" ht="13.8" x14ac:dyDescent="0.3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3:25" ht="13.8" x14ac:dyDescent="0.3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3:25" ht="13.8" x14ac:dyDescent="0.3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3:25" ht="13.8" x14ac:dyDescent="0.3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3:25" ht="13.8" x14ac:dyDescent="0.3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3:25" ht="13.8" x14ac:dyDescent="0.3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3:25" ht="13.8" x14ac:dyDescent="0.3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3:25" ht="13.8" x14ac:dyDescent="0.3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3:25" ht="13.8" x14ac:dyDescent="0.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3:25" ht="13.8" x14ac:dyDescent="0.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3:25" ht="13.8" x14ac:dyDescent="0.3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3:25" ht="13.8" x14ac:dyDescent="0.3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3:25" ht="13.8" x14ac:dyDescent="0.3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3:25" ht="13.8" x14ac:dyDescent="0.3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3:25" ht="13.8" x14ac:dyDescent="0.3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3:25" ht="13.8" x14ac:dyDescent="0.3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3:25" ht="13.8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3:25" ht="13.8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3:25" ht="13.8" x14ac:dyDescent="0.3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3:25" ht="13.8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3:25" ht="13.8" x14ac:dyDescent="0.3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3:25" ht="13.8" x14ac:dyDescent="0.3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3:25" ht="13.8" x14ac:dyDescent="0.3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3:25" ht="13.8" x14ac:dyDescent="0.3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3:25" ht="13.8" x14ac:dyDescent="0.3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3:25" ht="13.8" x14ac:dyDescent="0.3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3:25" ht="13.8" x14ac:dyDescent="0.3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3:25" ht="13.8" x14ac:dyDescent="0.3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3:25" ht="13.8" x14ac:dyDescent="0.3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3:25" ht="13.8" x14ac:dyDescent="0.3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3:25" ht="13.8" x14ac:dyDescent="0.3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3:25" ht="13.8" x14ac:dyDescent="0.3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3:25" ht="13.8" x14ac:dyDescent="0.3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3:25" ht="13.8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3:25" ht="13.8" x14ac:dyDescent="0.3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3:25" ht="13.8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3:25" ht="13.8" x14ac:dyDescent="0.3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3:25" ht="13.8" x14ac:dyDescent="0.3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3:25" ht="13.8" x14ac:dyDescent="0.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3:25" ht="13.8" x14ac:dyDescent="0.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3:25" ht="13.8" x14ac:dyDescent="0.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3:25" ht="13.8" x14ac:dyDescent="0.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3:25" ht="13.8" x14ac:dyDescent="0.3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3:25" ht="13.8" x14ac:dyDescent="0.3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3:25" ht="13.8" x14ac:dyDescent="0.3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3:25" ht="13.8" x14ac:dyDescent="0.3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3:25" ht="13.8" x14ac:dyDescent="0.3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3:25" ht="13.8" x14ac:dyDescent="0.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3:25" ht="13.8" x14ac:dyDescent="0.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3:25" ht="13.8" x14ac:dyDescent="0.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3:25" ht="13.8" x14ac:dyDescent="0.3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3:25" ht="13.8" x14ac:dyDescent="0.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3:25" ht="13.8" x14ac:dyDescent="0.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3:25" ht="13.8" x14ac:dyDescent="0.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3:25" ht="13.8" x14ac:dyDescent="0.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3:25" ht="13.8" x14ac:dyDescent="0.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3:25" ht="13.8" x14ac:dyDescent="0.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3:25" ht="13.8" x14ac:dyDescent="0.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3:25" ht="13.8" x14ac:dyDescent="0.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3:25" ht="13.8" x14ac:dyDescent="0.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3:25" ht="13.8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3:25" ht="13.8" x14ac:dyDescent="0.3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3:25" ht="13.8" x14ac:dyDescent="0.3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3:25" ht="13.8" x14ac:dyDescent="0.3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3:25" ht="13.8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3:25" ht="13.8" x14ac:dyDescent="0.3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3:25" ht="13.8" x14ac:dyDescent="0.3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3:25" ht="13.8" x14ac:dyDescent="0.3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3:25" ht="13.8" x14ac:dyDescent="0.3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3:25" ht="13.8" x14ac:dyDescent="0.3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3:25" ht="13.8" x14ac:dyDescent="0.3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3:25" ht="13.8" x14ac:dyDescent="0.3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3:25" ht="13.8" x14ac:dyDescent="0.3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3:25" ht="13.8" x14ac:dyDescent="0.3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3:25" ht="13.8" x14ac:dyDescent="0.3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3:25" ht="13.8" x14ac:dyDescent="0.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3:25" ht="13.8" x14ac:dyDescent="0.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3:25" ht="13.8" x14ac:dyDescent="0.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3:25" ht="13.8" x14ac:dyDescent="0.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3:25" ht="13.8" x14ac:dyDescent="0.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3:25" ht="13.8" x14ac:dyDescent="0.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3:25" ht="13.8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3:25" ht="13.8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3:25" ht="13.8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3:25" ht="13.8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3:25" ht="13.8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3:25" ht="13.8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3:25" ht="13.8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3:25" ht="13.8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3:25" ht="13.8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3:25" ht="13.8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3:25" ht="13.8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3:25" ht="13.8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3:25" ht="13.8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3:25" ht="13.8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3:25" ht="13.8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3:25" ht="13.8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3:25" ht="13.8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3:25" ht="13.8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3:25" ht="13.8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3:25" ht="13.8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3:25" ht="13.8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3:25" ht="13.8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3:25" ht="13.8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3:25" ht="13.8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3:25" ht="13.8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3:25" ht="13.8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3:25" ht="13.8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3:25" ht="13.8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3:25" ht="13.8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3:25" ht="13.8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3:25" ht="13.8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3:25" ht="13.8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3:25" ht="13.8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3:25" ht="13.8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3:25" ht="13.8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3:25" ht="13.8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3:25" ht="13.8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3:25" ht="13.8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3:25" ht="13.8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3:25" ht="13.8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3:25" ht="13.8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3:25" ht="13.8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3:25" ht="13.8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3:25" ht="13.8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3:25" ht="13.8" x14ac:dyDescent="0.3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3:25" ht="13.8" x14ac:dyDescent="0.3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3:25" ht="13.8" x14ac:dyDescent="0.3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3:25" ht="13.8" x14ac:dyDescent="0.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3:25" ht="13.8" x14ac:dyDescent="0.3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3:25" ht="13.8" x14ac:dyDescent="0.3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3:25" ht="13.8" x14ac:dyDescent="0.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3:25" ht="13.8" x14ac:dyDescent="0.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3:25" ht="13.8" x14ac:dyDescent="0.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3:25" ht="13.8" x14ac:dyDescent="0.3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3:25" ht="13.8" x14ac:dyDescent="0.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3:25" ht="13.8" x14ac:dyDescent="0.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3:25" ht="13.8" x14ac:dyDescent="0.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3:25" ht="13.8" x14ac:dyDescent="0.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3:25" ht="13.8" x14ac:dyDescent="0.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3:25" ht="13.8" x14ac:dyDescent="0.3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3:25" ht="13.8" x14ac:dyDescent="0.3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3:25" ht="13.8" x14ac:dyDescent="0.3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3:25" ht="13.8" x14ac:dyDescent="0.3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3:25" ht="13.8" x14ac:dyDescent="0.3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3:25" ht="13.8" x14ac:dyDescent="0.3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3:25" ht="13.8" x14ac:dyDescent="0.3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3:25" ht="13.8" x14ac:dyDescent="0.3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3:25" ht="13.8" x14ac:dyDescent="0.3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3:25" ht="13.8" x14ac:dyDescent="0.3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3:25" ht="13.8" x14ac:dyDescent="0.3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3:25" ht="13.8" x14ac:dyDescent="0.3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3:25" ht="13.8" x14ac:dyDescent="0.3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3:25" ht="13.8" x14ac:dyDescent="0.3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3:25" ht="13.8" x14ac:dyDescent="0.3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3:25" ht="13.8" x14ac:dyDescent="0.3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3:25" ht="13.8" x14ac:dyDescent="0.3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3:25" ht="13.8" x14ac:dyDescent="0.3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3:25" ht="13.8" x14ac:dyDescent="0.3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3:25" ht="13.8" x14ac:dyDescent="0.3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3:25" ht="13.8" x14ac:dyDescent="0.3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3:25" ht="13.8" x14ac:dyDescent="0.3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3:25" ht="13.8" x14ac:dyDescent="0.3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3:25" ht="13.8" x14ac:dyDescent="0.3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3:25" ht="13.8" x14ac:dyDescent="0.3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3:25" ht="13.8" x14ac:dyDescent="0.3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3:25" ht="13.8" x14ac:dyDescent="0.3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3:25" ht="13.8" x14ac:dyDescent="0.3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3:25" ht="13.8" x14ac:dyDescent="0.3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3:25" ht="13.8" x14ac:dyDescent="0.3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3:25" ht="13.8" x14ac:dyDescent="0.3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3:25" ht="13.8" x14ac:dyDescent="0.3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3:25" ht="13.8" x14ac:dyDescent="0.3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3:25" ht="13.8" x14ac:dyDescent="0.3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3:25" ht="13.8" x14ac:dyDescent="0.3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3:25" ht="13.8" x14ac:dyDescent="0.3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3:25" ht="13.8" x14ac:dyDescent="0.3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3:25" ht="13.8" x14ac:dyDescent="0.3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3:25" ht="13.8" x14ac:dyDescent="0.3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3:25" ht="13.8" x14ac:dyDescent="0.3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3:25" ht="13.8" x14ac:dyDescent="0.3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3:25" ht="13.8" x14ac:dyDescent="0.3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3:25" ht="13.8" x14ac:dyDescent="0.3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3:25" ht="13.8" x14ac:dyDescent="0.3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3:25" ht="13.8" x14ac:dyDescent="0.3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3:25" ht="13.8" x14ac:dyDescent="0.3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3:25" ht="13.8" x14ac:dyDescent="0.3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3:25" ht="13.8" x14ac:dyDescent="0.3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3:25" ht="13.8" x14ac:dyDescent="0.3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3:25" ht="13.8" x14ac:dyDescent="0.3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3:25" ht="13.8" x14ac:dyDescent="0.3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3:25" ht="13.8" x14ac:dyDescent="0.3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3:25" ht="13.8" x14ac:dyDescent="0.3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3:25" ht="13.8" x14ac:dyDescent="0.3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3:25" ht="13.8" x14ac:dyDescent="0.3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3:25" ht="13.8" x14ac:dyDescent="0.3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3:25" ht="13.8" x14ac:dyDescent="0.3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3:25" ht="13.8" x14ac:dyDescent="0.3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3:25" ht="13.8" x14ac:dyDescent="0.3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3:25" ht="13.8" x14ac:dyDescent="0.3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3:25" ht="13.8" x14ac:dyDescent="0.3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3:25" ht="13.8" x14ac:dyDescent="0.3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3:25" ht="13.8" x14ac:dyDescent="0.3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3:25" ht="13.8" x14ac:dyDescent="0.3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3:25" ht="13.8" x14ac:dyDescent="0.3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3:25" ht="13.8" x14ac:dyDescent="0.3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3:25" ht="13.8" x14ac:dyDescent="0.3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3:25" ht="13.8" x14ac:dyDescent="0.3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3:25" ht="13.8" x14ac:dyDescent="0.3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3:25" ht="13.8" x14ac:dyDescent="0.3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3:25" ht="13.8" x14ac:dyDescent="0.3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3:25" ht="13.8" x14ac:dyDescent="0.3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3:25" ht="13.8" x14ac:dyDescent="0.3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3:25" ht="13.8" x14ac:dyDescent="0.3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3:25" ht="13.8" x14ac:dyDescent="0.3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3:25" ht="13.8" x14ac:dyDescent="0.3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3:25" ht="13.8" x14ac:dyDescent="0.3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3:25" ht="13.8" x14ac:dyDescent="0.3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3:25" ht="13.8" x14ac:dyDescent="0.3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3:25" ht="13.8" x14ac:dyDescent="0.3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3:25" ht="13.8" x14ac:dyDescent="0.3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3:25" ht="13.8" x14ac:dyDescent="0.3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3:25" ht="13.8" x14ac:dyDescent="0.3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3:25" ht="13.8" x14ac:dyDescent="0.3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3:25" ht="13.8" x14ac:dyDescent="0.3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3:25" ht="13.8" x14ac:dyDescent="0.3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3:25" ht="13.8" x14ac:dyDescent="0.3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3:25" ht="13.8" x14ac:dyDescent="0.3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3:25" ht="13.8" x14ac:dyDescent="0.3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3:25" ht="13.8" x14ac:dyDescent="0.3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3:25" ht="13.8" x14ac:dyDescent="0.3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3:25" ht="13.8" x14ac:dyDescent="0.3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3:25" ht="13.8" x14ac:dyDescent="0.3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3:25" ht="13.8" x14ac:dyDescent="0.3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3:25" ht="13.8" x14ac:dyDescent="0.3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3:25" ht="13.8" x14ac:dyDescent="0.3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3:25" ht="13.8" x14ac:dyDescent="0.3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3:25" ht="13.8" x14ac:dyDescent="0.3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3:25" ht="13.8" x14ac:dyDescent="0.3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3:25" ht="13.8" x14ac:dyDescent="0.3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3:25" ht="13.8" x14ac:dyDescent="0.3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3:25" ht="13.8" x14ac:dyDescent="0.3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3:25" ht="13.8" x14ac:dyDescent="0.3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3:25" ht="13.8" x14ac:dyDescent="0.3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3:25" ht="13.8" x14ac:dyDescent="0.3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3:25" ht="13.8" x14ac:dyDescent="0.3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3:25" ht="13.8" x14ac:dyDescent="0.3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3:25" ht="13.8" x14ac:dyDescent="0.3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3:25" ht="13.8" x14ac:dyDescent="0.3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3:25" ht="13.8" x14ac:dyDescent="0.3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3:25" ht="13.8" x14ac:dyDescent="0.3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3:25" ht="13.8" x14ac:dyDescent="0.3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3:25" ht="13.8" x14ac:dyDescent="0.3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3:25" ht="13.8" x14ac:dyDescent="0.3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3:25" ht="13.8" x14ac:dyDescent="0.3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3:25" ht="13.8" x14ac:dyDescent="0.3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3:25" ht="13.8" x14ac:dyDescent="0.3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3:25" ht="13.8" x14ac:dyDescent="0.3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3:25" ht="13.8" x14ac:dyDescent="0.3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3:25" ht="13.8" x14ac:dyDescent="0.3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3:25" ht="13.8" x14ac:dyDescent="0.3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3:25" ht="13.8" x14ac:dyDescent="0.3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3:25" ht="13.8" x14ac:dyDescent="0.3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3:25" ht="13.8" x14ac:dyDescent="0.3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3:25" ht="13.8" x14ac:dyDescent="0.3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3:25" ht="13.8" x14ac:dyDescent="0.3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3:25" ht="13.8" x14ac:dyDescent="0.3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3:25" ht="13.8" x14ac:dyDescent="0.3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3:25" ht="13.8" x14ac:dyDescent="0.3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3:25" ht="13.8" x14ac:dyDescent="0.3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3:25" ht="13.8" x14ac:dyDescent="0.3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3:25" ht="13.8" x14ac:dyDescent="0.3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3:25" ht="13.8" x14ac:dyDescent="0.3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3:25" ht="13.8" x14ac:dyDescent="0.3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3:25" ht="13.8" x14ac:dyDescent="0.3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3:25" ht="13.8" x14ac:dyDescent="0.3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3:25" ht="13.8" x14ac:dyDescent="0.3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3:25" ht="13.8" x14ac:dyDescent="0.3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3:25" ht="13.8" x14ac:dyDescent="0.3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3:25" ht="13.8" x14ac:dyDescent="0.3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3:25" ht="13.8" x14ac:dyDescent="0.3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3:25" ht="13.8" x14ac:dyDescent="0.3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3:25" ht="13.8" x14ac:dyDescent="0.3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3:25" ht="13.8" x14ac:dyDescent="0.3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3:25" ht="13.8" x14ac:dyDescent="0.3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3:25" ht="13.8" x14ac:dyDescent="0.3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3:25" ht="13.8" x14ac:dyDescent="0.3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3:25" ht="13.8" x14ac:dyDescent="0.3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3:25" ht="13.8" x14ac:dyDescent="0.3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3:25" ht="13.8" x14ac:dyDescent="0.3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3:25" ht="13.8" x14ac:dyDescent="0.3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3:25" ht="13.8" x14ac:dyDescent="0.3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3:25" ht="13.8" x14ac:dyDescent="0.3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3:25" ht="13.8" x14ac:dyDescent="0.3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3:25" ht="13.8" x14ac:dyDescent="0.3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3:25" ht="13.8" x14ac:dyDescent="0.3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3:25" ht="13.8" x14ac:dyDescent="0.3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3:25" ht="13.8" x14ac:dyDescent="0.3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3:25" ht="13.8" x14ac:dyDescent="0.3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3:25" ht="13.8" x14ac:dyDescent="0.3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3:25" ht="13.8" x14ac:dyDescent="0.3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3:25" ht="13.8" x14ac:dyDescent="0.3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3:25" ht="13.8" x14ac:dyDescent="0.3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3:25" ht="13.8" x14ac:dyDescent="0.3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3:25" ht="13.8" x14ac:dyDescent="0.3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3:25" ht="13.8" x14ac:dyDescent="0.3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3:25" ht="13.8" x14ac:dyDescent="0.3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3:25" ht="13.8" x14ac:dyDescent="0.3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3:25" ht="13.8" x14ac:dyDescent="0.3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3:25" ht="13.8" x14ac:dyDescent="0.3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3:25" ht="13.8" x14ac:dyDescent="0.3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3:25" ht="13.8" x14ac:dyDescent="0.3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3:25" ht="13.8" x14ac:dyDescent="0.3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3:25" ht="13.8" x14ac:dyDescent="0.3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3:25" ht="13.8" x14ac:dyDescent="0.3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3:25" ht="13.8" x14ac:dyDescent="0.3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3:25" ht="13.8" x14ac:dyDescent="0.3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3:25" ht="13.8" x14ac:dyDescent="0.3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3:25" ht="13.8" x14ac:dyDescent="0.3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3:25" ht="13.8" x14ac:dyDescent="0.3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3:25" ht="13.8" x14ac:dyDescent="0.3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3:25" ht="13.8" x14ac:dyDescent="0.3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3:25" ht="13.8" x14ac:dyDescent="0.3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3:25" ht="13.8" x14ac:dyDescent="0.3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3:25" ht="13.8" x14ac:dyDescent="0.3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3:25" ht="13.8" x14ac:dyDescent="0.3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3:25" ht="13.8" x14ac:dyDescent="0.3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3:25" ht="13.8" x14ac:dyDescent="0.3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3:25" ht="13.8" x14ac:dyDescent="0.3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3:25" ht="13.8" x14ac:dyDescent="0.3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3:25" ht="13.8" x14ac:dyDescent="0.3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3:25" ht="13.8" x14ac:dyDescent="0.3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3:25" ht="13.8" x14ac:dyDescent="0.3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3:25" ht="13.8" x14ac:dyDescent="0.3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3:25" ht="13.8" x14ac:dyDescent="0.3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3:25" ht="13.8" x14ac:dyDescent="0.3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3:25" ht="13.8" x14ac:dyDescent="0.3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3:25" ht="13.8" x14ac:dyDescent="0.3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3:25" ht="13.8" x14ac:dyDescent="0.3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3:25" ht="13.8" x14ac:dyDescent="0.3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3:25" ht="13.8" x14ac:dyDescent="0.3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3:25" ht="13.8" x14ac:dyDescent="0.3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3:25" ht="13.8" x14ac:dyDescent="0.3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3:25" ht="13.8" x14ac:dyDescent="0.3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3:25" ht="13.8" x14ac:dyDescent="0.3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3:25" ht="13.8" x14ac:dyDescent="0.3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3:25" ht="13.8" x14ac:dyDescent="0.3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3:25" ht="13.8" x14ac:dyDescent="0.3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3:25" ht="13.8" x14ac:dyDescent="0.3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3:25" ht="13.8" x14ac:dyDescent="0.3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3:25" ht="13.8" x14ac:dyDescent="0.3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3:25" ht="13.8" x14ac:dyDescent="0.3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3:25" ht="13.8" x14ac:dyDescent="0.3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3:25" ht="13.8" x14ac:dyDescent="0.3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3:25" ht="13.8" x14ac:dyDescent="0.3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3:25" ht="13.8" x14ac:dyDescent="0.3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3:25" ht="13.8" x14ac:dyDescent="0.3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3:25" ht="13.8" x14ac:dyDescent="0.3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3:25" ht="13.8" x14ac:dyDescent="0.3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3:25" ht="13.8" x14ac:dyDescent="0.3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3:25" ht="13.8" x14ac:dyDescent="0.3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3:25" ht="13.8" x14ac:dyDescent="0.3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3:25" ht="13.8" x14ac:dyDescent="0.3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3:25" ht="13.8" x14ac:dyDescent="0.3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3:25" ht="13.8" x14ac:dyDescent="0.3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3:25" ht="13.8" x14ac:dyDescent="0.3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3:25" ht="13.8" x14ac:dyDescent="0.3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3:25" ht="13.8" x14ac:dyDescent="0.3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3:25" ht="13.8" x14ac:dyDescent="0.3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3:25" ht="13.8" x14ac:dyDescent="0.3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3:25" ht="13.8" x14ac:dyDescent="0.3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3:25" ht="13.8" x14ac:dyDescent="0.3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3:25" ht="13.8" x14ac:dyDescent="0.3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3:25" ht="13.8" x14ac:dyDescent="0.3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3:25" ht="13.8" x14ac:dyDescent="0.3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3:25" ht="13.8" x14ac:dyDescent="0.3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3:25" ht="13.8" x14ac:dyDescent="0.3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3:25" ht="13.8" x14ac:dyDescent="0.3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3:25" ht="13.8" x14ac:dyDescent="0.3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3:25" ht="13.8" x14ac:dyDescent="0.3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3:25" ht="13.8" x14ac:dyDescent="0.3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3:25" ht="13.8" x14ac:dyDescent="0.3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3:25" ht="13.8" x14ac:dyDescent="0.3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3:25" ht="13.8" x14ac:dyDescent="0.3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3:25" ht="13.8" x14ac:dyDescent="0.3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3:25" ht="13.8" x14ac:dyDescent="0.3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3:25" ht="13.8" x14ac:dyDescent="0.3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3:25" ht="13.8" x14ac:dyDescent="0.3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3:25" ht="13.8" x14ac:dyDescent="0.3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3:25" ht="13.8" x14ac:dyDescent="0.3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3:25" ht="13.8" x14ac:dyDescent="0.3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3:25" ht="13.8" x14ac:dyDescent="0.3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3:25" ht="13.8" x14ac:dyDescent="0.3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3:25" ht="13.8" x14ac:dyDescent="0.3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3:25" ht="13.8" x14ac:dyDescent="0.3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3:25" ht="13.8" x14ac:dyDescent="0.3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3:25" ht="13.8" x14ac:dyDescent="0.3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3:25" ht="13.8" x14ac:dyDescent="0.3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3:25" ht="13.8" x14ac:dyDescent="0.3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3:25" ht="13.8" x14ac:dyDescent="0.3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3:25" ht="13.8" x14ac:dyDescent="0.3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3:25" ht="13.8" x14ac:dyDescent="0.3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3:25" ht="13.8" x14ac:dyDescent="0.3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3:25" ht="13.8" x14ac:dyDescent="0.3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3:25" ht="13.8" x14ac:dyDescent="0.3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3:25" ht="13.8" x14ac:dyDescent="0.3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3:25" ht="13.8" x14ac:dyDescent="0.3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3:25" ht="13.8" x14ac:dyDescent="0.3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3:25" ht="13.8" x14ac:dyDescent="0.3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3:25" ht="13.8" x14ac:dyDescent="0.3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3:25" ht="13.8" x14ac:dyDescent="0.3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3:25" ht="13.8" x14ac:dyDescent="0.3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3:25" ht="13.8" x14ac:dyDescent="0.3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3:25" ht="13.8" x14ac:dyDescent="0.3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3:25" ht="13.8" x14ac:dyDescent="0.3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3:25" ht="13.8" x14ac:dyDescent="0.3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3:25" ht="13.8" x14ac:dyDescent="0.3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3:25" ht="13.8" x14ac:dyDescent="0.3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3:25" ht="13.8" x14ac:dyDescent="0.3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3:25" ht="13.8" x14ac:dyDescent="0.3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3:25" ht="13.8" x14ac:dyDescent="0.3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3:25" ht="13.8" x14ac:dyDescent="0.3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3:25" ht="13.8" x14ac:dyDescent="0.3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3:25" ht="13.8" x14ac:dyDescent="0.3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3:25" ht="13.8" x14ac:dyDescent="0.3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3:25" ht="13.8" x14ac:dyDescent="0.3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3:25" ht="13.8" x14ac:dyDescent="0.3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3:25" ht="13.8" x14ac:dyDescent="0.3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3:25" ht="13.8" x14ac:dyDescent="0.3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3:25" ht="13.8" x14ac:dyDescent="0.3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3:25" ht="13.8" x14ac:dyDescent="0.3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3:25" ht="13.8" x14ac:dyDescent="0.3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3:25" ht="13.8" x14ac:dyDescent="0.3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3:25" ht="13.8" x14ac:dyDescent="0.3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3:25" ht="13.8" x14ac:dyDescent="0.3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3:25" ht="13.8" x14ac:dyDescent="0.3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3:25" ht="13.8" x14ac:dyDescent="0.3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3:25" ht="13.8" x14ac:dyDescent="0.3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3:25" ht="13.8" x14ac:dyDescent="0.3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3:25" ht="13.8" x14ac:dyDescent="0.3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3:25" ht="13.8" x14ac:dyDescent="0.3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3:25" ht="13.8" x14ac:dyDescent="0.3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3:25" ht="13.8" x14ac:dyDescent="0.3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3:25" ht="13.8" x14ac:dyDescent="0.3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3:25" ht="13.8" x14ac:dyDescent="0.3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3:25" ht="13.8" x14ac:dyDescent="0.3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3:25" ht="13.8" x14ac:dyDescent="0.3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3:25" ht="13.8" x14ac:dyDescent="0.3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3:25" ht="13.8" x14ac:dyDescent="0.3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3:25" ht="13.8" x14ac:dyDescent="0.3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3:25" ht="13.8" x14ac:dyDescent="0.3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3:25" ht="13.8" x14ac:dyDescent="0.3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3:25" ht="13.8" x14ac:dyDescent="0.3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3:25" ht="13.8" x14ac:dyDescent="0.3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3:25" ht="13.8" x14ac:dyDescent="0.3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3:25" ht="13.8" x14ac:dyDescent="0.3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3:25" ht="13.8" x14ac:dyDescent="0.3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3:25" ht="13.8" x14ac:dyDescent="0.3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3:25" ht="13.8" x14ac:dyDescent="0.3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3:25" ht="13.8" x14ac:dyDescent="0.3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3:25" ht="13.8" x14ac:dyDescent="0.3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3:25" ht="13.8" x14ac:dyDescent="0.3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3:25" ht="13.8" x14ac:dyDescent="0.3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3:25" ht="13.8" x14ac:dyDescent="0.3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3:25" ht="13.8" x14ac:dyDescent="0.3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3:25" ht="13.8" x14ac:dyDescent="0.3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3:25" ht="13.8" x14ac:dyDescent="0.3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3:25" ht="13.8" x14ac:dyDescent="0.3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3:25" ht="13.8" x14ac:dyDescent="0.3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3:25" ht="13.8" x14ac:dyDescent="0.3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3:25" ht="13.8" x14ac:dyDescent="0.3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3:25" ht="13.8" x14ac:dyDescent="0.3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3:25" ht="13.8" x14ac:dyDescent="0.3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3:25" ht="13.8" x14ac:dyDescent="0.3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3:25" ht="13.8" x14ac:dyDescent="0.3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3:25" ht="13.8" x14ac:dyDescent="0.3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3:25" ht="13.8" x14ac:dyDescent="0.3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3:25" ht="13.8" x14ac:dyDescent="0.3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3:25" ht="13.8" x14ac:dyDescent="0.3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3:25" ht="13.8" x14ac:dyDescent="0.3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3:25" ht="13.8" x14ac:dyDescent="0.3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3:25" ht="13.8" x14ac:dyDescent="0.3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3:25" ht="13.8" x14ac:dyDescent="0.3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3:25" ht="13.8" x14ac:dyDescent="0.3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3:25" ht="13.8" x14ac:dyDescent="0.3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3:25" ht="13.8" x14ac:dyDescent="0.3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3:25" ht="13.8" x14ac:dyDescent="0.3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3:25" ht="13.8" x14ac:dyDescent="0.3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3:25" ht="13.8" x14ac:dyDescent="0.3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3:25" ht="13.8" x14ac:dyDescent="0.3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3:25" ht="13.8" x14ac:dyDescent="0.3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3:25" ht="13.8" x14ac:dyDescent="0.3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3:25" ht="13.8" x14ac:dyDescent="0.3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3:25" ht="13.8" x14ac:dyDescent="0.3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3:25" ht="13.8" x14ac:dyDescent="0.3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3:25" ht="13.8" x14ac:dyDescent="0.3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3:25" ht="13.8" x14ac:dyDescent="0.3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3:25" ht="13.8" x14ac:dyDescent="0.3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3:25" ht="13.8" x14ac:dyDescent="0.3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3:25" ht="13.8" x14ac:dyDescent="0.3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3:25" ht="13.8" x14ac:dyDescent="0.3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3:25" ht="13.8" x14ac:dyDescent="0.3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3:25" ht="13.8" x14ac:dyDescent="0.3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3:25" ht="13.8" x14ac:dyDescent="0.3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3:25" ht="13.8" x14ac:dyDescent="0.3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3:25" ht="13.8" x14ac:dyDescent="0.3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3:25" ht="13.8" x14ac:dyDescent="0.3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3:25" ht="13.8" x14ac:dyDescent="0.3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3:25" ht="13.8" x14ac:dyDescent="0.3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3:25" ht="13.8" x14ac:dyDescent="0.3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3:25" ht="13.8" x14ac:dyDescent="0.3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3:25" ht="13.8" x14ac:dyDescent="0.3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3:25" ht="13.8" x14ac:dyDescent="0.3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3:25" ht="13.8" x14ac:dyDescent="0.3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3:25" ht="13.8" x14ac:dyDescent="0.3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3:25" ht="13.8" x14ac:dyDescent="0.3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3:25" ht="13.8" x14ac:dyDescent="0.3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3:25" ht="13.8" x14ac:dyDescent="0.3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3:25" ht="13.8" x14ac:dyDescent="0.3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3:25" ht="13.8" x14ac:dyDescent="0.3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3:25" ht="13.8" x14ac:dyDescent="0.3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3:25" ht="13.8" x14ac:dyDescent="0.3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3:25" ht="13.8" x14ac:dyDescent="0.3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3:25" ht="13.8" x14ac:dyDescent="0.3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3:25" ht="13.8" x14ac:dyDescent="0.3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3:25" ht="13.8" x14ac:dyDescent="0.3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3:25" ht="13.8" x14ac:dyDescent="0.3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3:25" ht="13.8" x14ac:dyDescent="0.3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3:25" ht="13.8" x14ac:dyDescent="0.3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3:25" ht="13.8" x14ac:dyDescent="0.3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3:25" ht="13.8" x14ac:dyDescent="0.3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3:25" ht="13.8" x14ac:dyDescent="0.3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3:25" ht="13.8" x14ac:dyDescent="0.3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3:25" ht="13.8" x14ac:dyDescent="0.3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3:25" ht="13.8" x14ac:dyDescent="0.3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3:25" ht="13.8" x14ac:dyDescent="0.3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3:25" ht="13.8" x14ac:dyDescent="0.3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3:25" ht="13.8" x14ac:dyDescent="0.3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3:25" ht="13.8" x14ac:dyDescent="0.3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3:25" ht="13.8" x14ac:dyDescent="0.3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3:25" ht="13.8" x14ac:dyDescent="0.3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3:25" ht="13.8" x14ac:dyDescent="0.3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3:25" ht="13.8" x14ac:dyDescent="0.3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3:25" ht="13.8" x14ac:dyDescent="0.3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3:25" ht="13.8" x14ac:dyDescent="0.3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3:25" ht="13.8" x14ac:dyDescent="0.3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3:25" ht="13.8" x14ac:dyDescent="0.3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3:25" ht="13.8" x14ac:dyDescent="0.3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3:25" ht="13.8" x14ac:dyDescent="0.3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3:25" ht="13.8" x14ac:dyDescent="0.3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3:25" ht="13.8" x14ac:dyDescent="0.3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3:25" ht="13.8" x14ac:dyDescent="0.3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3:25" ht="13.8" x14ac:dyDescent="0.3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3:25" ht="13.8" x14ac:dyDescent="0.3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3:25" ht="13.8" x14ac:dyDescent="0.3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3:25" ht="13.8" x14ac:dyDescent="0.3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3:25" ht="13.8" x14ac:dyDescent="0.3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3:25" ht="13.8" x14ac:dyDescent="0.3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3:25" ht="13.8" x14ac:dyDescent="0.3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3:25" ht="13.8" x14ac:dyDescent="0.3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3:25" ht="13.8" x14ac:dyDescent="0.3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3:25" ht="13.8" x14ac:dyDescent="0.3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3:25" ht="13.8" x14ac:dyDescent="0.3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3:25" ht="13.8" x14ac:dyDescent="0.3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3:25" ht="13.8" x14ac:dyDescent="0.3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3:25" ht="13.8" x14ac:dyDescent="0.3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3:25" ht="13.8" x14ac:dyDescent="0.3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3:25" ht="13.8" x14ac:dyDescent="0.3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3:25" ht="13.8" x14ac:dyDescent="0.3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3:25" ht="13.8" x14ac:dyDescent="0.3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3:25" ht="13.8" x14ac:dyDescent="0.3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3:25" ht="13.8" x14ac:dyDescent="0.3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3:25" ht="13.8" x14ac:dyDescent="0.3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3:25" ht="13.8" x14ac:dyDescent="0.3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3:25" ht="13.8" x14ac:dyDescent="0.3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3:25" ht="13.8" x14ac:dyDescent="0.3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3:25" ht="13.8" x14ac:dyDescent="0.3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3:25" ht="13.8" x14ac:dyDescent="0.3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3:25" ht="13.8" x14ac:dyDescent="0.3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3:25" ht="13.8" x14ac:dyDescent="0.3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3:25" ht="13.8" x14ac:dyDescent="0.3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3:25" ht="13.8" x14ac:dyDescent="0.3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3:25" ht="13.8" x14ac:dyDescent="0.3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3:25" ht="13.8" x14ac:dyDescent="0.3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3:25" ht="13.8" x14ac:dyDescent="0.3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3:25" ht="13.8" x14ac:dyDescent="0.3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3:25" ht="13.8" x14ac:dyDescent="0.3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3:25" ht="13.8" x14ac:dyDescent="0.3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3:25" ht="13.8" x14ac:dyDescent="0.3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3:25" ht="13.8" x14ac:dyDescent="0.3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3:25" ht="13.8" x14ac:dyDescent="0.3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3:25" ht="13.8" x14ac:dyDescent="0.3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3:25" ht="13.8" x14ac:dyDescent="0.3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3:25" ht="13.8" x14ac:dyDescent="0.3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3:25" ht="13.8" x14ac:dyDescent="0.3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3:25" ht="13.8" x14ac:dyDescent="0.3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3:25" ht="13.8" x14ac:dyDescent="0.3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3:25" ht="13.8" x14ac:dyDescent="0.3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3:25" ht="13.8" x14ac:dyDescent="0.3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3:25" ht="13.8" x14ac:dyDescent="0.3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3:25" ht="13.8" x14ac:dyDescent="0.3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3:25" ht="13.8" x14ac:dyDescent="0.3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3:25" ht="13.8" x14ac:dyDescent="0.3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3:25" ht="13.8" x14ac:dyDescent="0.3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3:25" ht="13.8" x14ac:dyDescent="0.3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3:25" ht="13.8" x14ac:dyDescent="0.3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3:25" ht="13.8" x14ac:dyDescent="0.3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3:25" ht="13.8" x14ac:dyDescent="0.3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3:25" ht="13.8" x14ac:dyDescent="0.3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3:25" ht="13.8" x14ac:dyDescent="0.3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3:25" ht="13.8" x14ac:dyDescent="0.3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3:25" ht="13.8" x14ac:dyDescent="0.3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3:25" ht="13.8" x14ac:dyDescent="0.3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3:25" ht="13.8" x14ac:dyDescent="0.3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3:25" ht="13.8" x14ac:dyDescent="0.3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3:25" ht="13.8" x14ac:dyDescent="0.3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3:25" ht="13.8" x14ac:dyDescent="0.3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3:25" ht="13.8" x14ac:dyDescent="0.3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3:25" ht="13.8" x14ac:dyDescent="0.3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3:25" ht="13.8" x14ac:dyDescent="0.3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3:25" ht="13.8" x14ac:dyDescent="0.3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3:25" ht="13.8" x14ac:dyDescent="0.3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3:25" ht="13.8" x14ac:dyDescent="0.3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3:25" ht="13.8" x14ac:dyDescent="0.3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3:25" ht="13.8" x14ac:dyDescent="0.3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3:25" ht="13.8" x14ac:dyDescent="0.3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3:25" ht="13.8" x14ac:dyDescent="0.3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3:25" ht="13.8" x14ac:dyDescent="0.3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3:25" ht="13.8" x14ac:dyDescent="0.3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3:25" ht="13.8" x14ac:dyDescent="0.3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3:25" ht="13.8" x14ac:dyDescent="0.3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3:25" ht="13.8" x14ac:dyDescent="0.3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3:25" ht="13.8" x14ac:dyDescent="0.3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3:25" ht="13.8" x14ac:dyDescent="0.3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3:25" ht="13.8" x14ac:dyDescent="0.3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3:25" ht="13.8" x14ac:dyDescent="0.3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3:25" ht="13.8" x14ac:dyDescent="0.3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3:25" ht="13.8" x14ac:dyDescent="0.3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3:25" ht="13.8" x14ac:dyDescent="0.3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3:25" ht="13.8" x14ac:dyDescent="0.3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3:25" ht="13.8" x14ac:dyDescent="0.3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3:25" ht="13.8" x14ac:dyDescent="0.3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3:25" ht="13.8" x14ac:dyDescent="0.3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3:25" ht="13.8" x14ac:dyDescent="0.3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3:25" ht="13.8" x14ac:dyDescent="0.3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3:25" ht="13.8" x14ac:dyDescent="0.3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3:25" ht="13.8" x14ac:dyDescent="0.3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3:25" ht="13.8" x14ac:dyDescent="0.3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3:25" ht="13.8" x14ac:dyDescent="0.3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3:25" ht="13.8" x14ac:dyDescent="0.3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3:25" ht="13.8" x14ac:dyDescent="0.3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3:25" ht="13.8" x14ac:dyDescent="0.3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3:25" ht="13.8" x14ac:dyDescent="0.3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3:25" ht="13.8" x14ac:dyDescent="0.3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3:25" ht="13.8" x14ac:dyDescent="0.3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3:25" ht="13.8" x14ac:dyDescent="0.3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3:25" ht="13.8" x14ac:dyDescent="0.3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3:25" ht="13.8" x14ac:dyDescent="0.3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3:25" ht="13.8" x14ac:dyDescent="0.3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3:25" ht="13.8" x14ac:dyDescent="0.3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3:25" ht="13.8" x14ac:dyDescent="0.3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3:25" ht="13.8" x14ac:dyDescent="0.3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3:25" ht="13.8" x14ac:dyDescent="0.3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3:25" ht="13.8" x14ac:dyDescent="0.3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3:25" ht="13.8" x14ac:dyDescent="0.3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3:25" ht="13.8" x14ac:dyDescent="0.3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3:25" ht="13.8" x14ac:dyDescent="0.3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3:25" ht="13.8" x14ac:dyDescent="0.3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3:25" ht="13.8" x14ac:dyDescent="0.3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3:25" ht="13.8" x14ac:dyDescent="0.3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3:25" ht="13.8" x14ac:dyDescent="0.3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3:25" ht="13.8" x14ac:dyDescent="0.3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3:25" ht="13.8" x14ac:dyDescent="0.3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3:25" ht="13.8" x14ac:dyDescent="0.3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3:25" ht="13.8" x14ac:dyDescent="0.3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3:25" ht="13.8" x14ac:dyDescent="0.3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3:25" ht="13.8" x14ac:dyDescent="0.3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3:25" ht="13.8" x14ac:dyDescent="0.3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3:25" ht="13.8" x14ac:dyDescent="0.3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3:25" ht="13.8" x14ac:dyDescent="0.3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3:25" ht="13.8" x14ac:dyDescent="0.3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3:25" ht="13.8" x14ac:dyDescent="0.3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3:25" ht="13.8" x14ac:dyDescent="0.3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3:25" ht="13.8" x14ac:dyDescent="0.3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3:25" ht="13.8" x14ac:dyDescent="0.3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3:25" ht="13.8" x14ac:dyDescent="0.3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3:25" ht="13.8" x14ac:dyDescent="0.3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3:25" ht="13.8" x14ac:dyDescent="0.3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3:25" ht="13.8" x14ac:dyDescent="0.3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3:25" ht="13.8" x14ac:dyDescent="0.3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3:25" ht="13.8" x14ac:dyDescent="0.3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3:25" ht="13.8" x14ac:dyDescent="0.3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3:25" ht="13.8" x14ac:dyDescent="0.3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3:25" ht="13.8" x14ac:dyDescent="0.3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3:25" ht="13.8" x14ac:dyDescent="0.3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3:25" ht="13.8" x14ac:dyDescent="0.3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3:25" ht="13.8" x14ac:dyDescent="0.3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3:25" ht="13.8" x14ac:dyDescent="0.3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3:25" ht="13.8" x14ac:dyDescent="0.3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3:25" ht="13.8" x14ac:dyDescent="0.3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3:25" ht="13.8" x14ac:dyDescent="0.3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3:25" ht="13.8" x14ac:dyDescent="0.3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3:25" ht="13.8" x14ac:dyDescent="0.3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3:25" ht="13.8" x14ac:dyDescent="0.3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3:25" ht="13.8" x14ac:dyDescent="0.3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3:25" ht="13.8" x14ac:dyDescent="0.3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3:25" ht="13.8" x14ac:dyDescent="0.3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3:25" ht="13.8" x14ac:dyDescent="0.3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3:25" ht="13.8" x14ac:dyDescent="0.3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3:25" ht="13.8" x14ac:dyDescent="0.3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3:25" ht="13.8" x14ac:dyDescent="0.3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3:25" ht="13.8" x14ac:dyDescent="0.3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3:25" ht="13.8" x14ac:dyDescent="0.3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3:25" ht="13.8" x14ac:dyDescent="0.3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3:25" ht="13.8" x14ac:dyDescent="0.3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3:25" ht="13.8" x14ac:dyDescent="0.3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3:25" ht="13.8" x14ac:dyDescent="0.3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3:25" ht="13.8" x14ac:dyDescent="0.3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3:25" ht="13.8" x14ac:dyDescent="0.3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3:25" ht="13.8" x14ac:dyDescent="0.3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3:25" ht="13.8" x14ac:dyDescent="0.3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3:25" ht="13.8" x14ac:dyDescent="0.3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3:25" ht="13.8" x14ac:dyDescent="0.3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3:25" ht="13.8" x14ac:dyDescent="0.3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3:25" ht="13.8" x14ac:dyDescent="0.3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3:25" ht="13.8" x14ac:dyDescent="0.3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3:25" ht="13.8" x14ac:dyDescent="0.3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3:25" ht="13.8" x14ac:dyDescent="0.3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3:25" ht="13.8" x14ac:dyDescent="0.3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3:25" ht="13.8" x14ac:dyDescent="0.3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3:25" ht="13.8" x14ac:dyDescent="0.3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3:25" ht="13.8" x14ac:dyDescent="0.3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3:25" ht="13.8" x14ac:dyDescent="0.3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3:25" ht="13.8" x14ac:dyDescent="0.3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3:25" ht="13.8" x14ac:dyDescent="0.3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3:25" ht="13.8" x14ac:dyDescent="0.3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3:25" ht="13.8" x14ac:dyDescent="0.3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3:25" ht="13.8" x14ac:dyDescent="0.3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3:25" ht="13.8" x14ac:dyDescent="0.3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3:25" ht="13.8" x14ac:dyDescent="0.3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3:25" ht="13.8" x14ac:dyDescent="0.3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3:25" ht="13.8" x14ac:dyDescent="0.3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3:25" ht="13.8" x14ac:dyDescent="0.3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3:25" ht="13.8" x14ac:dyDescent="0.3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3:25" ht="13.8" x14ac:dyDescent="0.3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3:25" ht="13.8" x14ac:dyDescent="0.3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3:25" ht="13.8" x14ac:dyDescent="0.3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3:25" ht="13.8" x14ac:dyDescent="0.3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3:25" ht="13.8" x14ac:dyDescent="0.3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3:25" ht="13.8" x14ac:dyDescent="0.3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3:25" ht="13.8" x14ac:dyDescent="0.3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3:25" ht="13.8" x14ac:dyDescent="0.3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3:25" ht="13.8" x14ac:dyDescent="0.3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3:25" ht="13.8" x14ac:dyDescent="0.3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3:25" ht="13.8" x14ac:dyDescent="0.3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3:25" ht="13.8" x14ac:dyDescent="0.3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3:25" ht="13.8" x14ac:dyDescent="0.3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3:25" ht="13.8" x14ac:dyDescent="0.3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3:25" ht="13.8" x14ac:dyDescent="0.3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3:25" ht="13.8" x14ac:dyDescent="0.3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3:25" ht="13.8" x14ac:dyDescent="0.3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3:25" ht="13.8" x14ac:dyDescent="0.3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3:25" ht="13.8" x14ac:dyDescent="0.3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3:25" ht="13.8" x14ac:dyDescent="0.3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3:25" ht="13.8" x14ac:dyDescent="0.3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3:25" ht="13.8" x14ac:dyDescent="0.3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3:25" ht="13.8" x14ac:dyDescent="0.3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3:25" ht="13.8" x14ac:dyDescent="0.3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3:25" ht="13.8" x14ac:dyDescent="0.3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3:25" ht="13.8" x14ac:dyDescent="0.3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3:25" ht="13.8" x14ac:dyDescent="0.3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3:25" ht="13.8" x14ac:dyDescent="0.3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3:25" ht="13.8" x14ac:dyDescent="0.3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3:25" ht="13.8" x14ac:dyDescent="0.3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3:25" ht="13.8" x14ac:dyDescent="0.3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3:25" ht="13.8" x14ac:dyDescent="0.3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3:25" ht="13.8" x14ac:dyDescent="0.3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3:25" ht="13.8" x14ac:dyDescent="0.3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3:25" ht="13.8" x14ac:dyDescent="0.3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3:25" ht="13.8" x14ac:dyDescent="0.3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3:25" ht="13.8" x14ac:dyDescent="0.3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3:25" ht="13.8" x14ac:dyDescent="0.3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3:25" ht="13.8" x14ac:dyDescent="0.3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3:25" ht="13.8" x14ac:dyDescent="0.3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3:25" ht="13.8" x14ac:dyDescent="0.3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3:25" ht="13.8" x14ac:dyDescent="0.3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3:25" ht="13.8" x14ac:dyDescent="0.3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3:25" ht="13.8" x14ac:dyDescent="0.3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3:25" ht="13.8" x14ac:dyDescent="0.3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3:25" ht="13.8" x14ac:dyDescent="0.3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3:25" ht="13.8" x14ac:dyDescent="0.3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3:25" ht="13.8" x14ac:dyDescent="0.3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3:25" ht="13.8" x14ac:dyDescent="0.3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3:25" ht="13.8" x14ac:dyDescent="0.3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3:25" ht="13.8" x14ac:dyDescent="0.3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3:25" ht="13.8" x14ac:dyDescent="0.3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3:25" ht="13.8" x14ac:dyDescent="0.3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3:25" ht="13.8" x14ac:dyDescent="0.3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3:25" ht="13.8" x14ac:dyDescent="0.3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3:25" ht="13.8" x14ac:dyDescent="0.3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3:25" ht="13.8" x14ac:dyDescent="0.3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3:25" ht="13.8" x14ac:dyDescent="0.3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3:25" ht="13.8" x14ac:dyDescent="0.3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3:25" ht="13.8" x14ac:dyDescent="0.3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3:25" ht="13.8" x14ac:dyDescent="0.3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3:25" ht="13.8" x14ac:dyDescent="0.3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3:25" ht="13.8" x14ac:dyDescent="0.3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3:25" ht="13.8" x14ac:dyDescent="0.3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3:25" ht="13.8" x14ac:dyDescent="0.3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3:25" ht="13.8" x14ac:dyDescent="0.3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3:25" ht="13.8" x14ac:dyDescent="0.3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3:25" ht="13.8" x14ac:dyDescent="0.3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3:25" ht="13.8" x14ac:dyDescent="0.3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3:25" ht="13.8" x14ac:dyDescent="0.3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3:25" ht="13.8" x14ac:dyDescent="0.3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3:25" ht="13.8" x14ac:dyDescent="0.3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3:25" ht="13.8" x14ac:dyDescent="0.3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3:25" ht="13.8" x14ac:dyDescent="0.3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3:25" ht="13.8" x14ac:dyDescent="0.3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3:25" ht="13.8" x14ac:dyDescent="0.3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3:25" ht="13.8" x14ac:dyDescent="0.3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3:25" ht="13.8" x14ac:dyDescent="0.3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3:25" ht="13.8" x14ac:dyDescent="0.3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3:25" ht="13.8" x14ac:dyDescent="0.3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3:25" ht="13.8" x14ac:dyDescent="0.3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3:25" ht="13.8" x14ac:dyDescent="0.3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3:25" ht="13.8" x14ac:dyDescent="0.3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3:25" ht="13.8" x14ac:dyDescent="0.3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3:25" ht="13.8" x14ac:dyDescent="0.3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3:25" ht="13.8" x14ac:dyDescent="0.3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3:25" ht="13.8" x14ac:dyDescent="0.3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3:25" ht="13.8" x14ac:dyDescent="0.3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3:25" ht="13.8" x14ac:dyDescent="0.3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3:25" ht="13.8" x14ac:dyDescent="0.3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3:25" ht="13.8" x14ac:dyDescent="0.3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3:25" ht="13.8" x14ac:dyDescent="0.3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3:25" ht="13.8" x14ac:dyDescent="0.3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3:25" ht="13.8" x14ac:dyDescent="0.3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3:25" ht="13.8" x14ac:dyDescent="0.3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3:25" ht="13.8" x14ac:dyDescent="0.3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3:25" ht="13.8" x14ac:dyDescent="0.3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3:25" ht="13.8" x14ac:dyDescent="0.3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3:25" ht="13.8" x14ac:dyDescent="0.3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3:25" ht="13.8" x14ac:dyDescent="0.3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3:25" ht="13.8" x14ac:dyDescent="0.3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3:25" ht="13.8" x14ac:dyDescent="0.3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3:25" ht="13.8" x14ac:dyDescent="0.3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3:25" ht="13.8" x14ac:dyDescent="0.3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3:25" ht="13.8" x14ac:dyDescent="0.3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3:25" ht="13.8" x14ac:dyDescent="0.3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3:25" ht="13.8" x14ac:dyDescent="0.3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3:25" ht="13.8" x14ac:dyDescent="0.3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3:25" ht="13.8" x14ac:dyDescent="0.3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3:25" ht="13.8" x14ac:dyDescent="0.3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3:25" ht="13.8" x14ac:dyDescent="0.3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3:25" ht="13.8" x14ac:dyDescent="0.3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3:25" ht="13.8" x14ac:dyDescent="0.3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3:25" ht="13.8" x14ac:dyDescent="0.3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3:25" ht="13.8" x14ac:dyDescent="0.3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3:25" ht="13.8" x14ac:dyDescent="0.3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3:25" ht="13.8" x14ac:dyDescent="0.3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3:25" ht="13.8" x14ac:dyDescent="0.3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3:25" ht="13.8" x14ac:dyDescent="0.3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3:25" ht="13.8" x14ac:dyDescent="0.3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3:25" ht="13.8" x14ac:dyDescent="0.3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3:25" ht="13.8" x14ac:dyDescent="0.3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3:25" ht="13.8" x14ac:dyDescent="0.3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3:25" ht="13.8" x14ac:dyDescent="0.3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3:25" ht="13.8" x14ac:dyDescent="0.3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3:25" ht="13.8" x14ac:dyDescent="0.3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3:25" ht="13.8" x14ac:dyDescent="0.3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3:25" ht="13.8" x14ac:dyDescent="0.3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3:25" ht="13.8" x14ac:dyDescent="0.3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3:25" ht="13.8" x14ac:dyDescent="0.3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3:25" ht="13.8" x14ac:dyDescent="0.3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3:25" ht="13.8" x14ac:dyDescent="0.3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3:25" ht="13.8" x14ac:dyDescent="0.3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3:25" ht="13.8" x14ac:dyDescent="0.3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3:25" ht="13.8" x14ac:dyDescent="0.3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3:25" ht="13.8" x14ac:dyDescent="0.3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3:25" ht="13.8" x14ac:dyDescent="0.3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3:25" ht="13.8" x14ac:dyDescent="0.3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3:25" ht="13.8" x14ac:dyDescent="0.3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3:25" ht="13.8" x14ac:dyDescent="0.3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3:25" ht="13.8" x14ac:dyDescent="0.3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3:25" ht="13.8" x14ac:dyDescent="0.3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3:25" ht="13.8" x14ac:dyDescent="0.3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3:25" ht="13.8" x14ac:dyDescent="0.3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3:25" ht="13.8" x14ac:dyDescent="0.3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3:25" ht="13.8" x14ac:dyDescent="0.3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3:25" ht="13.8" x14ac:dyDescent="0.3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3:25" ht="13.8" x14ac:dyDescent="0.3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3:25" ht="13.8" x14ac:dyDescent="0.3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3:25" ht="13.8" x14ac:dyDescent="0.3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3:25" ht="13.8" x14ac:dyDescent="0.3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3:25" ht="13.8" x14ac:dyDescent="0.3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3:25" ht="13.8" x14ac:dyDescent="0.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3:25" ht="13.8" x14ac:dyDescent="0.3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3:25" ht="13.8" x14ac:dyDescent="0.3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3:25" ht="13.8" x14ac:dyDescent="0.3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3:25" ht="13.8" x14ac:dyDescent="0.3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3:25" ht="13.8" x14ac:dyDescent="0.3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3:25" ht="13.8" x14ac:dyDescent="0.3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3:25" ht="13.8" x14ac:dyDescent="0.3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3:25" ht="13.8" x14ac:dyDescent="0.3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3:25" ht="13.8" x14ac:dyDescent="0.3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3:25" ht="13.8" x14ac:dyDescent="0.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3:25" ht="13.8" x14ac:dyDescent="0.3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3:25" ht="13.8" x14ac:dyDescent="0.3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3:25" ht="13.8" x14ac:dyDescent="0.3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3:25" ht="13.8" x14ac:dyDescent="0.3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3:25" ht="13.8" x14ac:dyDescent="0.3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3:25" ht="13.8" x14ac:dyDescent="0.3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3:25" ht="13.8" x14ac:dyDescent="0.3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3:25" ht="13.8" x14ac:dyDescent="0.3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3:25" ht="13.8" x14ac:dyDescent="0.3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3:25" ht="13.8" x14ac:dyDescent="0.3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3:25" ht="13.8" x14ac:dyDescent="0.3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3:25" ht="13.8" x14ac:dyDescent="0.3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3:25" ht="13.8" x14ac:dyDescent="0.3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3:25" ht="13.8" x14ac:dyDescent="0.3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3:25" ht="13.8" x14ac:dyDescent="0.3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3:25" ht="13.8" x14ac:dyDescent="0.3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3:25" ht="13.8" x14ac:dyDescent="0.3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</sheetData>
  <mergeCells count="29">
    <mergeCell ref="B18:B28"/>
    <mergeCell ref="B15:C17"/>
    <mergeCell ref="B12:C14"/>
    <mergeCell ref="B8:C11"/>
    <mergeCell ref="B5:C7"/>
    <mergeCell ref="B4:L4"/>
    <mergeCell ref="O33:R33"/>
    <mergeCell ref="S33:W33"/>
    <mergeCell ref="B33:B34"/>
    <mergeCell ref="B32:D32"/>
    <mergeCell ref="M33:N33"/>
    <mergeCell ref="E32:H32"/>
    <mergeCell ref="I32:J32"/>
    <mergeCell ref="K32:L32"/>
    <mergeCell ref="M32:W32"/>
    <mergeCell ref="C18:C19"/>
    <mergeCell ref="C20:C23"/>
    <mergeCell ref="C24:C28"/>
    <mergeCell ref="B31:W31"/>
    <mergeCell ref="C33:C34"/>
    <mergeCell ref="D33:D34"/>
    <mergeCell ref="J33:J34"/>
    <mergeCell ref="K33:K34"/>
    <mergeCell ref="L33:L34"/>
    <mergeCell ref="E33:E34"/>
    <mergeCell ref="F33:F34"/>
    <mergeCell ref="G33:G34"/>
    <mergeCell ref="H33:H34"/>
    <mergeCell ref="I33:I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A1:AE1010"/>
  <sheetViews>
    <sheetView workbookViewId="0"/>
  </sheetViews>
  <sheetFormatPr defaultColWidth="14.44140625" defaultRowHeight="15.75" customHeight="1" x14ac:dyDescent="0.25"/>
  <cols>
    <col min="2" max="2" width="21.109375" customWidth="1"/>
    <col min="3" max="3" width="32.109375" customWidth="1"/>
    <col min="4" max="4" width="43.33203125" customWidth="1"/>
    <col min="23" max="25" width="14.44140625" hidden="1"/>
  </cols>
  <sheetData>
    <row r="1" spans="1:31" ht="15.75" customHeight="1" x14ac:dyDescent="0.5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4">
      <c r="A3" s="3"/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6"/>
      <c r="M3" s="7"/>
      <c r="N3" s="7"/>
      <c r="O3" s="7"/>
      <c r="P3" s="7"/>
      <c r="Q3" s="7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3">
      <c r="A4" s="3"/>
      <c r="B4" s="50" t="s">
        <v>2</v>
      </c>
      <c r="C4" s="51" t="s">
        <v>3</v>
      </c>
      <c r="D4" s="3" t="s">
        <v>4</v>
      </c>
      <c r="E4" s="3"/>
      <c r="F4" s="3"/>
      <c r="G4" s="3"/>
      <c r="H4" s="3"/>
      <c r="I4" s="3"/>
      <c r="J4" s="3"/>
      <c r="K4" s="3"/>
      <c r="L4" s="8"/>
      <c r="M4" s="2"/>
      <c r="N4" s="2"/>
      <c r="O4" s="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3">
      <c r="A5" s="3"/>
      <c r="B5" s="52"/>
      <c r="C5" s="51" t="s">
        <v>5</v>
      </c>
      <c r="D5" s="3" t="s">
        <v>6</v>
      </c>
      <c r="E5" s="3"/>
      <c r="F5" s="3"/>
      <c r="G5" s="3"/>
      <c r="H5" s="3"/>
      <c r="I5" s="3"/>
      <c r="J5" s="3"/>
      <c r="K5" s="3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3">
      <c r="A6" s="3"/>
      <c r="B6" s="52"/>
      <c r="C6" s="51" t="s">
        <v>7</v>
      </c>
      <c r="D6" s="3" t="s">
        <v>8</v>
      </c>
      <c r="E6" s="3"/>
      <c r="F6" s="3"/>
      <c r="G6" s="3"/>
      <c r="H6" s="3"/>
      <c r="I6" s="3"/>
      <c r="J6" s="3"/>
      <c r="K6" s="3"/>
      <c r="L6" s="8"/>
      <c r="M6" s="2"/>
      <c r="N6" s="2"/>
      <c r="O6" s="2"/>
      <c r="P6" s="2"/>
      <c r="Q6" s="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3">
      <c r="A7" s="3"/>
      <c r="B7" s="53" t="s">
        <v>9</v>
      </c>
      <c r="C7" s="54" t="s">
        <v>10</v>
      </c>
      <c r="D7" s="9" t="s">
        <v>11</v>
      </c>
      <c r="E7" s="10"/>
      <c r="F7" s="10"/>
      <c r="G7" s="10"/>
      <c r="H7" s="10"/>
      <c r="I7" s="10"/>
      <c r="J7" s="10"/>
      <c r="K7" s="10"/>
      <c r="L7" s="1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3">
      <c r="A8" s="3"/>
      <c r="B8" s="52"/>
      <c r="C8" s="51" t="s">
        <v>12</v>
      </c>
      <c r="D8" s="12" t="s">
        <v>13</v>
      </c>
      <c r="E8" s="3"/>
      <c r="F8" s="3"/>
      <c r="G8" s="3"/>
      <c r="H8" s="3"/>
      <c r="I8" s="3"/>
      <c r="J8" s="3"/>
      <c r="K8" s="3"/>
      <c r="L8" s="8"/>
      <c r="M8" s="2"/>
      <c r="N8" s="2"/>
      <c r="O8" s="2"/>
      <c r="P8" s="2"/>
      <c r="Q8" s="2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3">
      <c r="A9" s="3"/>
      <c r="B9" s="52"/>
      <c r="C9" s="51" t="s">
        <v>14</v>
      </c>
      <c r="D9" s="12" t="s">
        <v>15</v>
      </c>
      <c r="E9" s="3"/>
      <c r="F9" s="3"/>
      <c r="G9" s="3"/>
      <c r="H9" s="3"/>
      <c r="I9" s="3"/>
      <c r="J9" s="3"/>
      <c r="K9" s="3"/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3">
      <c r="A10" s="3"/>
      <c r="B10" s="52"/>
      <c r="C10" s="51" t="s">
        <v>16</v>
      </c>
      <c r="D10" s="12" t="s">
        <v>17</v>
      </c>
      <c r="E10" s="3"/>
      <c r="F10" s="3"/>
      <c r="G10" s="3"/>
      <c r="H10" s="3"/>
      <c r="I10" s="3"/>
      <c r="J10" s="3"/>
      <c r="K10" s="3"/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 x14ac:dyDescent="0.3">
      <c r="A11" s="3"/>
      <c r="B11" s="55" t="s">
        <v>18</v>
      </c>
      <c r="C11" s="56" t="s">
        <v>18</v>
      </c>
      <c r="D11" s="57" t="s">
        <v>77</v>
      </c>
      <c r="E11" s="10"/>
      <c r="F11" s="10"/>
      <c r="G11" s="10"/>
      <c r="H11" s="10"/>
      <c r="I11" s="10"/>
      <c r="J11" s="10"/>
      <c r="K11" s="10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 x14ac:dyDescent="0.3">
      <c r="A12" s="3"/>
      <c r="B12" s="52"/>
      <c r="C12" s="58" t="s">
        <v>78</v>
      </c>
      <c r="D12" s="13" t="s">
        <v>20</v>
      </c>
      <c r="E12" s="3"/>
      <c r="F12" s="3"/>
      <c r="G12" s="3"/>
      <c r="H12" s="3"/>
      <c r="I12" s="3"/>
      <c r="J12" s="3"/>
      <c r="K12" s="3"/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 x14ac:dyDescent="0.3">
      <c r="A13" s="3"/>
      <c r="B13" s="52"/>
      <c r="C13" s="58" t="s">
        <v>79</v>
      </c>
      <c r="D13" s="13" t="s">
        <v>21</v>
      </c>
      <c r="E13" s="3"/>
      <c r="F13" s="3"/>
      <c r="G13" s="3"/>
      <c r="H13" s="3"/>
      <c r="I13" s="3"/>
      <c r="J13" s="3"/>
      <c r="K13" s="3"/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 x14ac:dyDescent="0.3">
      <c r="A14" s="3"/>
      <c r="B14" s="55" t="s">
        <v>80</v>
      </c>
      <c r="C14" s="56" t="s">
        <v>81</v>
      </c>
      <c r="D14" s="57" t="s">
        <v>82</v>
      </c>
      <c r="E14" s="10"/>
      <c r="F14" s="10"/>
      <c r="G14" s="10"/>
      <c r="H14" s="10"/>
      <c r="I14" s="10"/>
      <c r="J14" s="10"/>
      <c r="K14" s="10"/>
      <c r="L14" s="1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3">
      <c r="A15" s="3"/>
      <c r="B15" s="52"/>
      <c r="C15" s="58" t="s">
        <v>83</v>
      </c>
      <c r="D15" s="13" t="s">
        <v>84</v>
      </c>
      <c r="E15" s="3"/>
      <c r="F15" s="3"/>
      <c r="G15" s="3"/>
      <c r="H15" s="3"/>
      <c r="I15" s="3"/>
      <c r="J15" s="3"/>
      <c r="K15" s="3"/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3">
      <c r="A16" s="3"/>
      <c r="B16" s="52"/>
      <c r="C16" s="58" t="s">
        <v>85</v>
      </c>
      <c r="D16" s="13" t="s">
        <v>86</v>
      </c>
      <c r="E16" s="3"/>
      <c r="F16" s="3"/>
      <c r="G16" s="3"/>
      <c r="H16" s="3"/>
      <c r="I16" s="3"/>
      <c r="J16" s="3"/>
      <c r="K16" s="3"/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 x14ac:dyDescent="0.3">
      <c r="A17" s="3"/>
      <c r="B17" s="55" t="s">
        <v>26</v>
      </c>
      <c r="C17" s="59" t="s">
        <v>27</v>
      </c>
      <c r="D17" s="14" t="s">
        <v>28</v>
      </c>
      <c r="E17" s="15" t="s">
        <v>29</v>
      </c>
      <c r="F17" s="10"/>
      <c r="G17" s="10"/>
      <c r="H17" s="10"/>
      <c r="I17" s="10"/>
      <c r="J17" s="10"/>
      <c r="K17" s="10"/>
      <c r="L17" s="1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3">
      <c r="A18" s="3"/>
      <c r="B18" s="52"/>
      <c r="C18" s="58"/>
      <c r="D18" s="12" t="s">
        <v>30</v>
      </c>
      <c r="E18" s="16" t="s">
        <v>31</v>
      </c>
      <c r="F18" s="3"/>
      <c r="G18" s="3"/>
      <c r="H18" s="3"/>
      <c r="I18" s="3"/>
      <c r="J18" s="3"/>
      <c r="K18" s="3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 x14ac:dyDescent="0.3">
      <c r="A19" s="3"/>
      <c r="B19" s="52"/>
      <c r="C19" s="60" t="s">
        <v>32</v>
      </c>
      <c r="D19" s="12" t="s">
        <v>28</v>
      </c>
      <c r="E19" s="17" t="s">
        <v>33</v>
      </c>
      <c r="F19" s="3"/>
      <c r="G19" s="3"/>
      <c r="H19" s="3"/>
      <c r="I19" s="3"/>
      <c r="J19" s="3"/>
      <c r="K19" s="3"/>
      <c r="L19" s="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 customHeight="1" x14ac:dyDescent="0.3">
      <c r="A20" s="3"/>
      <c r="B20" s="52"/>
      <c r="C20" s="58"/>
      <c r="D20" s="12" t="s">
        <v>34</v>
      </c>
      <c r="E20" s="17" t="s">
        <v>35</v>
      </c>
      <c r="F20" s="3"/>
      <c r="G20" s="3"/>
      <c r="H20" s="3"/>
      <c r="I20" s="3"/>
      <c r="J20" s="3"/>
      <c r="K20" s="3"/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 x14ac:dyDescent="0.3">
      <c r="A21" s="3"/>
      <c r="B21" s="52"/>
      <c r="C21" s="58"/>
      <c r="D21" s="12" t="s">
        <v>36</v>
      </c>
      <c r="E21" s="17" t="s">
        <v>37</v>
      </c>
      <c r="F21" s="3"/>
      <c r="G21" s="3"/>
      <c r="H21" s="3"/>
      <c r="I21" s="3"/>
      <c r="J21" s="3"/>
      <c r="K21" s="3"/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 x14ac:dyDescent="0.3">
      <c r="A22" s="3"/>
      <c r="B22" s="52"/>
      <c r="C22" s="58"/>
      <c r="D22" s="12" t="s">
        <v>38</v>
      </c>
      <c r="E22" s="17" t="s">
        <v>39</v>
      </c>
      <c r="F22" s="3"/>
      <c r="G22" s="3"/>
      <c r="H22" s="3"/>
      <c r="I22" s="3"/>
      <c r="J22" s="3"/>
      <c r="K22" s="3"/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3">
      <c r="A23" s="3"/>
      <c r="B23" s="52"/>
      <c r="C23" s="58" t="s">
        <v>40</v>
      </c>
      <c r="D23" s="12" t="s">
        <v>28</v>
      </c>
      <c r="E23" s="17" t="s">
        <v>41</v>
      </c>
      <c r="F23" s="3"/>
      <c r="G23" s="3"/>
      <c r="H23" s="3"/>
      <c r="I23" s="3"/>
      <c r="J23" s="3"/>
      <c r="K23" s="3"/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.75" customHeight="1" x14ac:dyDescent="0.3">
      <c r="A24" s="3"/>
      <c r="B24" s="52"/>
      <c r="C24" s="58"/>
      <c r="D24" s="12" t="s">
        <v>42</v>
      </c>
      <c r="E24" s="17" t="s">
        <v>43</v>
      </c>
      <c r="F24" s="3"/>
      <c r="G24" s="3"/>
      <c r="H24" s="3"/>
      <c r="I24" s="3"/>
      <c r="J24" s="3"/>
      <c r="K24" s="3"/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.75" customHeight="1" x14ac:dyDescent="0.3">
      <c r="A25" s="3"/>
      <c r="B25" s="52"/>
      <c r="C25" s="58"/>
      <c r="D25" s="12" t="s">
        <v>44</v>
      </c>
      <c r="E25" s="17" t="s">
        <v>45</v>
      </c>
      <c r="F25" s="3"/>
      <c r="G25" s="3"/>
      <c r="H25" s="3"/>
      <c r="I25" s="3"/>
      <c r="J25" s="3"/>
      <c r="K25" s="3"/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.75" customHeight="1" x14ac:dyDescent="0.3">
      <c r="A26" s="3"/>
      <c r="B26" s="52"/>
      <c r="C26" s="58"/>
      <c r="D26" s="12" t="s">
        <v>46</v>
      </c>
      <c r="E26" s="17" t="s">
        <v>47</v>
      </c>
      <c r="F26" s="3"/>
      <c r="G26" s="3"/>
      <c r="H26" s="3"/>
      <c r="I26" s="3"/>
      <c r="J26" s="3"/>
      <c r="K26" s="3"/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 customHeight="1" x14ac:dyDescent="0.3">
      <c r="A27" s="3"/>
      <c r="B27" s="61"/>
      <c r="C27" s="62"/>
      <c r="D27" s="18" t="s">
        <v>48</v>
      </c>
      <c r="E27" s="19" t="s">
        <v>49</v>
      </c>
      <c r="F27" s="20"/>
      <c r="G27" s="20"/>
      <c r="H27" s="20"/>
      <c r="I27" s="20"/>
      <c r="J27" s="20"/>
      <c r="K27" s="20"/>
      <c r="L27" s="2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 customHeight="1" x14ac:dyDescent="0.3">
      <c r="A28" s="3"/>
      <c r="B28" s="17"/>
      <c r="C28" s="22"/>
      <c r="D28" s="2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 customHeight="1" x14ac:dyDescent="0.3">
      <c r="A29" s="3"/>
      <c r="B29" s="24" t="s">
        <v>50</v>
      </c>
      <c r="C29" s="3"/>
      <c r="D29" s="2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 customHeight="1" x14ac:dyDescent="0.3">
      <c r="A30" s="3"/>
      <c r="B30" s="3"/>
      <c r="C30" s="3"/>
      <c r="D30" s="2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 customHeight="1" x14ac:dyDescent="0.4">
      <c r="A31" s="3"/>
      <c r="B31" s="63" t="s">
        <v>87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5.75" customHeight="1" x14ac:dyDescent="0.3">
      <c r="A32" s="23"/>
      <c r="B32" s="64" t="s">
        <v>2</v>
      </c>
      <c r="C32" s="65"/>
      <c r="D32" s="66"/>
      <c r="E32" s="67" t="s">
        <v>9</v>
      </c>
      <c r="F32" s="65"/>
      <c r="G32" s="65"/>
      <c r="H32" s="66"/>
      <c r="I32" s="67" t="s">
        <v>18</v>
      </c>
      <c r="J32" s="68"/>
      <c r="K32" s="69"/>
      <c r="L32" s="67" t="s">
        <v>80</v>
      </c>
      <c r="M32" s="65"/>
      <c r="N32" s="70"/>
      <c r="O32" s="69"/>
      <c r="P32" s="67" t="s">
        <v>26</v>
      </c>
      <c r="Q32" s="65"/>
      <c r="R32" s="65"/>
      <c r="S32" s="65"/>
      <c r="T32" s="65"/>
      <c r="U32" s="65"/>
      <c r="V32" s="70"/>
      <c r="W32" s="65"/>
      <c r="X32" s="65"/>
      <c r="Y32" s="65"/>
      <c r="Z32" s="65"/>
      <c r="AA32" s="65"/>
      <c r="AB32" s="65"/>
      <c r="AC32" s="65"/>
      <c r="AD32" s="66"/>
      <c r="AE32" s="23"/>
    </row>
    <row r="33" spans="1:31" ht="15.75" customHeight="1" x14ac:dyDescent="0.3">
      <c r="A33" s="23"/>
      <c r="B33" s="25"/>
      <c r="C33" s="26"/>
      <c r="D33" s="27"/>
      <c r="E33" s="25"/>
      <c r="F33" s="26"/>
      <c r="G33" s="26"/>
      <c r="H33" s="27"/>
      <c r="I33" s="25"/>
      <c r="J33" s="28"/>
      <c r="K33" s="71"/>
      <c r="L33" s="25"/>
      <c r="M33" s="26"/>
      <c r="N33" s="72"/>
      <c r="O33" s="71"/>
      <c r="P33" s="73" t="s">
        <v>27</v>
      </c>
      <c r="Q33" s="30"/>
      <c r="R33" s="74" t="s">
        <v>32</v>
      </c>
      <c r="S33" s="75"/>
      <c r="T33" s="29"/>
      <c r="U33" s="29"/>
      <c r="V33" s="76"/>
      <c r="W33" s="29" t="s">
        <v>52</v>
      </c>
      <c r="X33" s="29" t="s">
        <v>53</v>
      </c>
      <c r="Y33" s="30"/>
      <c r="Z33" s="77" t="s">
        <v>40</v>
      </c>
      <c r="AA33" s="65"/>
      <c r="AB33" s="65"/>
      <c r="AC33" s="65"/>
      <c r="AD33" s="66"/>
      <c r="AE33" s="23"/>
    </row>
    <row r="34" spans="1:31" ht="138" x14ac:dyDescent="0.3">
      <c r="A34" s="23"/>
      <c r="B34" s="73" t="s">
        <v>3</v>
      </c>
      <c r="C34" s="78" t="s">
        <v>5</v>
      </c>
      <c r="D34" s="79" t="s">
        <v>54</v>
      </c>
      <c r="E34" s="80" t="s">
        <v>10</v>
      </c>
      <c r="F34" s="78" t="s">
        <v>12</v>
      </c>
      <c r="G34" s="78" t="s">
        <v>14</v>
      </c>
      <c r="H34" s="79" t="s">
        <v>16</v>
      </c>
      <c r="I34" s="81" t="s">
        <v>88</v>
      </c>
      <c r="J34" s="82" t="s">
        <v>89</v>
      </c>
      <c r="K34" s="83" t="s">
        <v>90</v>
      </c>
      <c r="L34" s="81" t="s">
        <v>91</v>
      </c>
      <c r="M34" s="84" t="s">
        <v>92</v>
      </c>
      <c r="N34" s="85" t="s">
        <v>93</v>
      </c>
      <c r="O34" s="83" t="s">
        <v>94</v>
      </c>
      <c r="P34" s="80" t="s">
        <v>28</v>
      </c>
      <c r="Q34" s="86" t="s">
        <v>30</v>
      </c>
      <c r="R34" s="87" t="s">
        <v>28</v>
      </c>
      <c r="S34" s="88" t="s">
        <v>34</v>
      </c>
      <c r="T34" s="78" t="s">
        <v>36</v>
      </c>
      <c r="U34" s="78" t="s">
        <v>38</v>
      </c>
      <c r="V34" s="85" t="s">
        <v>95</v>
      </c>
      <c r="W34" s="78" t="s">
        <v>28</v>
      </c>
      <c r="X34" s="78" t="s">
        <v>28</v>
      </c>
      <c r="Y34" s="86" t="s">
        <v>59</v>
      </c>
      <c r="Z34" s="80" t="s">
        <v>28</v>
      </c>
      <c r="AA34" s="78" t="s">
        <v>42</v>
      </c>
      <c r="AB34" s="89" t="s">
        <v>44</v>
      </c>
      <c r="AC34" s="78" t="s">
        <v>46</v>
      </c>
      <c r="AD34" s="79" t="s">
        <v>48</v>
      </c>
      <c r="AE34" s="23"/>
    </row>
    <row r="35" spans="1:31" ht="13.8" x14ac:dyDescent="0.3">
      <c r="A35" s="2"/>
      <c r="B35" s="35" t="s">
        <v>75</v>
      </c>
      <c r="C35" s="35">
        <v>400</v>
      </c>
      <c r="D35" s="35">
        <v>70</v>
      </c>
      <c r="E35" s="36">
        <v>0.98</v>
      </c>
      <c r="F35" s="36">
        <v>0.74</v>
      </c>
      <c r="G35" s="36">
        <v>0.15</v>
      </c>
      <c r="H35" s="36">
        <v>0.16</v>
      </c>
      <c r="I35" s="35">
        <v>70</v>
      </c>
      <c r="J35" s="35">
        <v>13</v>
      </c>
      <c r="K35" s="90">
        <f t="shared" ref="K35:K37" si="0">J35/I35</f>
        <v>0.18571428571428572</v>
      </c>
      <c r="L35" s="35">
        <v>70</v>
      </c>
      <c r="M35" s="37">
        <v>21</v>
      </c>
      <c r="N35" s="90">
        <f t="shared" ref="N35:N37" si="1">M35/L35</f>
        <v>0.3</v>
      </c>
      <c r="O35" s="91">
        <f t="shared" ref="O35:O44" si="2">N35-K35</f>
        <v>0.11428571428571427</v>
      </c>
      <c r="P35" s="35" t="s">
        <v>67</v>
      </c>
      <c r="Q35" s="36">
        <v>0.81</v>
      </c>
      <c r="R35" s="38" t="s">
        <v>67</v>
      </c>
      <c r="S35" s="39">
        <v>4</v>
      </c>
      <c r="T35" s="39">
        <v>4</v>
      </c>
      <c r="U35" s="39">
        <v>4.4000000000000004</v>
      </c>
      <c r="V35" s="92">
        <f t="shared" ref="V35:V37" si="3">T35*U35</f>
        <v>17.600000000000001</v>
      </c>
      <c r="W35" s="40" t="s">
        <v>65</v>
      </c>
      <c r="X35" s="40" t="s">
        <v>65</v>
      </c>
      <c r="Y35" s="40" t="s">
        <v>66</v>
      </c>
      <c r="Z35" s="38" t="s">
        <v>67</v>
      </c>
      <c r="AA35" s="35">
        <v>70</v>
      </c>
      <c r="AB35" s="36">
        <v>0.4</v>
      </c>
      <c r="AC35" s="36">
        <v>0.2</v>
      </c>
      <c r="AD35" s="36">
        <v>0.8</v>
      </c>
      <c r="AE35" s="3"/>
    </row>
    <row r="36" spans="1:31" ht="13.8" x14ac:dyDescent="0.3">
      <c r="A36" s="3"/>
      <c r="B36" s="35" t="s">
        <v>76</v>
      </c>
      <c r="C36" s="35">
        <v>600</v>
      </c>
      <c r="D36" s="35">
        <v>100</v>
      </c>
      <c r="E36" s="36">
        <v>0.91</v>
      </c>
      <c r="F36" s="36">
        <v>0.88</v>
      </c>
      <c r="G36" s="36">
        <v>0.05</v>
      </c>
      <c r="H36" s="36">
        <v>0.1</v>
      </c>
      <c r="I36" s="35">
        <v>100</v>
      </c>
      <c r="J36" s="35">
        <v>18</v>
      </c>
      <c r="K36" s="90">
        <f t="shared" si="0"/>
        <v>0.18</v>
      </c>
      <c r="L36" s="35">
        <v>100</v>
      </c>
      <c r="M36" s="37">
        <v>26</v>
      </c>
      <c r="N36" s="90">
        <f t="shared" si="1"/>
        <v>0.26</v>
      </c>
      <c r="O36" s="93">
        <f t="shared" si="2"/>
        <v>8.0000000000000016E-2</v>
      </c>
      <c r="P36" s="35" t="s">
        <v>67</v>
      </c>
      <c r="Q36" s="36">
        <v>0.62</v>
      </c>
      <c r="R36" s="38" t="s">
        <v>67</v>
      </c>
      <c r="S36" s="39">
        <v>2</v>
      </c>
      <c r="T36" s="39">
        <v>1.8</v>
      </c>
      <c r="U36" s="39">
        <v>5.4</v>
      </c>
      <c r="V36" s="92">
        <f t="shared" si="3"/>
        <v>9.7200000000000006</v>
      </c>
      <c r="W36" s="38" t="s">
        <v>65</v>
      </c>
      <c r="X36" s="38" t="s">
        <v>67</v>
      </c>
      <c r="Y36" s="38">
        <v>2.5</v>
      </c>
      <c r="Z36" s="38" t="s">
        <v>65</v>
      </c>
      <c r="AA36" s="35" t="s">
        <v>66</v>
      </c>
      <c r="AB36" s="36" t="s">
        <v>66</v>
      </c>
      <c r="AC36" s="36" t="s">
        <v>66</v>
      </c>
      <c r="AD36" s="36" t="s">
        <v>66</v>
      </c>
      <c r="AE36" s="3"/>
    </row>
    <row r="37" spans="1:31" ht="13.8" x14ac:dyDescent="0.3">
      <c r="A37" s="3"/>
      <c r="B37" s="35" t="s">
        <v>74</v>
      </c>
      <c r="C37" s="35">
        <v>350</v>
      </c>
      <c r="D37" s="35">
        <v>60</v>
      </c>
      <c r="E37" s="36">
        <v>0.97</v>
      </c>
      <c r="F37" s="36">
        <v>0.72</v>
      </c>
      <c r="G37" s="36">
        <v>0.16</v>
      </c>
      <c r="H37" s="36">
        <v>0.4</v>
      </c>
      <c r="I37" s="35">
        <v>60</v>
      </c>
      <c r="J37" s="35">
        <v>15</v>
      </c>
      <c r="K37" s="90">
        <f t="shared" si="0"/>
        <v>0.25</v>
      </c>
      <c r="L37" s="35">
        <v>60</v>
      </c>
      <c r="M37" s="37">
        <v>19</v>
      </c>
      <c r="N37" s="90">
        <f t="shared" si="1"/>
        <v>0.31666666666666665</v>
      </c>
      <c r="O37" s="94">
        <f t="shared" si="2"/>
        <v>6.6666666666666652E-2</v>
      </c>
      <c r="P37" s="35" t="s">
        <v>67</v>
      </c>
      <c r="Q37" s="36">
        <v>0.75</v>
      </c>
      <c r="R37" s="38" t="s">
        <v>67</v>
      </c>
      <c r="S37" s="39">
        <v>0.4</v>
      </c>
      <c r="T37" s="39">
        <v>0.5</v>
      </c>
      <c r="U37" s="39">
        <v>16</v>
      </c>
      <c r="V37" s="92">
        <f t="shared" si="3"/>
        <v>8</v>
      </c>
      <c r="W37" s="38" t="s">
        <v>67</v>
      </c>
      <c r="X37" s="38" t="s">
        <v>67</v>
      </c>
      <c r="Y37" s="38">
        <v>3</v>
      </c>
      <c r="Z37" s="38" t="s">
        <v>67</v>
      </c>
      <c r="AA37" s="35">
        <v>60</v>
      </c>
      <c r="AB37" s="36">
        <v>0.76</v>
      </c>
      <c r="AC37" s="36">
        <v>0.57999999999999996</v>
      </c>
      <c r="AD37" s="36">
        <v>0.42</v>
      </c>
      <c r="AE37" s="3"/>
    </row>
    <row r="38" spans="1:31" ht="13.8" x14ac:dyDescent="0.3">
      <c r="A38" s="3"/>
      <c r="B38" s="35" t="s">
        <v>72</v>
      </c>
      <c r="C38" s="35">
        <v>650</v>
      </c>
      <c r="D38" s="35">
        <v>105</v>
      </c>
      <c r="E38" s="36">
        <v>0.96</v>
      </c>
      <c r="F38" s="36">
        <v>0.3</v>
      </c>
      <c r="G38" s="36">
        <v>0.66</v>
      </c>
      <c r="H38" s="36">
        <v>0.33</v>
      </c>
      <c r="I38" s="35">
        <v>105</v>
      </c>
      <c r="J38" s="35">
        <f>I38*K38</f>
        <v>37.799999999999997</v>
      </c>
      <c r="K38" s="90">
        <v>0.36</v>
      </c>
      <c r="L38" s="35">
        <v>105</v>
      </c>
      <c r="M38" s="37">
        <f>N38*L38</f>
        <v>44.1</v>
      </c>
      <c r="N38" s="90">
        <v>0.42</v>
      </c>
      <c r="O38" s="95">
        <f t="shared" si="2"/>
        <v>0.06</v>
      </c>
      <c r="P38" s="35" t="s">
        <v>65</v>
      </c>
      <c r="Q38" s="36" t="s">
        <v>66</v>
      </c>
      <c r="R38" s="38" t="s">
        <v>65</v>
      </c>
      <c r="S38" s="41">
        <v>2.6</v>
      </c>
      <c r="T38" s="39" t="s">
        <v>66</v>
      </c>
      <c r="U38" s="39" t="s">
        <v>66</v>
      </c>
      <c r="V38" s="92" t="s">
        <v>66</v>
      </c>
      <c r="W38" s="38" t="s">
        <v>65</v>
      </c>
      <c r="X38" s="38" t="s">
        <v>65</v>
      </c>
      <c r="Y38" s="38" t="s">
        <v>66</v>
      </c>
      <c r="Z38" s="38" t="s">
        <v>67</v>
      </c>
      <c r="AA38" s="35">
        <v>105</v>
      </c>
      <c r="AB38" s="36">
        <v>0.7</v>
      </c>
      <c r="AC38" s="36">
        <v>0.72</v>
      </c>
      <c r="AD38" s="36">
        <v>0.28000000000000003</v>
      </c>
      <c r="AE38" s="3"/>
    </row>
    <row r="39" spans="1:31" ht="13.8" x14ac:dyDescent="0.3">
      <c r="A39" s="2"/>
      <c r="B39" s="35" t="s">
        <v>73</v>
      </c>
      <c r="C39" s="35">
        <v>450</v>
      </c>
      <c r="D39" s="35">
        <v>75</v>
      </c>
      <c r="E39" s="36">
        <v>0.8</v>
      </c>
      <c r="F39" s="36">
        <v>0.9</v>
      </c>
      <c r="G39" s="36">
        <v>0.03</v>
      </c>
      <c r="H39" s="36">
        <v>0.24</v>
      </c>
      <c r="I39" s="35">
        <v>75</v>
      </c>
      <c r="J39" s="35">
        <v>31</v>
      </c>
      <c r="K39" s="90">
        <f>J39/I39</f>
        <v>0.41333333333333333</v>
      </c>
      <c r="L39" s="35">
        <v>75</v>
      </c>
      <c r="M39" s="37">
        <v>34</v>
      </c>
      <c r="N39" s="90">
        <f>M39/L39</f>
        <v>0.45333333333333331</v>
      </c>
      <c r="O39" s="96">
        <f t="shared" si="2"/>
        <v>3.999999999999998E-2</v>
      </c>
      <c r="P39" s="35" t="s">
        <v>65</v>
      </c>
      <c r="Q39" s="36" t="s">
        <v>66</v>
      </c>
      <c r="R39" s="38" t="s">
        <v>67</v>
      </c>
      <c r="S39" s="39">
        <v>3.2</v>
      </c>
      <c r="T39" s="39">
        <v>2</v>
      </c>
      <c r="U39" s="39">
        <v>16.899999999999999</v>
      </c>
      <c r="V39" s="92">
        <f t="shared" ref="V39:V40" si="4">T39*U39</f>
        <v>33.799999999999997</v>
      </c>
      <c r="W39" s="40" t="s">
        <v>67</v>
      </c>
      <c r="X39" s="40" t="s">
        <v>67</v>
      </c>
      <c r="Y39" s="40">
        <v>3.5</v>
      </c>
      <c r="Z39" s="38" t="s">
        <v>67</v>
      </c>
      <c r="AA39" s="35">
        <v>75</v>
      </c>
      <c r="AB39" s="36" t="s">
        <v>66</v>
      </c>
      <c r="AC39" s="36" t="s">
        <v>66</v>
      </c>
      <c r="AD39" s="36" t="s">
        <v>66</v>
      </c>
      <c r="AE39" s="3"/>
    </row>
    <row r="40" spans="1:31" ht="13.8" x14ac:dyDescent="0.3">
      <c r="A40" s="2"/>
      <c r="B40" s="35" t="s">
        <v>71</v>
      </c>
      <c r="C40" s="35">
        <v>550</v>
      </c>
      <c r="D40" s="35">
        <v>90</v>
      </c>
      <c r="E40" s="36">
        <v>0.97</v>
      </c>
      <c r="F40" s="36">
        <v>0.2</v>
      </c>
      <c r="G40" s="36">
        <v>0.75</v>
      </c>
      <c r="H40" s="36">
        <v>0.25</v>
      </c>
      <c r="I40" s="35">
        <v>90</v>
      </c>
      <c r="J40" s="35">
        <f t="shared" ref="J40:J42" si="5">I40*K40</f>
        <v>18.899999999999999</v>
      </c>
      <c r="K40" s="90">
        <v>0.21</v>
      </c>
      <c r="L40" s="35">
        <v>90</v>
      </c>
      <c r="M40" s="37">
        <f t="shared" ref="M40:M42" si="6">L40*N40</f>
        <v>21.599999999999998</v>
      </c>
      <c r="N40" s="90">
        <v>0.24</v>
      </c>
      <c r="O40" s="97">
        <f t="shared" si="2"/>
        <v>0.03</v>
      </c>
      <c r="P40" s="35" t="s">
        <v>67</v>
      </c>
      <c r="Q40" s="36">
        <v>0.22</v>
      </c>
      <c r="R40" s="38" t="s">
        <v>67</v>
      </c>
      <c r="S40" s="39">
        <v>0.5</v>
      </c>
      <c r="T40" s="39">
        <v>1.8</v>
      </c>
      <c r="U40" s="39">
        <v>12</v>
      </c>
      <c r="V40" s="92">
        <f t="shared" si="4"/>
        <v>21.6</v>
      </c>
      <c r="W40" s="40" t="s">
        <v>67</v>
      </c>
      <c r="X40" s="40" t="s">
        <v>67</v>
      </c>
      <c r="Y40" s="40">
        <v>2</v>
      </c>
      <c r="Z40" s="38" t="s">
        <v>65</v>
      </c>
      <c r="AA40" s="35">
        <v>90</v>
      </c>
      <c r="AB40" s="36" t="s">
        <v>66</v>
      </c>
      <c r="AC40" s="36" t="s">
        <v>66</v>
      </c>
      <c r="AD40" s="36" t="s">
        <v>66</v>
      </c>
      <c r="AE40" s="3"/>
    </row>
    <row r="41" spans="1:31" ht="13.8" x14ac:dyDescent="0.3">
      <c r="A41" s="2"/>
      <c r="B41" s="35" t="s">
        <v>69</v>
      </c>
      <c r="C41" s="35">
        <v>400</v>
      </c>
      <c r="D41" s="35">
        <v>70</v>
      </c>
      <c r="E41" s="36">
        <v>0.9</v>
      </c>
      <c r="F41" s="36">
        <v>7.0000000000000007E-2</v>
      </c>
      <c r="G41" s="36">
        <v>0.8</v>
      </c>
      <c r="H41" s="36">
        <v>0.68</v>
      </c>
      <c r="I41" s="35">
        <v>70</v>
      </c>
      <c r="J41" s="35">
        <f t="shared" si="5"/>
        <v>18.900000000000002</v>
      </c>
      <c r="K41" s="90">
        <v>0.27</v>
      </c>
      <c r="L41" s="35">
        <v>70</v>
      </c>
      <c r="M41" s="37">
        <f t="shared" si="6"/>
        <v>19.600000000000001</v>
      </c>
      <c r="N41" s="90">
        <v>0.28000000000000003</v>
      </c>
      <c r="O41" s="98">
        <f t="shared" si="2"/>
        <v>1.0000000000000009E-2</v>
      </c>
      <c r="P41" s="35" t="s">
        <v>67</v>
      </c>
      <c r="Q41" s="36">
        <v>0.51</v>
      </c>
      <c r="R41" s="38" t="s">
        <v>65</v>
      </c>
      <c r="S41" s="39">
        <v>2</v>
      </c>
      <c r="T41" s="39" t="s">
        <v>66</v>
      </c>
      <c r="U41" s="39" t="s">
        <v>66</v>
      </c>
      <c r="V41" s="92" t="s">
        <v>66</v>
      </c>
      <c r="W41" s="40" t="s">
        <v>65</v>
      </c>
      <c r="X41" s="40" t="s">
        <v>67</v>
      </c>
      <c r="Y41" s="40">
        <v>2.5</v>
      </c>
      <c r="Z41" s="38" t="s">
        <v>67</v>
      </c>
      <c r="AA41" s="35">
        <v>70</v>
      </c>
      <c r="AB41" s="36">
        <v>0.21</v>
      </c>
      <c r="AC41" s="36">
        <v>0.49</v>
      </c>
      <c r="AD41" s="36">
        <v>0.51</v>
      </c>
      <c r="AE41" s="3"/>
    </row>
    <row r="42" spans="1:31" ht="13.8" x14ac:dyDescent="0.3">
      <c r="A42" s="2"/>
      <c r="B42" s="35" t="s">
        <v>64</v>
      </c>
      <c r="C42" s="35">
        <v>500</v>
      </c>
      <c r="D42" s="35">
        <v>90</v>
      </c>
      <c r="E42" s="36">
        <v>0.95</v>
      </c>
      <c r="F42" s="36">
        <v>0.75</v>
      </c>
      <c r="G42" s="36">
        <v>0.2</v>
      </c>
      <c r="H42" s="36">
        <v>0.66</v>
      </c>
      <c r="I42" s="35">
        <v>90</v>
      </c>
      <c r="J42" s="35">
        <f t="shared" si="5"/>
        <v>17.100000000000001</v>
      </c>
      <c r="K42" s="90">
        <v>0.19</v>
      </c>
      <c r="L42" s="35">
        <v>90</v>
      </c>
      <c r="M42" s="37">
        <f t="shared" si="6"/>
        <v>17.100000000000001</v>
      </c>
      <c r="N42" s="90">
        <v>0.19</v>
      </c>
      <c r="O42" s="99">
        <f t="shared" si="2"/>
        <v>0</v>
      </c>
      <c r="P42" s="35" t="s">
        <v>65</v>
      </c>
      <c r="Q42" s="36" t="s">
        <v>66</v>
      </c>
      <c r="R42" s="38" t="s">
        <v>67</v>
      </c>
      <c r="S42" s="39">
        <v>1.6</v>
      </c>
      <c r="T42" s="39">
        <v>1.2</v>
      </c>
      <c r="U42" s="39">
        <v>13.6</v>
      </c>
      <c r="V42" s="92">
        <f t="shared" ref="V42:V44" si="7">T42*U42</f>
        <v>16.32</v>
      </c>
      <c r="W42" s="40" t="s">
        <v>65</v>
      </c>
      <c r="X42" s="40" t="s">
        <v>65</v>
      </c>
      <c r="Y42" s="40" t="s">
        <v>66</v>
      </c>
      <c r="Z42" s="38" t="s">
        <v>67</v>
      </c>
      <c r="AA42" s="35">
        <v>90</v>
      </c>
      <c r="AB42" s="36">
        <v>0.56000000000000005</v>
      </c>
      <c r="AC42" s="36">
        <v>0.35</v>
      </c>
      <c r="AD42" s="36">
        <v>0.65</v>
      </c>
      <c r="AE42" s="3"/>
    </row>
    <row r="43" spans="1:31" ht="13.8" x14ac:dyDescent="0.3">
      <c r="A43" s="3"/>
      <c r="B43" s="35" t="s">
        <v>68</v>
      </c>
      <c r="C43" s="35">
        <v>600</v>
      </c>
      <c r="D43" s="35">
        <v>100</v>
      </c>
      <c r="E43" s="36">
        <v>0.98</v>
      </c>
      <c r="F43" s="36">
        <v>0.88</v>
      </c>
      <c r="G43" s="36">
        <v>0.5</v>
      </c>
      <c r="H43" s="36">
        <v>0.67</v>
      </c>
      <c r="I43" s="35">
        <v>100</v>
      </c>
      <c r="J43" s="35">
        <v>32</v>
      </c>
      <c r="K43" s="90">
        <f t="shared" ref="K43:K44" si="8">J43/I43</f>
        <v>0.32</v>
      </c>
      <c r="L43" s="35">
        <v>100</v>
      </c>
      <c r="M43" s="37">
        <v>29</v>
      </c>
      <c r="N43" s="90">
        <f t="shared" ref="N43:N44" si="9">M43/L43</f>
        <v>0.28999999999999998</v>
      </c>
      <c r="O43" s="100">
        <f t="shared" si="2"/>
        <v>-3.0000000000000027E-2</v>
      </c>
      <c r="P43" s="35" t="s">
        <v>67</v>
      </c>
      <c r="Q43" s="36">
        <v>0.12</v>
      </c>
      <c r="R43" s="38" t="s">
        <v>67</v>
      </c>
      <c r="S43" s="39">
        <v>3.5</v>
      </c>
      <c r="T43" s="39">
        <v>3.3</v>
      </c>
      <c r="U43" s="39">
        <v>5.2</v>
      </c>
      <c r="V43" s="92">
        <f t="shared" si="7"/>
        <v>17.16</v>
      </c>
      <c r="W43" s="38" t="s">
        <v>67</v>
      </c>
      <c r="X43" s="38" t="s">
        <v>67</v>
      </c>
      <c r="Y43" s="38">
        <v>1</v>
      </c>
      <c r="Z43" s="38" t="s">
        <v>65</v>
      </c>
      <c r="AA43" s="35" t="s">
        <v>66</v>
      </c>
      <c r="AB43" s="36" t="s">
        <v>66</v>
      </c>
      <c r="AC43" s="36" t="s">
        <v>66</v>
      </c>
      <c r="AD43" s="36" t="s">
        <v>66</v>
      </c>
      <c r="AE43" s="3"/>
    </row>
    <row r="44" spans="1:31" ht="13.8" x14ac:dyDescent="0.3">
      <c r="A44" s="3"/>
      <c r="B44" s="35" t="s">
        <v>70</v>
      </c>
      <c r="C44" s="35">
        <v>300</v>
      </c>
      <c r="D44" s="35">
        <v>55</v>
      </c>
      <c r="E44" s="36">
        <v>0.84</v>
      </c>
      <c r="F44" s="36">
        <v>0.85</v>
      </c>
      <c r="G44" s="36">
        <v>0.05</v>
      </c>
      <c r="H44" s="36">
        <v>0.5</v>
      </c>
      <c r="I44" s="35">
        <v>55</v>
      </c>
      <c r="J44" s="35">
        <v>21</v>
      </c>
      <c r="K44" s="90">
        <f t="shared" si="8"/>
        <v>0.38181818181818183</v>
      </c>
      <c r="L44" s="35">
        <v>55</v>
      </c>
      <c r="M44" s="37">
        <v>18</v>
      </c>
      <c r="N44" s="90">
        <f t="shared" si="9"/>
        <v>0.32727272727272727</v>
      </c>
      <c r="O44" s="101">
        <f t="shared" si="2"/>
        <v>-5.4545454545454564E-2</v>
      </c>
      <c r="P44" s="35" t="s">
        <v>65</v>
      </c>
      <c r="Q44" s="36" t="s">
        <v>66</v>
      </c>
      <c r="R44" s="38" t="s">
        <v>67</v>
      </c>
      <c r="S44" s="39">
        <v>0.7</v>
      </c>
      <c r="T44" s="39">
        <v>1.2</v>
      </c>
      <c r="U44" s="39">
        <v>8.5</v>
      </c>
      <c r="V44" s="92">
        <f t="shared" si="7"/>
        <v>10.199999999999999</v>
      </c>
      <c r="W44" s="38" t="s">
        <v>67</v>
      </c>
      <c r="X44" s="38" t="s">
        <v>67</v>
      </c>
      <c r="Y44" s="38">
        <v>0.5</v>
      </c>
      <c r="Z44" s="38" t="s">
        <v>67</v>
      </c>
      <c r="AA44" s="35">
        <v>55</v>
      </c>
      <c r="AB44" s="36">
        <v>0.26</v>
      </c>
      <c r="AC44" s="36">
        <v>0.11</v>
      </c>
      <c r="AD44" s="36">
        <v>0.89</v>
      </c>
      <c r="AE44" s="3"/>
    </row>
    <row r="45" spans="1:31" ht="13.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3.8" x14ac:dyDescent="0.3">
      <c r="A46" s="3"/>
      <c r="B46" s="3"/>
      <c r="C46" s="3"/>
      <c r="D46" s="3"/>
      <c r="E46" s="3"/>
      <c r="F46" s="3"/>
      <c r="G46" s="3"/>
      <c r="H46" s="3"/>
      <c r="I46" s="3"/>
      <c r="J46" s="42"/>
      <c r="K46" s="42"/>
      <c r="L46" s="42"/>
      <c r="M46" s="42"/>
      <c r="N46" s="42"/>
      <c r="O46" s="3"/>
      <c r="P46" s="3"/>
      <c r="Q46" s="3"/>
      <c r="R46" s="3"/>
      <c r="S46" s="3"/>
      <c r="T46" s="43">
        <v>4</v>
      </c>
      <c r="U46" s="43">
        <v>20</v>
      </c>
      <c r="V46" s="102">
        <f>U46*T46</f>
        <v>80</v>
      </c>
      <c r="W46" s="3"/>
      <c r="X46" s="3"/>
      <c r="Y46" s="3"/>
      <c r="Z46" s="3"/>
      <c r="AA46" s="3"/>
      <c r="AB46" s="3"/>
      <c r="AC46" s="3"/>
      <c r="AD46" s="3"/>
      <c r="AE46" s="3"/>
    </row>
    <row r="47" spans="1:31" ht="13.8" x14ac:dyDescent="0.3">
      <c r="A47" s="3"/>
      <c r="B47" s="3"/>
      <c r="C47" s="3"/>
      <c r="D47" s="3"/>
      <c r="E47" s="3"/>
      <c r="F47" s="3"/>
      <c r="G47" s="3"/>
      <c r="H47" s="3"/>
      <c r="I47" s="3"/>
      <c r="J47" s="42"/>
      <c r="K47" s="42"/>
      <c r="L47" s="42"/>
      <c r="M47" s="42"/>
      <c r="N47" s="42"/>
      <c r="O47" s="10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3.8" x14ac:dyDescent="0.3">
      <c r="A48" s="3"/>
      <c r="B48" s="3"/>
      <c r="C48" s="3"/>
      <c r="D48" s="3"/>
      <c r="E48" s="3"/>
      <c r="F48" s="3"/>
      <c r="G48" s="3"/>
      <c r="H48" s="3"/>
      <c r="I48" s="3"/>
      <c r="J48" s="42"/>
      <c r="K48" s="3"/>
      <c r="L48" s="3"/>
      <c r="M48" s="42"/>
      <c r="N48" s="42"/>
      <c r="O48" s="36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3.8" x14ac:dyDescent="0.3">
      <c r="A49" s="3"/>
      <c r="B49" s="3"/>
      <c r="C49" s="3"/>
      <c r="D49" s="3"/>
      <c r="E49" s="3"/>
      <c r="F49" s="3"/>
      <c r="G49" s="42"/>
      <c r="H49" s="42"/>
      <c r="I49" s="3"/>
      <c r="J49" s="3"/>
      <c r="K49" s="3"/>
      <c r="L49" s="3"/>
      <c r="M49" s="3"/>
      <c r="N49" s="3"/>
      <c r="O49" s="36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3.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6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3.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0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3.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0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3.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0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3.8" x14ac:dyDescent="0.3">
      <c r="A54" s="3"/>
      <c r="B54" s="3"/>
      <c r="C54" s="3"/>
      <c r="D54" s="42"/>
      <c r="E54" s="42"/>
      <c r="F54" s="42"/>
      <c r="G54" s="3"/>
      <c r="H54" s="3"/>
      <c r="I54" s="3"/>
      <c r="J54" s="3"/>
      <c r="K54" s="3"/>
      <c r="L54" s="3"/>
      <c r="M54" s="3"/>
      <c r="N54" s="3"/>
      <c r="O54" s="10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3.8" x14ac:dyDescent="0.3">
      <c r="A55" s="3"/>
      <c r="B55" s="3"/>
      <c r="C55" s="3"/>
      <c r="D55" s="3"/>
      <c r="E55" s="42"/>
      <c r="F55" s="42"/>
      <c r="G55" s="42"/>
      <c r="H55" s="3"/>
      <c r="I55" s="3"/>
      <c r="J55" s="3"/>
      <c r="K55" s="3"/>
      <c r="L55" s="3"/>
      <c r="M55" s="3"/>
      <c r="N55" s="3"/>
      <c r="O55" s="36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3.8" x14ac:dyDescent="0.3">
      <c r="A56" s="3"/>
      <c r="B56" s="3"/>
      <c r="C56" s="3"/>
      <c r="D56" s="3"/>
      <c r="E56" s="42"/>
      <c r="F56" s="42"/>
      <c r="G56" s="42"/>
      <c r="H56" s="3"/>
      <c r="I56" s="3"/>
      <c r="J56" s="3"/>
      <c r="K56" s="3"/>
      <c r="L56" s="3"/>
      <c r="M56" s="3"/>
      <c r="N56" s="3"/>
      <c r="O56" s="3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3.8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3.8" x14ac:dyDescent="0.3">
      <c r="A58" s="3"/>
      <c r="B58" s="3"/>
      <c r="C58" s="3"/>
      <c r="D58" s="42"/>
      <c r="E58" s="42"/>
      <c r="F58" s="4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2"/>
      <c r="T58" s="42"/>
      <c r="U58" s="42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3.8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3.8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3.8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2"/>
      <c r="T61" s="42"/>
      <c r="U61" s="42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41.4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48" t="s">
        <v>96</v>
      </c>
      <c r="L62" s="48" t="s">
        <v>97</v>
      </c>
      <c r="M62" s="48" t="s">
        <v>98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ht="13.8" x14ac:dyDescent="0.3">
      <c r="A63" s="3"/>
      <c r="B63" s="3"/>
      <c r="C63" s="3"/>
      <c r="D63" s="3"/>
      <c r="E63" s="3"/>
      <c r="F63" s="3"/>
      <c r="G63" s="3"/>
      <c r="H63" s="3"/>
      <c r="I63" s="3"/>
      <c r="J63" s="17" t="s">
        <v>99</v>
      </c>
      <c r="K63" s="49">
        <f>(J35+J36+J37+J40+J41+J43)/(I35+I36+I37+I40+I41+I43)</f>
        <v>0.23632653061224493</v>
      </c>
      <c r="L63" s="49">
        <f>(J35+J36+J37+J39+J40+J42+J43+J44)/(I35+I36+I37+I39+I40+I42+I43+I44)</f>
        <v>0.25937500000000002</v>
      </c>
      <c r="M63" s="49">
        <f>(J35+J37+J38+J39+J41+J42+J44)/(I35+I37+I38+I39+I41+I42+I44)</f>
        <v>0.29295238095238096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3.8" x14ac:dyDescent="0.3">
      <c r="A64" s="3"/>
      <c r="B64" s="3"/>
      <c r="C64" s="3"/>
      <c r="D64" s="3"/>
      <c r="E64" s="3"/>
      <c r="F64" s="3"/>
      <c r="G64" s="3"/>
      <c r="H64" s="3"/>
      <c r="I64" s="3"/>
      <c r="J64" s="17" t="s">
        <v>100</v>
      </c>
      <c r="K64" s="49">
        <f>(M35+M36+M37+M40+M41+M43)/(L35+L36+L37+L40+L41+L43)</f>
        <v>0.27795918367346939</v>
      </c>
      <c r="L64" s="49">
        <f>(M35+M36+M37+M39+M40+M42+M43+M44)/(L35+L36+L37+L39+L40+L42+L43+L44)</f>
        <v>0.29015625</v>
      </c>
      <c r="M64" s="49">
        <f>(M35+M37+M38+M39+M41+M42+M44)/(L35+L37+L38+L39+L41+L42+L44)</f>
        <v>0.32914285714285713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3.8" x14ac:dyDescent="0.3">
      <c r="A65" s="3"/>
      <c r="B65" s="3"/>
      <c r="C65" s="3"/>
      <c r="D65" s="3"/>
      <c r="E65" s="3"/>
      <c r="F65" s="3"/>
      <c r="G65" s="3"/>
      <c r="H65" s="3"/>
      <c r="I65" s="3"/>
      <c r="J65" s="17" t="s">
        <v>101</v>
      </c>
      <c r="K65" s="49">
        <f t="shared" ref="K65:M65" si="10">K64-K63</f>
        <v>4.1632653061224462E-2</v>
      </c>
      <c r="L65" s="49">
        <f t="shared" si="10"/>
        <v>3.0781249999999982E-2</v>
      </c>
      <c r="M65" s="49">
        <f t="shared" si="10"/>
        <v>3.6190476190476162E-2</v>
      </c>
      <c r="N65" s="42"/>
      <c r="O65" s="42"/>
      <c r="P65" s="42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3.8" x14ac:dyDescent="0.3">
      <c r="A66" s="3"/>
      <c r="B66" s="3"/>
      <c r="C66" s="42"/>
      <c r="D66" s="42"/>
      <c r="E66" s="42"/>
      <c r="F66" s="3"/>
      <c r="G66" s="3"/>
      <c r="H66" s="3"/>
      <c r="I66" s="3"/>
      <c r="J66" s="42"/>
      <c r="K66" s="42"/>
      <c r="L66" s="4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3.8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3.8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3.8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42"/>
      <c r="O69" s="42"/>
      <c r="P69" s="4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3.8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2"/>
      <c r="O70" s="42"/>
      <c r="P70" s="42"/>
      <c r="Q70" s="42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3.8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3.8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3.8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3.8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3.8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3.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3.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3.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3.8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3.8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3.8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3.8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3.8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3.8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3.8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3.8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3.8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3.8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3.8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3.8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3.8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3.8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3.8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3.8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3.8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3.8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3.8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3.8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3.8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3.8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3.8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3.8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3.8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3.8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3.8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3.8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3.8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3.8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3.8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3.8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3.8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3.8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3.8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3.8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3.8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3.8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3.8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3.8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3.8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3.8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3.8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3.8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3.8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3.8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3.8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3.8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3.8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3.8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3.8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3.8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3.8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3.8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3.8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3.8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3.8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3.8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3.8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3.8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3.8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3.8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3.8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3.8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3.8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3.8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3.8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3.8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3.8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3.8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3.8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3.8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3.8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3.8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3.8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3.8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3.8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3.8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3.8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3.8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3.8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3.8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3.8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3.8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3.8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3.8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3.8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3.8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3.8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3.8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3.8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3.8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3.8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3.8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3.8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3.8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3.8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3.8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3.8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3.8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3.8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3.8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3.8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3.8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3.8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3.8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3.8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3.8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3.8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3.8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3.8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3.8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3.8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3.8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3.8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3.8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3.8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3.8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3.8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3.8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3.8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3.8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3.8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3.8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3.8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3.8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3.8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3.8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3.8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3.8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3.8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3.8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3.8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3.8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3.8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3.8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3.8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3.8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3.8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3.8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3.8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3.8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3.8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3.8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3.8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3.8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3.8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3.8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3.8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3.8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3.8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3.8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3.8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3.8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3.8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3.8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3.8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3.8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3.8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3.8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3.8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3.8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3.8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3.8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3.8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3.8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3.8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3.8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3.8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3.8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3.8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3.8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3.8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3.8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3.8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3.8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3.8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3.8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3.8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3.8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3.8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3.8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3.8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3.8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3.8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3.8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3.8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3.8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3.8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3.8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3.8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3.8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3.8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3.8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3.8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3.8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3.8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3.8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3.8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3.8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3.8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3.8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3.8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3.8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3.8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3.8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3.8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3.8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3.8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3.8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3.8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3.8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3.8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3.8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3.8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3.8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3.8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3.8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3.8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3.8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3.8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3.8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3.8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3.8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3.8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3.8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3.8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3.8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3.8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3.8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3.8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3.8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3.8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3.8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3.8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3.8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3.8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3.8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3.8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3.8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3.8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3.8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3.8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3.8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3.8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3.8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3.8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3.8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3.8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3.8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3.8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3.8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3.8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3.8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3.8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3.8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3.8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3.8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3.8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3.8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3.8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3.8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3.8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3.8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3.8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3.8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3.8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3.8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3.8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3.8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3.8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3.8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3.8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3.8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3.8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3.8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3.8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3.8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3.8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3.8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3.8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3.8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3.8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3.8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3.8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3.8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3.8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3.8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3.8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3.8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3.8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3.8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3.8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3.8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3.8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3.8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3.8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3.8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3.8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3.8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3.8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3.8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3.8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3.8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3.8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3.8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3.8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3.8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3.8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3.8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3.8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3.8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3.8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3.8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3.8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3.8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3.8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3.8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3.8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3.8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3.8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3.8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3.8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3.8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3.8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3.8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3.8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3.8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3.8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3.8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3.8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3.8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3.8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3.8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3.8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3.8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3.8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3.8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3.8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3.8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3.8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3.8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3.8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3.8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3.8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3.8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3.8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3.8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3.8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3.8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3.8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3.8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3.8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3.8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3.8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3.8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3.8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3.8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3.8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3.8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3.8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3.8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3.8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3.8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3.8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3.8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3.8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3.8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3.8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3.8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3.8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3.8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3.8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3.8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3.8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3.8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3.8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3.8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3.8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3.8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3.8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3.8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3.8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3.8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3.8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3.8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3.8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3.8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3.8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3.8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3.8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3.8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3.8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3.8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3.8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3.8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3.8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3.8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3.8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3.8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3.8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3.8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3.8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3.8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3.8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3.8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3.8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3.8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3.8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3.8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3.8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3.8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3.8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3.8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3.8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3.8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3.8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3.8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3.8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3.8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3.8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3.8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3.8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3.8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3.8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3.8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3.8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3.8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3.8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3.8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3.8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3.8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3.8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3.8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3.8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3.8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3.8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3.8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3.8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3.8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3.8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3.8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3.8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3.8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3.8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3.8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3.8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3.8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3.8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3.8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3.8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3.8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3.8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3.8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3.8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3.8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3.8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3.8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3.8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3.8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3.8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3.8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3.8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3.8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3.8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3.8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3.8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3.8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3.8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3.8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3.8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3.8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3.8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3.8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3.8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3.8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3.8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3.8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3.8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3.8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3.8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3.8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3.8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3.8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3.8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3.8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3.8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3.8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3.8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3.8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3.8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3.8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3.8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3.8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3.8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3.8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3.8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3.8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3.8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3.8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3.8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3.8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3.8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3.8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3.8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3.8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3.8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3.8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3.8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3.8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3.8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3.8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3.8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3.8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3.8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3.8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3.8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3.8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3.8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3.8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3.8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3.8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3.8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3.8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3.8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3.8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3.8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3.8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3.8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3.8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3.8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3.8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3.8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3.8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3.8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3.8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3.8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3.8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3.8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3.8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3.8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3.8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3.8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3.8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3.8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3.8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3.8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3.8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3.8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3.8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3.8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3.8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3.8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3.8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3.8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3.8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3.8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3.8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3.8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3.8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3.8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3.8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3.8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3.8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3.8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3.8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3.8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3.8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3.8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3.8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3.8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3.8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3.8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3.8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3.8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3.8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3.8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3.8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3.8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3.8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3.8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3.8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3.8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3.8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3.8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3.8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3.8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3.8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3.8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3.8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3.8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3.8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3.8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3.8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3.8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3.8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3.8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3.8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3.8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3.8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3.8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3.8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3.8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3.8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3.8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3.8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3.8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3.8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3.8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3.8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3.8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3.8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3.8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3.8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3.8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3.8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3.8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3.8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3.8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3.8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3.8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3.8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3.8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3.8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3.8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3.8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3.8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3.8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3.8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3.8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3.8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3.8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3.8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3.8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3.8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3.8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3.8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3.8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3.8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3.8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3.8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3.8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3.8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3.8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3.8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3.8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3.8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3.8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3.8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3.8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3.8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3.8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3.8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3.8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3.8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3.8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3.8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3.8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3.8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3.8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3.8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3.8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3.8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3.8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3.8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3.8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3.8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3.8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3.8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3.8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3.8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3.8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3.8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3.8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3.8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3.8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3.8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3.8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3.8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3.8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3.8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3.8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3.8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3.8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3.8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3.8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3.8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3.8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3.8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3.8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3.8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3.8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3.8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3.8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3.8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3.8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3.8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3.8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3.8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3.8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3.8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3.8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3.8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3.8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3.8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3.8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3.8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3.8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3.8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3.8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3.8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3.8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3.8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3.8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3.8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3.8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3.8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3.8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3.8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3.8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3.8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3.8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3.8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3.8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3.8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3.8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3.8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3.8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3.8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3.8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3.8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3.8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3.8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3.8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3.8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3.8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3.8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3.8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3.8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3.8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3.8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3.8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3.8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3.8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3.8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3.8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3.8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3.8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3.8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3.8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3.8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3.8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3.8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3.8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3.8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3.8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3.8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3.8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3.8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3.8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3.8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3.8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3.8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3.8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3.8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3.8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3.8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3.8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3.8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3.8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3.8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3.8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3.8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3.8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3.8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3.8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3.8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3.8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3.8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3.8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3.8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3.8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3.8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3.8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3.8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3.8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3.8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3.8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3.8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3.8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3.8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3.8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3.8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3.8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3.8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3.8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3.8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3.8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3.8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3.8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3.8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3.8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3.8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3.8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3.8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3.8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3.8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3.8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3.8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3.8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3.8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3.8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3.8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3.8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3.8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3.8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3.8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3.8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3.8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3.8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3.8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3.8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3.8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3.8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3.8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3.8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3.8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3.8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3.8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3.8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3.8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3.8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3.8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3.8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3.8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3.8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3.8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3.8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3.8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3.8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3.8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3.8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3.8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3.8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3.8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3.8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3.8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3.8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3.8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3.8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3.8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3.8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3.8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3.8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3.8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3.8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3.8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3.8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3.8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3.8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3.8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3.8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3.8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3.8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3.8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3.8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3.8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3.8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3.8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3.8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3.8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3.8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3.8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3.8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3.8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3.8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3.8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3.8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3.8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3.8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3.8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3.8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3.8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3.8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3.8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3.8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3.8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3.8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3.8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3.8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3.8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3.8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3.8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3.8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3.8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3.8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3.8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3.8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3.8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3.8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3.8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3.8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3.8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3.8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3.8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3.8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3.8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3.8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3.8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3.8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3.8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3.8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3.8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3.8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3.8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3.8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3.8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3.8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3.8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3.8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3.8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3.8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3.8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ht="13.8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ht="13.8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ht="13.8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ht="13.8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ht="13.8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 spans="1:31" ht="13.8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 spans="1:31" ht="13.8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  <row r="1009" spans="1:31" ht="13.8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</row>
    <row r="1010" spans="1:31" ht="13.8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Azzy-Edits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Asenath Francis</dc:creator>
  <cp:lastModifiedBy>Charla Garcia</cp:lastModifiedBy>
  <dcterms:created xsi:type="dcterms:W3CDTF">2021-02-02T05:15:36Z</dcterms:created>
  <dcterms:modified xsi:type="dcterms:W3CDTF">2022-07-11T23:59:58Z</dcterms:modified>
</cp:coreProperties>
</file>