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ownloads\GSCM330\Module 4\"/>
    </mc:Choice>
  </mc:AlternateContent>
  <xr:revisionPtr revIDLastSave="0" documentId="8_{1A111E36-5340-480E-A298-65DC3E449C0B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Sheet1" sheetId="1" r:id="rId1"/>
    <sheet name="Model" sheetId="2" r:id="rId2"/>
    <sheet name="Model (2)" sheetId="3" r:id="rId3"/>
  </sheets>
  <definedNames>
    <definedName name="solver_adj" localSheetId="1" hidden="1">Model!$I$2:$I$18</definedName>
    <definedName name="solver_adj" localSheetId="2" hidden="1">'Model (2)'!$I$2:$I$18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2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Model!$I$2:$I$19</definedName>
    <definedName name="solver_lhs1" localSheetId="2" hidden="1">'Model (2)'!$I$2:$I$19</definedName>
    <definedName name="solver_lhs2" localSheetId="1" hidden="1">Model!$L$19:$T$19</definedName>
    <definedName name="solver_lhs2" localSheetId="2" hidden="1">'Model (2)'!$L$19:$T$19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2</definedName>
    <definedName name="solver_nwt" localSheetId="1" hidden="1">1</definedName>
    <definedName name="solver_nwt" localSheetId="2" hidden="1">1</definedName>
    <definedName name="solver_opt" localSheetId="1" hidden="1">Model!$I$19</definedName>
    <definedName name="solver_opt" localSheetId="2" hidden="1">'Model (2)'!$I$19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2</definedName>
    <definedName name="solver_rel1" localSheetId="1" hidden="1">3</definedName>
    <definedName name="solver_rel1" localSheetId="2" hidden="1">3</definedName>
    <definedName name="solver_rel2" localSheetId="1" hidden="1">2</definedName>
    <definedName name="solver_rel2" localSheetId="2" hidden="1">2</definedName>
    <definedName name="solver_rhs1" localSheetId="1" hidden="1">0</definedName>
    <definedName name="solver_rhs1" localSheetId="2" hidden="1">0</definedName>
    <definedName name="solver_rhs2" localSheetId="1" hidden="1">Model!$L$20:$T$20</definedName>
    <definedName name="solver_rhs2" localSheetId="2" hidden="1">'Model (2)'!$L$20:$T$20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2" l="1"/>
  <c r="J23" i="2"/>
  <c r="M19" i="3"/>
  <c r="K25" i="3"/>
  <c r="I19" i="3"/>
  <c r="J25" i="3" s="1"/>
  <c r="T18" i="3" a="1"/>
  <c r="T18" i="3" s="1"/>
  <c r="P18" i="3" a="1"/>
  <c r="P18" i="3" s="1"/>
  <c r="O18" i="3" a="1"/>
  <c r="O18" i="3" s="1"/>
  <c r="N18" i="3" a="1"/>
  <c r="N18" i="3" s="1"/>
  <c r="J18" i="3"/>
  <c r="S18" i="3" s="1" a="1"/>
  <c r="S18" i="3" s="1"/>
  <c r="T17" i="3" a="1"/>
  <c r="T17" i="3" s="1"/>
  <c r="S17" i="3" a="1"/>
  <c r="S17" i="3" s="1"/>
  <c r="R17" i="3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K17" i="3" a="1"/>
  <c r="K17" i="3" s="1"/>
  <c r="J17" i="3"/>
  <c r="R17" i="3" s="1" a="1"/>
  <c r="T16" i="3" a="1"/>
  <c r="T16" i="3" s="1"/>
  <c r="S16" i="3" a="1"/>
  <c r="S16" i="3" s="1"/>
  <c r="R16" i="3" a="1"/>
  <c r="R16" i="3" s="1"/>
  <c r="Q16" i="3" a="1"/>
  <c r="Q16" i="3" s="1"/>
  <c r="O16" i="3"/>
  <c r="O16" i="3" a="1"/>
  <c r="N16" i="3" a="1"/>
  <c r="N16" i="3" s="1"/>
  <c r="M16" i="3" a="1"/>
  <c r="M16" i="3" s="1"/>
  <c r="L16" i="3" a="1"/>
  <c r="L16" i="3" s="1"/>
  <c r="K16" i="3" a="1"/>
  <c r="K16" i="3" s="1"/>
  <c r="J16" i="3"/>
  <c r="P16" i="3" s="1" a="1"/>
  <c r="P16" i="3" s="1"/>
  <c r="P15" i="3" a="1"/>
  <c r="P15" i="3" s="1"/>
  <c r="J15" i="3"/>
  <c r="O15" i="3" s="1" a="1"/>
  <c r="O15" i="3" s="1"/>
  <c r="T14" i="3"/>
  <c r="T14" i="3" a="1"/>
  <c r="P14" i="3" a="1"/>
  <c r="P14" i="3" s="1"/>
  <c r="O14" i="3" a="1"/>
  <c r="O14" i="3" s="1"/>
  <c r="N14" i="3" a="1"/>
  <c r="N14" i="3" s="1"/>
  <c r="J14" i="3"/>
  <c r="S14" i="3" s="1" a="1"/>
  <c r="S14" i="3" s="1"/>
  <c r="T13" i="3" a="1"/>
  <c r="T13" i="3" s="1"/>
  <c r="S13" i="3" a="1"/>
  <c r="S13" i="3" s="1"/>
  <c r="R13" i="3"/>
  <c r="Q13" i="3" a="1"/>
  <c r="Q13" i="3" s="1"/>
  <c r="P13" i="3" a="1"/>
  <c r="P13" i="3" s="1"/>
  <c r="O13" i="3" a="1"/>
  <c r="O13" i="3" s="1"/>
  <c r="N13" i="3" a="1"/>
  <c r="N13" i="3" s="1"/>
  <c r="M13" i="3" a="1"/>
  <c r="M13" i="3" s="1"/>
  <c r="K13" i="3" a="1"/>
  <c r="K13" i="3" s="1"/>
  <c r="J13" i="3"/>
  <c r="R13" i="3" s="1" a="1"/>
  <c r="T12" i="3" a="1"/>
  <c r="T12" i="3" s="1"/>
  <c r="S12" i="3" a="1"/>
  <c r="S12" i="3" s="1"/>
  <c r="R12" i="3" a="1"/>
  <c r="R12" i="3" s="1"/>
  <c r="Q12" i="3" a="1"/>
  <c r="Q12" i="3" s="1"/>
  <c r="O12" i="3"/>
  <c r="O12" i="3" a="1"/>
  <c r="N12" i="3" a="1"/>
  <c r="N12" i="3" s="1"/>
  <c r="M12" i="3" a="1"/>
  <c r="M12" i="3" s="1"/>
  <c r="L12" i="3" a="1"/>
  <c r="L12" i="3" s="1"/>
  <c r="K12" i="3" a="1"/>
  <c r="K12" i="3" s="1"/>
  <c r="J12" i="3"/>
  <c r="P12" i="3" s="1" a="1"/>
  <c r="P12" i="3" s="1"/>
  <c r="P11" i="3" a="1"/>
  <c r="P11" i="3" s="1"/>
  <c r="J11" i="3"/>
  <c r="O11" i="3" s="1" a="1"/>
  <c r="O11" i="3" s="1"/>
  <c r="T10" i="3" a="1"/>
  <c r="T10" i="3" s="1"/>
  <c r="P10" i="3" a="1"/>
  <c r="P10" i="3" s="1"/>
  <c r="O10" i="3" a="1"/>
  <c r="O10" i="3" s="1"/>
  <c r="N10" i="3" a="1"/>
  <c r="N10" i="3" s="1"/>
  <c r="J10" i="3"/>
  <c r="S10" i="3" s="1" a="1"/>
  <c r="S10" i="3" s="1"/>
  <c r="T9" i="3" a="1"/>
  <c r="T9" i="3" s="1"/>
  <c r="S9" i="3" a="1"/>
  <c r="S9" i="3" s="1"/>
  <c r="R9" i="3"/>
  <c r="Q9" i="3" a="1"/>
  <c r="Q9" i="3" s="1"/>
  <c r="P9" i="3" a="1"/>
  <c r="P9" i="3" s="1"/>
  <c r="O9" i="3" a="1"/>
  <c r="O9" i="3" s="1"/>
  <c r="N9" i="3" a="1"/>
  <c r="N9" i="3" s="1"/>
  <c r="M9" i="3" a="1"/>
  <c r="M9" i="3" s="1"/>
  <c r="K9" i="3" a="1"/>
  <c r="K9" i="3" s="1"/>
  <c r="J9" i="3"/>
  <c r="R9" i="3" s="1" a="1"/>
  <c r="T8" i="3" a="1"/>
  <c r="T8" i="3" s="1"/>
  <c r="S8" i="3" a="1"/>
  <c r="S8" i="3" s="1"/>
  <c r="R8" i="3" a="1"/>
  <c r="R8" i="3" s="1"/>
  <c r="Q8" i="3" a="1"/>
  <c r="Q8" i="3" s="1"/>
  <c r="O8" i="3"/>
  <c r="O8" i="3" a="1"/>
  <c r="N8" i="3" a="1"/>
  <c r="N8" i="3" s="1"/>
  <c r="M8" i="3" a="1"/>
  <c r="M8" i="3" s="1"/>
  <c r="L8" i="3" a="1"/>
  <c r="L8" i="3" s="1"/>
  <c r="K8" i="3" a="1"/>
  <c r="K8" i="3" s="1"/>
  <c r="J8" i="3"/>
  <c r="P8" i="3" s="1" a="1"/>
  <c r="P8" i="3" s="1"/>
  <c r="J7" i="3"/>
  <c r="P7" i="3" s="1" a="1"/>
  <c r="P7" i="3" s="1"/>
  <c r="T6" i="3" a="1"/>
  <c r="T6" i="3" s="1"/>
  <c r="P6" i="3" a="1"/>
  <c r="P6" i="3" s="1"/>
  <c r="O6" i="3" a="1"/>
  <c r="O6" i="3" s="1"/>
  <c r="N6" i="3" a="1"/>
  <c r="N6" i="3" s="1"/>
  <c r="J6" i="3"/>
  <c r="Q6" i="3" s="1" a="1"/>
  <c r="Q6" i="3" s="1"/>
  <c r="T5" i="3" a="1"/>
  <c r="T5" i="3" s="1"/>
  <c r="S5" i="3" a="1"/>
  <c r="S5" i="3" s="1"/>
  <c r="R5" i="3"/>
  <c r="Q5" i="3" a="1"/>
  <c r="Q5" i="3" s="1"/>
  <c r="P5" i="3" a="1"/>
  <c r="P5" i="3" s="1"/>
  <c r="O5" i="3" a="1"/>
  <c r="O5" i="3" s="1"/>
  <c r="N5" i="3" a="1"/>
  <c r="N5" i="3" s="1"/>
  <c r="M5" i="3"/>
  <c r="M5" i="3" a="1"/>
  <c r="K5" i="3" a="1"/>
  <c r="K5" i="3" s="1"/>
  <c r="J5" i="3"/>
  <c r="R5" i="3" s="1" a="1"/>
  <c r="T4" i="3" a="1"/>
  <c r="T4" i="3" s="1"/>
  <c r="S4" i="3" a="1"/>
  <c r="S4" i="3" s="1"/>
  <c r="R4" i="3" a="1"/>
  <c r="R4" i="3" s="1"/>
  <c r="Q4" i="3" a="1"/>
  <c r="Q4" i="3" s="1"/>
  <c r="O4" i="3"/>
  <c r="O4" i="3" a="1"/>
  <c r="N4" i="3" a="1"/>
  <c r="N4" i="3" s="1"/>
  <c r="M4" i="3" a="1"/>
  <c r="M4" i="3" s="1"/>
  <c r="L4" i="3" a="1"/>
  <c r="L4" i="3" s="1"/>
  <c r="K4" i="3"/>
  <c r="K4" i="3" a="1"/>
  <c r="J4" i="3"/>
  <c r="P4" i="3" s="1" a="1"/>
  <c r="P4" i="3" s="1"/>
  <c r="J3" i="3"/>
  <c r="T2" i="3" a="1"/>
  <c r="T2" i="3" s="1"/>
  <c r="P2" i="3" a="1"/>
  <c r="P2" i="3" s="1"/>
  <c r="O2" i="3" a="1"/>
  <c r="O2" i="3" s="1"/>
  <c r="N2" i="3" a="1"/>
  <c r="N2" i="3" s="1"/>
  <c r="J2" i="3"/>
  <c r="Q2" i="3" s="1" a="1"/>
  <c r="Q2" i="3" s="1"/>
  <c r="L19" i="2"/>
  <c r="Q19" i="2"/>
  <c r="J2" i="2"/>
  <c r="M2" i="2" s="1" a="1"/>
  <c r="M2" i="2" s="1"/>
  <c r="M19" i="2" s="1"/>
  <c r="I19" i="2"/>
  <c r="T19" i="2"/>
  <c r="L2" i="2" a="1"/>
  <c r="L2" i="2" s="1"/>
  <c r="N2" i="2" a="1"/>
  <c r="N2" i="2" s="1"/>
  <c r="N19" i="2" s="1"/>
  <c r="O2" i="2" a="1"/>
  <c r="O2" i="2" s="1"/>
  <c r="O19" i="2" s="1"/>
  <c r="P2" i="2" a="1"/>
  <c r="P2" i="2" s="1"/>
  <c r="P19" i="2" s="1"/>
  <c r="Q2" i="2" a="1"/>
  <c r="Q2" i="2"/>
  <c r="R2" i="2" a="1"/>
  <c r="R2" i="2"/>
  <c r="R19" i="2" s="1"/>
  <c r="S2" i="2" a="1"/>
  <c r="S2" i="2" s="1"/>
  <c r="S19" i="2" s="1"/>
  <c r="T2" i="2" a="1"/>
  <c r="T2" i="2" s="1"/>
  <c r="L3" i="2" a="1"/>
  <c r="L3" i="2"/>
  <c r="M3" i="2" a="1"/>
  <c r="M3" i="2"/>
  <c r="N3" i="2" a="1"/>
  <c r="N3" i="2"/>
  <c r="O3" i="2" a="1"/>
  <c r="O3" i="2"/>
  <c r="P3" i="2" a="1"/>
  <c r="P3" i="2" s="1"/>
  <c r="Q3" i="2" a="1"/>
  <c r="Q3" i="2" s="1"/>
  <c r="R3" i="2" a="1"/>
  <c r="R3" i="2"/>
  <c r="S3" i="2" a="1"/>
  <c r="S3" i="2"/>
  <c r="T3" i="2" a="1"/>
  <c r="T3" i="2"/>
  <c r="L4" i="2" a="1"/>
  <c r="L4" i="2"/>
  <c r="M4" i="2" a="1"/>
  <c r="M4" i="2" s="1"/>
  <c r="N4" i="2" a="1"/>
  <c r="N4" i="2" s="1"/>
  <c r="O4" i="2" a="1"/>
  <c r="O4" i="2"/>
  <c r="P4" i="2" a="1"/>
  <c r="P4" i="2"/>
  <c r="Q4" i="2" a="1"/>
  <c r="Q4" i="2"/>
  <c r="R4" i="2" a="1"/>
  <c r="R4" i="2"/>
  <c r="S4" i="2" a="1"/>
  <c r="S4" i="2" s="1"/>
  <c r="T4" i="2" a="1"/>
  <c r="T4" i="2" s="1"/>
  <c r="L5" i="2" a="1"/>
  <c r="L5" i="2"/>
  <c r="M5" i="2" a="1"/>
  <c r="M5" i="2"/>
  <c r="N5" i="2" a="1"/>
  <c r="N5" i="2"/>
  <c r="O5" i="2" a="1"/>
  <c r="O5" i="2"/>
  <c r="P5" i="2" a="1"/>
  <c r="P5" i="2" s="1"/>
  <c r="Q5" i="2" a="1"/>
  <c r="Q5" i="2" s="1"/>
  <c r="R5" i="2" a="1"/>
  <c r="R5" i="2"/>
  <c r="S5" i="2" a="1"/>
  <c r="S5" i="2"/>
  <c r="T5" i="2" a="1"/>
  <c r="T5" i="2"/>
  <c r="L6" i="2" a="1"/>
  <c r="L6" i="2"/>
  <c r="M6" i="2" a="1"/>
  <c r="M6" i="2" s="1"/>
  <c r="N6" i="2" a="1"/>
  <c r="N6" i="2" s="1"/>
  <c r="O6" i="2" a="1"/>
  <c r="O6" i="2"/>
  <c r="P6" i="2" a="1"/>
  <c r="P6" i="2"/>
  <c r="Q6" i="2" a="1"/>
  <c r="Q6" i="2"/>
  <c r="R6" i="2" a="1"/>
  <c r="R6" i="2"/>
  <c r="S6" i="2" a="1"/>
  <c r="S6" i="2" s="1"/>
  <c r="T6" i="2" a="1"/>
  <c r="T6" i="2" s="1"/>
  <c r="L7" i="2" a="1"/>
  <c r="L7" i="2"/>
  <c r="M7" i="2" a="1"/>
  <c r="M7" i="2"/>
  <c r="N7" i="2" a="1"/>
  <c r="N7" i="2"/>
  <c r="O7" i="2" a="1"/>
  <c r="O7" i="2"/>
  <c r="P7" i="2" a="1"/>
  <c r="P7" i="2" s="1"/>
  <c r="Q7" i="2" a="1"/>
  <c r="Q7" i="2" s="1"/>
  <c r="R7" i="2" a="1"/>
  <c r="R7" i="2"/>
  <c r="S7" i="2" a="1"/>
  <c r="S7" i="2"/>
  <c r="T7" i="2" a="1"/>
  <c r="T7" i="2"/>
  <c r="L8" i="2" a="1"/>
  <c r="L8" i="2"/>
  <c r="M8" i="2" a="1"/>
  <c r="M8" i="2" s="1"/>
  <c r="N8" i="2" a="1"/>
  <c r="N8" i="2" s="1"/>
  <c r="O8" i="2" a="1"/>
  <c r="O8" i="2"/>
  <c r="P8" i="2" a="1"/>
  <c r="P8" i="2"/>
  <c r="Q8" i="2" a="1"/>
  <c r="Q8" i="2"/>
  <c r="R8" i="2" a="1"/>
  <c r="R8" i="2"/>
  <c r="S8" i="2" a="1"/>
  <c r="S8" i="2" s="1"/>
  <c r="T8" i="2" a="1"/>
  <c r="T8" i="2" s="1"/>
  <c r="L9" i="2" a="1"/>
  <c r="L9" i="2"/>
  <c r="M9" i="2" a="1"/>
  <c r="M9" i="2"/>
  <c r="N9" i="2" a="1"/>
  <c r="N9" i="2"/>
  <c r="O9" i="2" a="1"/>
  <c r="O9" i="2"/>
  <c r="P9" i="2" a="1"/>
  <c r="P9" i="2" s="1"/>
  <c r="Q9" i="2" a="1"/>
  <c r="Q9" i="2" s="1"/>
  <c r="R9" i="2" a="1"/>
  <c r="R9" i="2"/>
  <c r="S9" i="2" a="1"/>
  <c r="S9" i="2"/>
  <c r="T9" i="2" a="1"/>
  <c r="T9" i="2"/>
  <c r="L10" i="2" a="1"/>
  <c r="L10" i="2"/>
  <c r="M10" i="2" a="1"/>
  <c r="M10" i="2" s="1"/>
  <c r="N10" i="2" a="1"/>
  <c r="N10" i="2" s="1"/>
  <c r="O10" i="2" a="1"/>
  <c r="O10" i="2"/>
  <c r="P10" i="2" a="1"/>
  <c r="P10" i="2"/>
  <c r="Q10" i="2" a="1"/>
  <c r="Q10" i="2"/>
  <c r="R10" i="2" a="1"/>
  <c r="R10" i="2"/>
  <c r="S10" i="2" a="1"/>
  <c r="S10" i="2" s="1"/>
  <c r="T10" i="2" a="1"/>
  <c r="T10" i="2" s="1"/>
  <c r="L11" i="2" a="1"/>
  <c r="L11" i="2"/>
  <c r="M11" i="2" a="1"/>
  <c r="M11" i="2"/>
  <c r="N11" i="2" a="1"/>
  <c r="N11" i="2"/>
  <c r="O11" i="2" a="1"/>
  <c r="O11" i="2"/>
  <c r="P11" i="2" a="1"/>
  <c r="P11" i="2" s="1"/>
  <c r="Q11" i="2" a="1"/>
  <c r="Q11" i="2" s="1"/>
  <c r="R11" i="2" a="1"/>
  <c r="R11" i="2"/>
  <c r="S11" i="2" a="1"/>
  <c r="S11" i="2"/>
  <c r="T11" i="2" a="1"/>
  <c r="T11" i="2"/>
  <c r="L12" i="2" a="1"/>
  <c r="L12" i="2"/>
  <c r="M12" i="2" a="1"/>
  <c r="M12" i="2" s="1"/>
  <c r="N12" i="2" a="1"/>
  <c r="N12" i="2" s="1"/>
  <c r="O12" i="2" a="1"/>
  <c r="O12" i="2"/>
  <c r="P12" i="2" a="1"/>
  <c r="P12" i="2"/>
  <c r="Q12" i="2" a="1"/>
  <c r="Q12" i="2"/>
  <c r="R12" i="2" a="1"/>
  <c r="R12" i="2"/>
  <c r="S12" i="2" a="1"/>
  <c r="S12" i="2" s="1"/>
  <c r="T12" i="2" a="1"/>
  <c r="T12" i="2" s="1"/>
  <c r="L13" i="2" a="1"/>
  <c r="L13" i="2"/>
  <c r="M13" i="2" a="1"/>
  <c r="M13" i="2"/>
  <c r="N13" i="2" a="1"/>
  <c r="N13" i="2"/>
  <c r="O13" i="2" a="1"/>
  <c r="O13" i="2"/>
  <c r="P13" i="2" a="1"/>
  <c r="P13" i="2" s="1"/>
  <c r="Q13" i="2" a="1"/>
  <c r="Q13" i="2" s="1"/>
  <c r="R13" i="2" a="1"/>
  <c r="R13" i="2"/>
  <c r="S13" i="2" a="1"/>
  <c r="S13" i="2"/>
  <c r="T13" i="2" a="1"/>
  <c r="T13" i="2"/>
  <c r="L14" i="2" a="1"/>
  <c r="L14" i="2"/>
  <c r="M14" i="2" a="1"/>
  <c r="M14" i="2" s="1"/>
  <c r="N14" i="2" a="1"/>
  <c r="N14" i="2" s="1"/>
  <c r="O14" i="2" a="1"/>
  <c r="O14" i="2"/>
  <c r="P14" i="2" a="1"/>
  <c r="P14" i="2" s="1"/>
  <c r="Q14" i="2" a="1"/>
  <c r="Q14" i="2"/>
  <c r="R14" i="2" a="1"/>
  <c r="R14" i="2"/>
  <c r="S14" i="2" a="1"/>
  <c r="S14" i="2" s="1"/>
  <c r="T14" i="2" a="1"/>
  <c r="T14" i="2" s="1"/>
  <c r="L15" i="2" a="1"/>
  <c r="L15" i="2"/>
  <c r="M15" i="2" a="1"/>
  <c r="M15" i="2"/>
  <c r="N15" i="2" a="1"/>
  <c r="N15" i="2"/>
  <c r="O15" i="2" a="1"/>
  <c r="O15" i="2"/>
  <c r="P15" i="2" a="1"/>
  <c r="P15" i="2" s="1"/>
  <c r="Q15" i="2" a="1"/>
  <c r="Q15" i="2" s="1"/>
  <c r="R15" i="2" a="1"/>
  <c r="R15" i="2"/>
  <c r="S15" i="2" a="1"/>
  <c r="S15" i="2"/>
  <c r="T15" i="2" a="1"/>
  <c r="T15" i="2"/>
  <c r="L16" i="2" a="1"/>
  <c r="L16" i="2"/>
  <c r="M16" i="2" a="1"/>
  <c r="M16" i="2" s="1"/>
  <c r="N16" i="2" a="1"/>
  <c r="N16" i="2" s="1"/>
  <c r="O16" i="2" a="1"/>
  <c r="O16" i="2"/>
  <c r="P16" i="2" a="1"/>
  <c r="P16" i="2"/>
  <c r="Q16" i="2" a="1"/>
  <c r="Q16" i="2"/>
  <c r="R16" i="2" a="1"/>
  <c r="R16" i="2"/>
  <c r="S16" i="2" a="1"/>
  <c r="S16" i="2" s="1"/>
  <c r="T16" i="2" a="1"/>
  <c r="T16" i="2" s="1"/>
  <c r="L17" i="2" a="1"/>
  <c r="L17" i="2"/>
  <c r="M17" i="2" a="1"/>
  <c r="M17" i="2"/>
  <c r="N17" i="2" a="1"/>
  <c r="N17" i="2"/>
  <c r="O17" i="2" a="1"/>
  <c r="O17" i="2"/>
  <c r="P17" i="2" a="1"/>
  <c r="P17" i="2" s="1"/>
  <c r="Q17" i="2" a="1"/>
  <c r="Q17" i="2" s="1"/>
  <c r="R17" i="2" a="1"/>
  <c r="R17" i="2"/>
  <c r="S17" i="2" a="1"/>
  <c r="S17" i="2"/>
  <c r="T17" i="2" a="1"/>
  <c r="T17" i="2"/>
  <c r="L18" i="2" a="1"/>
  <c r="L18" i="2"/>
  <c r="M18" i="2" a="1"/>
  <c r="M18" i="2" s="1"/>
  <c r="N18" i="2" a="1"/>
  <c r="N18" i="2" s="1"/>
  <c r="O18" i="2" a="1"/>
  <c r="O18" i="2"/>
  <c r="P18" i="2" a="1"/>
  <c r="P18" i="2"/>
  <c r="Q18" i="2" a="1"/>
  <c r="Q18" i="2"/>
  <c r="R18" i="2" a="1"/>
  <c r="R18" i="2"/>
  <c r="S18" i="2" a="1"/>
  <c r="S18" i="2" s="1"/>
  <c r="T18" i="2" a="1"/>
  <c r="T18" i="2" s="1"/>
  <c r="K3" i="2" a="1"/>
  <c r="K3" i="2"/>
  <c r="K4" i="2" a="1"/>
  <c r="K4" i="2"/>
  <c r="K5" i="2" a="1"/>
  <c r="K5" i="2"/>
  <c r="K6" i="2" a="1"/>
  <c r="K6" i="2"/>
  <c r="K7" i="2" a="1"/>
  <c r="K7" i="2"/>
  <c r="K8" i="2" a="1"/>
  <c r="K8" i="2"/>
  <c r="K9" i="2" a="1"/>
  <c r="K9" i="2"/>
  <c r="K10" i="2" a="1"/>
  <c r="K10" i="2"/>
  <c r="K11" i="2" a="1"/>
  <c r="K11" i="2"/>
  <c r="K12" i="2" a="1"/>
  <c r="K12" i="2"/>
  <c r="K13" i="2" a="1"/>
  <c r="K13" i="2"/>
  <c r="K14" i="2" a="1"/>
  <c r="K14" i="2"/>
  <c r="K15" i="2" a="1"/>
  <c r="K15" i="2"/>
  <c r="K16" i="2" a="1"/>
  <c r="K16" i="2"/>
  <c r="K17" i="2" a="1"/>
  <c r="K17" i="2"/>
  <c r="K18" i="2" a="1"/>
  <c r="K18" i="2"/>
  <c r="K2" i="2" a="1"/>
  <c r="K2" i="2" s="1"/>
  <c r="J5" i="2"/>
  <c r="J7" i="2"/>
  <c r="J10" i="2"/>
  <c r="J11" i="2"/>
  <c r="J14" i="2"/>
  <c r="J15" i="2"/>
  <c r="J17" i="2"/>
  <c r="J18" i="2"/>
  <c r="J3" i="2"/>
  <c r="J8" i="2"/>
  <c r="J12" i="2"/>
  <c r="J16" i="2"/>
  <c r="J6" i="2"/>
  <c r="J13" i="2"/>
  <c r="J9" i="2"/>
  <c r="J4" i="2"/>
  <c r="O3" i="3" l="1" a="1"/>
  <c r="O3" i="3" s="1"/>
  <c r="T3" i="3" a="1"/>
  <c r="T3" i="3" s="1"/>
  <c r="T19" i="3" s="1"/>
  <c r="R3" i="3" a="1"/>
  <c r="R3" i="3" s="1"/>
  <c r="L3" i="3" a="1"/>
  <c r="L3" i="3" s="1"/>
  <c r="K3" i="3" a="1"/>
  <c r="K3" i="3" s="1"/>
  <c r="N3" i="3" a="1"/>
  <c r="N3" i="3" s="1"/>
  <c r="N19" i="3" s="1"/>
  <c r="M3" i="3" a="1"/>
  <c r="M3" i="3" s="1"/>
  <c r="S3" i="3" a="1"/>
  <c r="S3" i="3" s="1"/>
  <c r="Q3" i="3" a="1"/>
  <c r="Q3" i="3" s="1"/>
  <c r="Q19" i="3" s="1"/>
  <c r="O7" i="3" a="1"/>
  <c r="O7" i="3" s="1"/>
  <c r="T7" i="3" a="1"/>
  <c r="T7" i="3" s="1"/>
  <c r="N7" i="3" a="1"/>
  <c r="N7" i="3" s="1"/>
  <c r="R7" i="3" a="1"/>
  <c r="R7" i="3" s="1"/>
  <c r="Q7" i="3" a="1"/>
  <c r="Q7" i="3" s="1"/>
  <c r="S7" i="3" a="1"/>
  <c r="S7" i="3" s="1"/>
  <c r="M7" i="3" a="1"/>
  <c r="M7" i="3" s="1"/>
  <c r="L7" i="3" a="1"/>
  <c r="L7" i="3" s="1"/>
  <c r="K7" i="3" a="1"/>
  <c r="K7" i="3" s="1"/>
  <c r="P3" i="3" a="1"/>
  <c r="P3" i="3" s="1"/>
  <c r="P19" i="3" s="1"/>
  <c r="O19" i="3"/>
  <c r="K11" i="3" a="1"/>
  <c r="K11" i="3" s="1"/>
  <c r="Q15" i="3" a="1"/>
  <c r="Q15" i="3" s="1"/>
  <c r="L11" i="3" a="1"/>
  <c r="L11" i="3" s="1"/>
  <c r="K10" i="3" a="1"/>
  <c r="K10" i="3" s="1"/>
  <c r="K14" i="3" a="1"/>
  <c r="K14" i="3" s="1"/>
  <c r="Q14" i="3" a="1"/>
  <c r="Q14" i="3" s="1"/>
  <c r="Q18" i="3" a="1"/>
  <c r="Q18" i="3" s="1"/>
  <c r="M11" i="3" a="1"/>
  <c r="M11" i="3" s="1"/>
  <c r="S11" i="3" a="1"/>
  <c r="S11" i="3" s="1"/>
  <c r="M15" i="3" a="1"/>
  <c r="M15" i="3" s="1"/>
  <c r="S15" i="3" a="1"/>
  <c r="S15" i="3" s="1"/>
  <c r="L2" i="3" a="1"/>
  <c r="L2" i="3" s="1"/>
  <c r="L19" i="3" s="1"/>
  <c r="R2" i="3" a="1"/>
  <c r="R2" i="3" s="1"/>
  <c r="L6" i="3" a="1"/>
  <c r="L6" i="3" s="1"/>
  <c r="R6" i="3" a="1"/>
  <c r="R6" i="3" s="1"/>
  <c r="L10" i="3" a="1"/>
  <c r="L10" i="3" s="1"/>
  <c r="R10" i="3" a="1"/>
  <c r="R10" i="3" s="1"/>
  <c r="L14" i="3" a="1"/>
  <c r="L14" i="3" s="1"/>
  <c r="R14" i="3" a="1"/>
  <c r="R14" i="3" s="1"/>
  <c r="L18" i="3" a="1"/>
  <c r="L18" i="3" s="1"/>
  <c r="R18" i="3" a="1"/>
  <c r="R18" i="3" s="1"/>
  <c r="Q11" i="3" a="1"/>
  <c r="Q11" i="3" s="1"/>
  <c r="K2" i="3" a="1"/>
  <c r="K2" i="3" s="1"/>
  <c r="K6" i="3" a="1"/>
  <c r="K6" i="3" s="1"/>
  <c r="Q10" i="3" a="1"/>
  <c r="Q10" i="3" s="1"/>
  <c r="K18" i="3" a="1"/>
  <c r="K18" i="3" s="1"/>
  <c r="N11" i="3" a="1"/>
  <c r="N11" i="3" s="1"/>
  <c r="M2" i="3" a="1"/>
  <c r="M2" i="3" s="1"/>
  <c r="S2" i="3" a="1"/>
  <c r="S2" i="3" s="1"/>
  <c r="M6" i="3" a="1"/>
  <c r="M6" i="3" s="1"/>
  <c r="S6" i="3" a="1"/>
  <c r="S6" i="3" s="1"/>
  <c r="M10" i="3" a="1"/>
  <c r="M10" i="3" s="1"/>
  <c r="M14" i="3" a="1"/>
  <c r="M14" i="3" s="1"/>
  <c r="M18" i="3" a="1"/>
  <c r="M18" i="3" s="1"/>
  <c r="K15" i="3" a="1"/>
  <c r="K15" i="3" s="1"/>
  <c r="R11" i="3" a="1"/>
  <c r="R11" i="3" s="1"/>
  <c r="L15" i="3" a="1"/>
  <c r="L15" i="3" s="1"/>
  <c r="R15" i="3" a="1"/>
  <c r="R15" i="3" s="1"/>
  <c r="T11" i="3" a="1"/>
  <c r="T11" i="3" s="1"/>
  <c r="N15" i="3" a="1"/>
  <c r="N15" i="3" s="1"/>
  <c r="T15" i="3" a="1"/>
  <c r="T15" i="3" s="1"/>
  <c r="L5" i="3" a="1"/>
  <c r="L5" i="3" s="1"/>
  <c r="L9" i="3" a="1"/>
  <c r="L9" i="3" s="1"/>
  <c r="L13" i="3" a="1"/>
  <c r="L13" i="3" s="1"/>
  <c r="L17" i="3" a="1"/>
  <c r="L17" i="3" s="1"/>
  <c r="S19" i="3" l="1"/>
  <c r="R1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<sst xmlns="http://schemas.openxmlformats.org/spreadsheetml/2006/main" count="85" uniqueCount="34">
  <si>
    <t>final_payment_start_of_year</t>
  </si>
  <si>
    <t>first_payment_year</t>
  </si>
  <si>
    <t>second_payment_year</t>
  </si>
  <si>
    <t>can_invest_every</t>
  </si>
  <si>
    <t>Bonbon Balance Investments</t>
  </si>
  <si>
    <t>Bubblegum Benchmark Fund</t>
  </si>
  <si>
    <t>GummyBear Growth Fund</t>
  </si>
  <si>
    <t>Marshmallow Margin Group</t>
  </si>
  <si>
    <t>TruffleTrust Holdings</t>
  </si>
  <si>
    <t>Inflow</t>
  </si>
  <si>
    <t>Outflow</t>
  </si>
  <si>
    <t>month can start investing</t>
  </si>
  <si>
    <t>Investment</t>
  </si>
  <si>
    <t>Amount</t>
  </si>
  <si>
    <t>Return</t>
  </si>
  <si>
    <t>Total Invested in Month 1 -&gt;</t>
  </si>
  <si>
    <t>Surplus Funds</t>
  </si>
  <si>
    <t>Req'd Payments</t>
  </si>
  <si>
    <t>Out of Pocket</t>
  </si>
  <si>
    <t>Total</t>
  </si>
  <si>
    <t>out of pocket</t>
  </si>
  <si>
    <t>Return of Maturity</t>
  </si>
  <si>
    <t>Available</t>
  </si>
  <si>
    <t>Every year</t>
  </si>
  <si>
    <t>Matures</t>
  </si>
  <si>
    <t>1 year</t>
  </si>
  <si>
    <t>1,3,5,7,9</t>
  </si>
  <si>
    <t>2 years</t>
  </si>
  <si>
    <t>2,5,8</t>
  </si>
  <si>
    <t>3 years</t>
  </si>
  <si>
    <t>3,7</t>
  </si>
  <si>
    <t>1,6</t>
  </si>
  <si>
    <t>4 years</t>
  </si>
  <si>
    <t>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</si>
</sst>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0" fillId="0" borderId="13" xfId="0" applyBorder="1" applyAlignment="1">
      <alignment horizontal="center"/>
    </xf>
    <xf numFmtId="0" fontId="0" fillId="0" borderId="14" xfId="0" applyFill="1" applyBorder="1"/>
    <xf numFmtId="44" fontId="0" fillId="0" borderId="8" xfId="0" applyNumberFormat="1" applyBorder="1"/>
    <xf numFmtId="44" fontId="0" fillId="0" borderId="1" xfId="0" applyNumberFormat="1" applyBorder="1"/>
    <xf numFmtId="44" fontId="0" fillId="0" borderId="6" xfId="0" applyNumberFormat="1" applyBorder="1"/>
    <xf numFmtId="44" fontId="0" fillId="0" borderId="0" xfId="0" applyNumberFormat="1"/>
    <xf numFmtId="44" fontId="0" fillId="0" borderId="14" xfId="0" applyNumberFormat="1" applyFill="1" applyBorder="1"/>
    <xf numFmtId="0" fontId="0" fillId="0" borderId="15" xfId="0" applyBorder="1"/>
    <xf numFmtId="0" fontId="0" fillId="0" borderId="16" xfId="0" applyBorder="1"/>
    <xf numFmtId="0" fontId="1" fillId="3" borderId="18" xfId="0" applyFont="1" applyFill="1" applyBorder="1"/>
    <xf numFmtId="0" fontId="1" fillId="3" borderId="19" xfId="0" applyFont="1" applyFill="1" applyBorder="1"/>
    <xf numFmtId="0" fontId="1" fillId="3" borderId="17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0" fontId="0" fillId="0" borderId="1" xfId="0" applyNumberFormat="1" applyBorder="1"/>
    <xf numFmtId="10" fontId="0" fillId="0" borderId="2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</a:t>
            </a:r>
            <a:r>
              <a:rPr lang="en-US" baseline="0"/>
              <a:t> of pocket vs Total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Model!$J$22:$K$22</c:f>
              <c:strCache>
                <c:ptCount val="2"/>
                <c:pt idx="0">
                  <c:v>out of pocket</c:v>
                </c:pt>
                <c:pt idx="1">
                  <c:v>Total</c:v>
                </c:pt>
              </c:strCache>
            </c:strRef>
          </c:cat>
          <c:val>
            <c:numRef>
              <c:f>Model!$J$23:$K$23</c:f>
              <c:numCache>
                <c:formatCode>_("$"* #,##0.00_);_("$"* \(#,##0.00\);_("$"* "-"??_);_(@_)</c:formatCode>
                <c:ptCount val="2"/>
                <c:pt idx="0">
                  <c:v>880.80136091724341</c:v>
                </c:pt>
                <c:pt idx="1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D-499A-9C16-C10E0C45D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762751"/>
        <c:axId val="1450759871"/>
      </c:barChart>
      <c:catAx>
        <c:axId val="145076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759871"/>
        <c:crosses val="autoZero"/>
        <c:auto val="1"/>
        <c:lblAlgn val="ctr"/>
        <c:lblOffset val="100"/>
        <c:noMultiLvlLbl val="0"/>
      </c:catAx>
      <c:valAx>
        <c:axId val="145075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762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</a:t>
            </a:r>
            <a:r>
              <a:rPr lang="en-US" baseline="0"/>
              <a:t> of Pocket vs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(2)'!$J$24:$K$24</c:f>
              <c:strCache>
                <c:ptCount val="2"/>
                <c:pt idx="0">
                  <c:v>Out of Pocket</c:v>
                </c:pt>
                <c:pt idx="1">
                  <c:v>Total</c:v>
                </c:pt>
              </c:strCache>
            </c:strRef>
          </c:cat>
          <c:val>
            <c:numRef>
              <c:f>'Model (2)'!$J$25:$K$25</c:f>
              <c:numCache>
                <c:formatCode>General</c:formatCode>
                <c:ptCount val="2"/>
                <c:pt idx="0" formatCode="_(&quot;$&quot;* #,##0.00_);_(&quot;$&quot;* \(#,##0.00\);_(&quot;$&quot;* &quot;-&quot;??_);_(@_)">
                  <c:v>830.98634188392634</c:v>
                </c:pt>
                <c:pt idx="1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C-4B80-B4A5-F523C62C2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3037519"/>
        <c:axId val="1453037999"/>
      </c:barChart>
      <c:catAx>
        <c:axId val="145303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37999"/>
        <c:crosses val="autoZero"/>
        <c:auto val="1"/>
        <c:lblAlgn val="ctr"/>
        <c:lblOffset val="100"/>
        <c:noMultiLvlLbl val="0"/>
      </c:catAx>
      <c:valAx>
        <c:axId val="145303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3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596241</xdr:colOff>
      <xdr:row>24</xdr:row>
      <xdr:rowOff>26225</xdr:rowOff>
    </xdr:from>
    <xdr:to>
      <xdr:col>14</xdr:col>
      <xdr:colOff>343891</xdr:colOff>
      <xdr:row>39</xdr:row>
      <xdr:rowOff>47997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B43C22-868E-6A94-07CE-2D83796DB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10721</xdr:colOff>
      <xdr:row>26</xdr:row>
      <xdr:rowOff>9731</xdr:rowOff>
    </xdr:from>
    <xdr:to>
      <xdr:col>9</xdr:col>
      <xdr:colOff>962396</xdr:colOff>
      <xdr:row>41</xdr:row>
      <xdr:rowOff>31503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34673A-2037-31AF-7291-BBFB10471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E14" sqref="E14"/>
    </sheetView>
  </sheetViews>
  <sheetFormatPr defaultRowHeight="14.5" x14ac:dyDescent="0.35"/>
  <cols>
    <col min="1" max="1" width="25.36328125" bestFit="1" customWidth="1"/>
    <col min="2" max="2" width="17.2695312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3</v>
      </c>
      <c r="C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0629-48D1-4068-9855-396A8B0F7693}">
  <sheetPr codeName="Sheet2"/>
  <dimension ref="A1:T23"/>
  <sheetViews>
    <sheetView tabSelected="1" zoomScale="94" workbookViewId="0">
      <selection activeCell="C16" sqref="C16"/>
    </sheetView>
  </sheetViews>
  <sheetFormatPr defaultRowHeight="14.5" x14ac:dyDescent="0.35"/>
  <cols>
    <col min="1" max="1" width="25.26953125" bestFit="1" customWidth="1"/>
    <col min="2" max="2" width="16.6328125" bestFit="1" customWidth="1"/>
    <col min="3" max="3" width="23.7265625" bestFit="1" customWidth="1"/>
    <col min="4" max="4" width="15.26953125" bestFit="1" customWidth="1"/>
    <col min="6" max="6" width="25.26953125" bestFit="1" customWidth="1"/>
    <col min="9" max="9" width="9.08984375" bestFit="1" customWidth="1"/>
    <col min="10" max="10" width="14" customWidth="1"/>
    <col min="11" max="11" width="10.6328125" bestFit="1" customWidth="1"/>
    <col min="13" max="13" width="9.08984375" bestFit="1" customWidth="1"/>
    <col min="16" max="16" width="9.08984375" bestFit="1" customWidth="1"/>
    <col min="18" max="18" width="8.453125" customWidth="1"/>
    <col min="20" max="20" width="9.08984375" bestFit="1" customWidth="1"/>
  </cols>
  <sheetData>
    <row r="1" spans="1:20" ht="15.5" thickTop="1" thickBot="1" x14ac:dyDescent="0.4">
      <c r="F1" s="10" t="s">
        <v>12</v>
      </c>
      <c r="G1" s="11" t="s">
        <v>9</v>
      </c>
      <c r="H1" s="11" t="s">
        <v>10</v>
      </c>
      <c r="I1" s="11" t="s">
        <v>13</v>
      </c>
      <c r="J1" s="11" t="s">
        <v>14</v>
      </c>
      <c r="K1" s="12">
        <v>1</v>
      </c>
      <c r="L1" s="12">
        <v>2</v>
      </c>
      <c r="M1" s="12">
        <v>3</v>
      </c>
      <c r="N1" s="12">
        <v>4</v>
      </c>
      <c r="O1" s="12">
        <v>5</v>
      </c>
      <c r="P1" s="12">
        <v>6</v>
      </c>
      <c r="Q1" s="12">
        <v>7</v>
      </c>
      <c r="R1" s="12">
        <v>8</v>
      </c>
      <c r="S1" s="12">
        <v>9</v>
      </c>
      <c r="T1" s="13">
        <v>10</v>
      </c>
    </row>
    <row r="2" spans="1:20" x14ac:dyDescent="0.35">
      <c r="A2" s="23" t="s">
        <v>12</v>
      </c>
      <c r="B2" s="24" t="s">
        <v>21</v>
      </c>
      <c r="C2" s="24" t="s">
        <v>22</v>
      </c>
      <c r="D2" s="25" t="s">
        <v>24</v>
      </c>
      <c r="F2" s="7" t="s">
        <v>4</v>
      </c>
      <c r="G2" s="8">
        <v>1</v>
      </c>
      <c r="H2" s="8">
        <v>2</v>
      </c>
      <c r="I2" s="16">
        <v>5.6843418860808015E-14</v>
      </c>
      <c r="J2" s="8">
        <f>_xlfn.XLOOKUP(F2,$A$3:$A$7,$B$3:$B$7)</f>
        <v>1.9900000000000001E-2</v>
      </c>
      <c r="K2" s="8" cm="1">
        <f t="array" ref="K2">_xlfn.IFS(
$G2=K$1,-1,
$H2=K$1, 1+$J2,
AND($G2&lt;K$1,$H2&gt;K$1),"&lt;---&gt;",TRUE,"")</f>
        <v>-1</v>
      </c>
      <c r="L2" s="8" cm="1">
        <f t="array" ref="L2">_xlfn.IFS(
$G2=L$1,-1,
$H2=L$1, 1+$J2,
AND($G2&lt;L$1,$H2&gt;L$1),"&lt;---&gt;",TRUE,"")</f>
        <v>1.0199</v>
      </c>
      <c r="M2" s="8" t="str" cm="1">
        <f t="array" ref="M2">_xlfn.IFS(
$G2=M$1,-1,
$H2=M$1, 1+$J2,
AND($G2&lt;M$1,$H2&gt;M$1),"&lt;---&gt;",TRUE,"")</f>
        <v/>
      </c>
      <c r="N2" s="8" t="str" cm="1">
        <f t="array" ref="N2">_xlfn.IFS(
$G2=N$1,-1,
$H2=N$1, 1+$J2,
AND($G2&lt;N$1,$H2&gt;N$1),"&lt;---&gt;",TRUE,"")</f>
        <v/>
      </c>
      <c r="O2" s="8" t="str" cm="1">
        <f t="array" ref="O2">_xlfn.IFS(
$G2=O$1,-1,
$H2=O$1, 1+$J2,
AND($G2&lt;O$1,$H2&gt;O$1),"&lt;---&gt;",TRUE,"")</f>
        <v/>
      </c>
      <c r="P2" s="8" t="str" cm="1">
        <f t="array" ref="P2">_xlfn.IFS(
$G2=P$1,-1,
$H2=P$1, 1+$J2,
AND($G2&lt;P$1,$H2&gt;P$1),"&lt;---&gt;",TRUE,"")</f>
        <v/>
      </c>
      <c r="Q2" s="8" t="str" cm="1">
        <f t="array" ref="Q2">_xlfn.IFS(
$G2=Q$1,-1,
$H2=Q$1, 1+$J2,
AND($G2&lt;Q$1,$H2&gt;Q$1),"&lt;---&gt;",TRUE,"")</f>
        <v/>
      </c>
      <c r="R2" s="8" t="str" cm="1">
        <f t="array" ref="R2">_xlfn.IFS(
$G2=R$1,-1,
$H2=R$1, 1+$J2,
AND($G2&lt;R$1,$H2&gt;R$1),"&lt;---&gt;",TRUE,"")</f>
        <v/>
      </c>
      <c r="S2" s="8" t="str" cm="1">
        <f t="array" ref="S2">_xlfn.IFS(
$G2=S$1,-1,
$H2=S$1, 1+$J2,
AND($G2&lt;S$1,$H2&gt;S$1),"&lt;---&gt;",TRUE,"")</f>
        <v/>
      </c>
      <c r="T2" s="9" t="str" cm="1">
        <f t="array" ref="T2">_xlfn.IFS(
$G2=T$1,-1,
$H2=T$1, 1+$J2,
AND($G2&lt;T$1,$H2&gt;T$1),"&lt;---&gt;",TRUE,"")</f>
        <v/>
      </c>
    </row>
    <row r="3" spans="1:20" x14ac:dyDescent="0.35">
      <c r="A3" s="26" t="s">
        <v>4</v>
      </c>
      <c r="B3" s="29">
        <v>1.9900000000000001E-2</v>
      </c>
      <c r="C3" s="1" t="s">
        <v>23</v>
      </c>
      <c r="D3" s="27" t="s">
        <v>25</v>
      </c>
      <c r="F3" s="2" t="s">
        <v>5</v>
      </c>
      <c r="G3" s="1">
        <v>1</v>
      </c>
      <c r="H3" s="1">
        <v>3</v>
      </c>
      <c r="I3" s="17">
        <v>655.39337245813238</v>
      </c>
      <c r="J3" s="1">
        <f>_xlfn.XLOOKUP(F3,$A$3:$A$7,$B$3:$B$7)</f>
        <v>4.2099999999999999E-2</v>
      </c>
      <c r="K3" s="1" cm="1">
        <f t="array" ref="K3">_xlfn.IFS(
$G3=K$1,-1,
$H3=K$1, 1+$J3,
AND($G3&lt;K$1,$H3&gt;K$1),"&lt;---&gt;",TRUE,"")</f>
        <v>-1</v>
      </c>
      <c r="L3" s="1" t="str" cm="1">
        <f t="array" ref="L3">_xlfn.IFS(
$G3=L$1,-1,
$H3=L$1, 1+$J3,
AND($G3&lt;L$1,$H3&gt;L$1),"&lt;---&gt;",TRUE,"")</f>
        <v>&lt;---&gt;</v>
      </c>
      <c r="M3" s="1" cm="1">
        <f t="array" ref="M3">_xlfn.IFS(
$G3=M$1,-1,
$H3=M$1, 1+$J3,
AND($G3&lt;M$1,$H3&gt;M$1),"&lt;---&gt;",TRUE,"")</f>
        <v>1.0421</v>
      </c>
      <c r="N3" s="1" t="str" cm="1">
        <f t="array" ref="N3">_xlfn.IFS(
$G3=N$1,-1,
$H3=N$1, 1+$J3,
AND($G3&lt;N$1,$H3&gt;N$1),"&lt;---&gt;",TRUE,"")</f>
        <v/>
      </c>
      <c r="O3" s="1" t="str" cm="1">
        <f t="array" ref="O3">_xlfn.IFS(
$G3=O$1,-1,
$H3=O$1, 1+$J3,
AND($G3&lt;O$1,$H3&gt;O$1),"&lt;---&gt;",TRUE,"")</f>
        <v/>
      </c>
      <c r="P3" s="1" t="str" cm="1">
        <f t="array" ref="P3">_xlfn.IFS(
$G3=P$1,-1,
$H3=P$1, 1+$J3,
AND($G3&lt;P$1,$H3&gt;P$1),"&lt;---&gt;",TRUE,"")</f>
        <v/>
      </c>
      <c r="Q3" s="1" t="str" cm="1">
        <f t="array" ref="Q3">_xlfn.IFS(
$G3=Q$1,-1,
$H3=Q$1, 1+$J3,
AND($G3&lt;Q$1,$H3&gt;Q$1),"&lt;---&gt;",TRUE,"")</f>
        <v/>
      </c>
      <c r="R3" s="1" t="str" cm="1">
        <f t="array" ref="R3">_xlfn.IFS(
$G3=R$1,-1,
$H3=R$1, 1+$J3,
AND($G3&lt;R$1,$H3&gt;R$1),"&lt;---&gt;",TRUE,"")</f>
        <v/>
      </c>
      <c r="S3" s="1" t="str" cm="1">
        <f t="array" ref="S3">_xlfn.IFS(
$G3=S$1,-1,
$H3=S$1, 1+$J3,
AND($G3&lt;S$1,$H3&gt;S$1),"&lt;---&gt;",TRUE,"")</f>
        <v/>
      </c>
      <c r="T3" s="3" t="str" cm="1">
        <f t="array" ref="T3">_xlfn.IFS(
$G3=T$1,-1,
$H3=T$1, 1+$J3,
AND($G3&lt;T$1,$H3&gt;T$1),"&lt;---&gt;",TRUE,"")</f>
        <v/>
      </c>
    </row>
    <row r="4" spans="1:20" x14ac:dyDescent="0.35">
      <c r="A4" s="26" t="s">
        <v>5</v>
      </c>
      <c r="B4" s="29">
        <v>4.2099999999999999E-2</v>
      </c>
      <c r="C4" s="1" t="s">
        <v>26</v>
      </c>
      <c r="D4" s="27" t="s">
        <v>27</v>
      </c>
      <c r="F4" s="2" t="s">
        <v>8</v>
      </c>
      <c r="G4" s="1">
        <v>1</v>
      </c>
      <c r="H4" s="1">
        <v>6</v>
      </c>
      <c r="I4" s="17">
        <v>225.40798845911095</v>
      </c>
      <c r="J4" s="1">
        <f>_xlfn.XLOOKUP(F4,$A$3:$A$7,$B$3:$B$7)</f>
        <v>0.1091</v>
      </c>
      <c r="K4" s="1" cm="1">
        <f t="array" ref="K4">_xlfn.IFS(
$G4=K$1,-1,
$H4=K$1, 1+$J4,
AND($G4&lt;K$1,$H4&gt;K$1),"&lt;---&gt;",TRUE,"")</f>
        <v>-1</v>
      </c>
      <c r="L4" s="1" t="str" cm="1">
        <f t="array" ref="L4">_xlfn.IFS(
$G4=L$1,-1,
$H4=L$1, 1+$J4,
AND($G4&lt;L$1,$H4&gt;L$1),"&lt;---&gt;",TRUE,"")</f>
        <v>&lt;---&gt;</v>
      </c>
      <c r="M4" s="1" t="str" cm="1">
        <f t="array" ref="M4">_xlfn.IFS(
$G4=M$1,-1,
$H4=M$1, 1+$J4,
AND($G4&lt;M$1,$H4&gt;M$1),"&lt;---&gt;",TRUE,"")</f>
        <v>&lt;---&gt;</v>
      </c>
      <c r="N4" s="1" t="str" cm="1">
        <f t="array" ref="N4">_xlfn.IFS(
$G4=N$1,-1,
$H4=N$1, 1+$J4,
AND($G4&lt;N$1,$H4&gt;N$1),"&lt;---&gt;",TRUE,"")</f>
        <v>&lt;---&gt;</v>
      </c>
      <c r="O4" s="1" t="str" cm="1">
        <f t="array" ref="O4">_xlfn.IFS(
$G4=O$1,-1,
$H4=O$1, 1+$J4,
AND($G4&lt;O$1,$H4&gt;O$1),"&lt;---&gt;",TRUE,"")</f>
        <v>&lt;---&gt;</v>
      </c>
      <c r="P4" s="1" cm="1">
        <f t="array" ref="P4">_xlfn.IFS(
$G4=P$1,-1,
$H4=P$1, 1+$J4,
AND($G4&lt;P$1,$H4&gt;P$1),"&lt;---&gt;",TRUE,"")</f>
        <v>1.1091</v>
      </c>
      <c r="Q4" s="1" t="str" cm="1">
        <f t="array" ref="Q4">_xlfn.IFS(
$G4=Q$1,-1,
$H4=Q$1, 1+$J4,
AND($G4&lt;Q$1,$H4&gt;Q$1),"&lt;---&gt;",TRUE,"")</f>
        <v/>
      </c>
      <c r="R4" s="1" t="str" cm="1">
        <f t="array" ref="R4">_xlfn.IFS(
$G4=R$1,-1,
$H4=R$1, 1+$J4,
AND($G4&lt;R$1,$H4&gt;R$1),"&lt;---&gt;",TRUE,"")</f>
        <v/>
      </c>
      <c r="S4" s="1" t="str" cm="1">
        <f t="array" ref="S4">_xlfn.IFS(
$G4=S$1,-1,
$H4=S$1, 1+$J4,
AND($G4&lt;S$1,$H4&gt;S$1),"&lt;---&gt;",TRUE,"")</f>
        <v/>
      </c>
      <c r="T4" s="3" t="str" cm="1">
        <f t="array" ref="T4">_xlfn.IFS(
$G4=T$1,-1,
$H4=T$1, 1+$J4,
AND($G4&lt;T$1,$H4&gt;T$1),"&lt;---&gt;",TRUE,"")</f>
        <v/>
      </c>
    </row>
    <row r="5" spans="1:20" x14ac:dyDescent="0.35">
      <c r="A5" s="26" t="s">
        <v>6</v>
      </c>
      <c r="B5" s="29">
        <v>6.4299999999999996E-2</v>
      </c>
      <c r="C5" s="1" t="s">
        <v>28</v>
      </c>
      <c r="D5" s="27" t="s">
        <v>29</v>
      </c>
      <c r="F5" s="2" t="s">
        <v>4</v>
      </c>
      <c r="G5" s="1">
        <v>2</v>
      </c>
      <c r="H5" s="1">
        <v>3</v>
      </c>
      <c r="I5" s="17">
        <v>2.8421709430404007E-14</v>
      </c>
      <c r="J5" s="1">
        <f>_xlfn.XLOOKUP(F5,$A$3:$A$7,$B$3:$B$7)</f>
        <v>1.9900000000000001E-2</v>
      </c>
      <c r="K5" s="1" t="str" cm="1">
        <f t="array" ref="K5">_xlfn.IFS(
$G5=K$1,-1,
$H5=K$1, 1+$J5,
AND($G5&lt;K$1,$H5&gt;K$1),"&lt;---&gt;",TRUE,"")</f>
        <v/>
      </c>
      <c r="L5" s="1" cm="1">
        <f t="array" ref="L5">_xlfn.IFS(
$G5=L$1,-1,
$H5=L$1, 1+$J5,
AND($G5&lt;L$1,$H5&gt;L$1),"&lt;---&gt;",TRUE,"")</f>
        <v>-1</v>
      </c>
      <c r="M5" s="1" cm="1">
        <f t="array" ref="M5">_xlfn.IFS(
$G5=M$1,-1,
$H5=M$1, 1+$J5,
AND($G5&lt;M$1,$H5&gt;M$1),"&lt;---&gt;",TRUE,"")</f>
        <v>1.0199</v>
      </c>
      <c r="N5" s="1" t="str" cm="1">
        <f t="array" ref="N5">_xlfn.IFS(
$G5=N$1,-1,
$H5=N$1, 1+$J5,
AND($G5&lt;N$1,$H5&gt;N$1),"&lt;---&gt;",TRUE,"")</f>
        <v/>
      </c>
      <c r="O5" s="1" t="str" cm="1">
        <f t="array" ref="O5">_xlfn.IFS(
$G5=O$1,-1,
$H5=O$1, 1+$J5,
AND($G5&lt;O$1,$H5&gt;O$1),"&lt;---&gt;",TRUE,"")</f>
        <v/>
      </c>
      <c r="P5" s="1" t="str" cm="1">
        <f t="array" ref="P5">_xlfn.IFS(
$G5=P$1,-1,
$H5=P$1, 1+$J5,
AND($G5&lt;P$1,$H5&gt;P$1),"&lt;---&gt;",TRUE,"")</f>
        <v/>
      </c>
      <c r="Q5" s="1" t="str" cm="1">
        <f t="array" ref="Q5">_xlfn.IFS(
$G5=Q$1,-1,
$H5=Q$1, 1+$J5,
AND($G5&lt;Q$1,$H5&gt;Q$1),"&lt;---&gt;",TRUE,"")</f>
        <v/>
      </c>
      <c r="R5" s="1" t="str" cm="1">
        <f t="array" ref="R5">_xlfn.IFS(
$G5=R$1,-1,
$H5=R$1, 1+$J5,
AND($G5&lt;R$1,$H5&gt;R$1),"&lt;---&gt;",TRUE,"")</f>
        <v/>
      </c>
      <c r="S5" s="1" t="str" cm="1">
        <f t="array" ref="S5">_xlfn.IFS(
$G5=S$1,-1,
$H5=S$1, 1+$J5,
AND($G5&lt;S$1,$H5&gt;S$1),"&lt;---&gt;",TRUE,"")</f>
        <v/>
      </c>
      <c r="T5" s="3" t="str" cm="1">
        <f t="array" ref="T5">_xlfn.IFS(
$G5=T$1,-1,
$H5=T$1, 1+$J5,
AND($G5&lt;T$1,$H5&gt;T$1),"&lt;---&gt;",TRUE,"")</f>
        <v/>
      </c>
    </row>
    <row r="6" spans="1:20" x14ac:dyDescent="0.35">
      <c r="A6" s="26" t="s">
        <v>7</v>
      </c>
      <c r="B6" s="29">
        <v>8.6499999999999994E-2</v>
      </c>
      <c r="C6" s="1" t="s">
        <v>30</v>
      </c>
      <c r="D6" s="27" t="s">
        <v>32</v>
      </c>
      <c r="F6" s="2" t="s">
        <v>6</v>
      </c>
      <c r="G6" s="1">
        <v>2</v>
      </c>
      <c r="H6" s="1">
        <v>5</v>
      </c>
      <c r="I6" s="17">
        <v>0</v>
      </c>
      <c r="J6" s="1">
        <f>_xlfn.XLOOKUP(F6,$A$3:$A$7,$B$3:$B$7)</f>
        <v>6.4299999999999996E-2</v>
      </c>
      <c r="K6" s="1" t="str" cm="1">
        <f t="array" ref="K6">_xlfn.IFS(
$G6=K$1,-1,
$H6=K$1, 1+$J6,
AND($G6&lt;K$1,$H6&gt;K$1),"&lt;---&gt;",TRUE,"")</f>
        <v/>
      </c>
      <c r="L6" s="1" cm="1">
        <f t="array" ref="L6">_xlfn.IFS(
$G6=L$1,-1,
$H6=L$1, 1+$J6,
AND($G6&lt;L$1,$H6&gt;L$1),"&lt;---&gt;",TRUE,"")</f>
        <v>-1</v>
      </c>
      <c r="M6" s="1" t="str" cm="1">
        <f t="array" ref="M6">_xlfn.IFS(
$G6=M$1,-1,
$H6=M$1, 1+$J6,
AND($G6&lt;M$1,$H6&gt;M$1),"&lt;---&gt;",TRUE,"")</f>
        <v>&lt;---&gt;</v>
      </c>
      <c r="N6" s="1" t="str" cm="1">
        <f t="array" ref="N6">_xlfn.IFS(
$G6=N$1,-1,
$H6=N$1, 1+$J6,
AND($G6&lt;N$1,$H6&gt;N$1),"&lt;---&gt;",TRUE,"")</f>
        <v>&lt;---&gt;</v>
      </c>
      <c r="O6" s="1" cm="1">
        <f t="array" ref="O6">_xlfn.IFS(
$G6=O$1,-1,
$H6=O$1, 1+$J6,
AND($G6&lt;O$1,$H6&gt;O$1),"&lt;---&gt;",TRUE,"")</f>
        <v>1.0643</v>
      </c>
      <c r="P6" s="1" t="str" cm="1">
        <f t="array" ref="P6">_xlfn.IFS(
$G6=P$1,-1,
$H6=P$1, 1+$J6,
AND($G6&lt;P$1,$H6&gt;P$1),"&lt;---&gt;",TRUE,"")</f>
        <v/>
      </c>
      <c r="Q6" s="1" t="str" cm="1">
        <f t="array" ref="Q6">_xlfn.IFS(
$G6=Q$1,-1,
$H6=Q$1, 1+$J6,
AND($G6&lt;Q$1,$H6&gt;Q$1),"&lt;---&gt;",TRUE,"")</f>
        <v/>
      </c>
      <c r="R6" s="1" t="str" cm="1">
        <f t="array" ref="R6">_xlfn.IFS(
$G6=R$1,-1,
$H6=R$1, 1+$J6,
AND($G6&lt;R$1,$H6&gt;R$1),"&lt;---&gt;",TRUE,"")</f>
        <v/>
      </c>
      <c r="S6" s="1" t="str" cm="1">
        <f t="array" ref="S6">_xlfn.IFS(
$G6=S$1,-1,
$H6=S$1, 1+$J6,
AND($G6&lt;S$1,$H6&gt;S$1),"&lt;---&gt;",TRUE,"")</f>
        <v/>
      </c>
      <c r="T6" s="3" t="str" cm="1">
        <f t="array" ref="T6">_xlfn.IFS(
$G6=T$1,-1,
$H6=T$1, 1+$J6,
AND($G6&lt;T$1,$H6&gt;T$1),"&lt;---&gt;",TRUE,"")</f>
        <v/>
      </c>
    </row>
    <row r="7" spans="1:20" ht="15" thickBot="1" x14ac:dyDescent="0.4">
      <c r="A7" s="22" t="s">
        <v>8</v>
      </c>
      <c r="B7" s="30">
        <v>0.1091</v>
      </c>
      <c r="C7" s="28" t="s">
        <v>31</v>
      </c>
      <c r="D7" s="21" t="s">
        <v>33</v>
      </c>
      <c r="F7" s="2" t="s">
        <v>4</v>
      </c>
      <c r="G7" s="1">
        <v>3</v>
      </c>
      <c r="H7" s="1">
        <v>4</v>
      </c>
      <c r="I7" s="17">
        <v>0</v>
      </c>
      <c r="J7" s="1">
        <f>_xlfn.XLOOKUP(F7,$A$3:$A$7,$B$3:$B$7)</f>
        <v>1.9900000000000001E-2</v>
      </c>
      <c r="K7" s="1" t="str" cm="1">
        <f t="array" ref="K7">_xlfn.IFS(
$G7=K$1,-1,
$H7=K$1, 1+$J7,
AND($G7&lt;K$1,$H7&gt;K$1),"&lt;---&gt;",TRUE,"")</f>
        <v/>
      </c>
      <c r="L7" s="1" t="str" cm="1">
        <f t="array" ref="L7">_xlfn.IFS(
$G7=L$1,-1,
$H7=L$1, 1+$J7,
AND($G7&lt;L$1,$H7&gt;L$1),"&lt;---&gt;",TRUE,"")</f>
        <v/>
      </c>
      <c r="M7" s="1" cm="1">
        <f t="array" ref="M7">_xlfn.IFS(
$G7=M$1,-1,
$H7=M$1, 1+$J7,
AND($G7&lt;M$1,$H7&gt;M$1),"&lt;---&gt;",TRUE,"")</f>
        <v>-1</v>
      </c>
      <c r="N7" s="1" cm="1">
        <f t="array" ref="N7">_xlfn.IFS(
$G7=N$1,-1,
$H7=N$1, 1+$J7,
AND($G7&lt;N$1,$H7&gt;N$1),"&lt;---&gt;",TRUE,"")</f>
        <v>1.0199</v>
      </c>
      <c r="O7" s="1" t="str" cm="1">
        <f t="array" ref="O7">_xlfn.IFS(
$G7=O$1,-1,
$H7=O$1, 1+$J7,
AND($G7&lt;O$1,$H7&gt;O$1),"&lt;---&gt;",TRUE,"")</f>
        <v/>
      </c>
      <c r="P7" s="1" t="str" cm="1">
        <f t="array" ref="P7">_xlfn.IFS(
$G7=P$1,-1,
$H7=P$1, 1+$J7,
AND($G7&lt;P$1,$H7&gt;P$1),"&lt;---&gt;",TRUE,"")</f>
        <v/>
      </c>
      <c r="Q7" s="1" t="str" cm="1">
        <f t="array" ref="Q7">_xlfn.IFS(
$G7=Q$1,-1,
$H7=Q$1, 1+$J7,
AND($G7&lt;Q$1,$H7&gt;Q$1),"&lt;---&gt;",TRUE,"")</f>
        <v/>
      </c>
      <c r="R7" s="1" t="str" cm="1">
        <f t="array" ref="R7">_xlfn.IFS(
$G7=R$1,-1,
$H7=R$1, 1+$J7,
AND($G7&lt;R$1,$H7&gt;R$1),"&lt;---&gt;",TRUE,"")</f>
        <v/>
      </c>
      <c r="S7" s="1" t="str" cm="1">
        <f t="array" ref="S7">_xlfn.IFS(
$G7=S$1,-1,
$H7=S$1, 1+$J7,
AND($G7&lt;S$1,$H7&gt;S$1),"&lt;---&gt;",TRUE,"")</f>
        <v/>
      </c>
      <c r="T7" s="3" t="str" cm="1">
        <f t="array" ref="T7">_xlfn.IFS(
$G7=T$1,-1,
$H7=T$1, 1+$J7,
AND($G7&lt;T$1,$H7&gt;T$1),"&lt;---&gt;",TRUE,"")</f>
        <v/>
      </c>
    </row>
    <row r="8" spans="1:20" x14ac:dyDescent="0.35">
      <c r="F8" s="2" t="s">
        <v>5</v>
      </c>
      <c r="G8" s="1">
        <v>3</v>
      </c>
      <c r="H8" s="1">
        <v>5</v>
      </c>
      <c r="I8" s="17">
        <v>0</v>
      </c>
      <c r="J8" s="1">
        <f>_xlfn.XLOOKUP(F8,$A$3:$A$7,$B$3:$B$7)</f>
        <v>4.2099999999999999E-2</v>
      </c>
      <c r="K8" s="1" t="str" cm="1">
        <f t="array" ref="K8">_xlfn.IFS(
$G8=K$1,-1,
$H8=K$1, 1+$J8,
AND($G8&lt;K$1,$H8&gt;K$1),"&lt;---&gt;",TRUE,"")</f>
        <v/>
      </c>
      <c r="L8" s="1" t="str" cm="1">
        <f t="array" ref="L8">_xlfn.IFS(
$G8=L$1,-1,
$H8=L$1, 1+$J8,
AND($G8&lt;L$1,$H8&gt;L$1),"&lt;---&gt;",TRUE,"")</f>
        <v/>
      </c>
      <c r="M8" s="1" cm="1">
        <f t="array" ref="M8">_xlfn.IFS(
$G8=M$1,-1,
$H8=M$1, 1+$J8,
AND($G8&lt;M$1,$H8&gt;M$1),"&lt;---&gt;",TRUE,"")</f>
        <v>-1</v>
      </c>
      <c r="N8" s="1" t="str" cm="1">
        <f t="array" ref="N8">_xlfn.IFS(
$G8=N$1,-1,
$H8=N$1, 1+$J8,
AND($G8&lt;N$1,$H8&gt;N$1),"&lt;---&gt;",TRUE,"")</f>
        <v>&lt;---&gt;</v>
      </c>
      <c r="O8" s="1" cm="1">
        <f t="array" ref="O8">_xlfn.IFS(
$G8=O$1,-1,
$H8=O$1, 1+$J8,
AND($G8&lt;O$1,$H8&gt;O$1),"&lt;---&gt;",TRUE,"")</f>
        <v>1.0421</v>
      </c>
      <c r="P8" s="1" t="str" cm="1">
        <f t="array" ref="P8">_xlfn.IFS(
$G8=P$1,-1,
$H8=P$1, 1+$J8,
AND($G8&lt;P$1,$H8&gt;P$1),"&lt;---&gt;",TRUE,"")</f>
        <v/>
      </c>
      <c r="Q8" s="1" t="str" cm="1">
        <f t="array" ref="Q8">_xlfn.IFS(
$G8=Q$1,-1,
$H8=Q$1, 1+$J8,
AND($G8&lt;Q$1,$H8&gt;Q$1),"&lt;---&gt;",TRUE,"")</f>
        <v/>
      </c>
      <c r="R8" s="1" t="str" cm="1">
        <f t="array" ref="R8">_xlfn.IFS(
$G8=R$1,-1,
$H8=R$1, 1+$J8,
AND($G8&lt;R$1,$H8&gt;R$1),"&lt;---&gt;",TRUE,"")</f>
        <v/>
      </c>
      <c r="S8" s="1" t="str" cm="1">
        <f t="array" ref="S8">_xlfn.IFS(
$G8=S$1,-1,
$H8=S$1, 1+$J8,
AND($G8&lt;S$1,$H8&gt;S$1),"&lt;---&gt;",TRUE,"")</f>
        <v/>
      </c>
      <c r="T8" s="3" t="str" cm="1">
        <f t="array" ref="T8">_xlfn.IFS(
$G8=T$1,-1,
$H8=T$1, 1+$J8,
AND($G8&lt;T$1,$H8&gt;T$1),"&lt;---&gt;",TRUE,"")</f>
        <v/>
      </c>
    </row>
    <row r="9" spans="1:20" x14ac:dyDescent="0.35">
      <c r="F9" s="2" t="s">
        <v>7</v>
      </c>
      <c r="G9" s="1">
        <v>3</v>
      </c>
      <c r="H9" s="1">
        <v>7</v>
      </c>
      <c r="I9" s="17">
        <v>432.98543343861985</v>
      </c>
      <c r="J9" s="1">
        <f>_xlfn.XLOOKUP(F9,$A$3:$A$7,$B$3:$B$7)</f>
        <v>8.6499999999999994E-2</v>
      </c>
      <c r="K9" s="1" t="str" cm="1">
        <f t="array" ref="K9">_xlfn.IFS(
$G9=K$1,-1,
$H9=K$1, 1+$J9,
AND($G9&lt;K$1,$H9&gt;K$1),"&lt;---&gt;",TRUE,"")</f>
        <v/>
      </c>
      <c r="L9" s="1" t="str" cm="1">
        <f t="array" ref="L9">_xlfn.IFS(
$G9=L$1,-1,
$H9=L$1, 1+$J9,
AND($G9&lt;L$1,$H9&gt;L$1),"&lt;---&gt;",TRUE,"")</f>
        <v/>
      </c>
      <c r="M9" s="1" cm="1">
        <f t="array" ref="M9">_xlfn.IFS(
$G9=M$1,-1,
$H9=M$1, 1+$J9,
AND($G9&lt;M$1,$H9&gt;M$1),"&lt;---&gt;",TRUE,"")</f>
        <v>-1</v>
      </c>
      <c r="N9" s="1" t="str" cm="1">
        <f t="array" ref="N9">_xlfn.IFS(
$G9=N$1,-1,
$H9=N$1, 1+$J9,
AND($G9&lt;N$1,$H9&gt;N$1),"&lt;---&gt;",TRUE,"")</f>
        <v>&lt;---&gt;</v>
      </c>
      <c r="O9" s="1" t="str" cm="1">
        <f t="array" ref="O9">_xlfn.IFS(
$G9=O$1,-1,
$H9=O$1, 1+$J9,
AND($G9&lt;O$1,$H9&gt;O$1),"&lt;---&gt;",TRUE,"")</f>
        <v>&lt;---&gt;</v>
      </c>
      <c r="P9" s="1" t="str" cm="1">
        <f t="array" ref="P9">_xlfn.IFS(
$G9=P$1,-1,
$H9=P$1, 1+$J9,
AND($G9&lt;P$1,$H9&gt;P$1),"&lt;---&gt;",TRUE,"")</f>
        <v>&lt;---&gt;</v>
      </c>
      <c r="Q9" s="1" cm="1">
        <f t="array" ref="Q9">_xlfn.IFS(
$G9=Q$1,-1,
$H9=Q$1, 1+$J9,
AND($G9&lt;Q$1,$H9&gt;Q$1),"&lt;---&gt;",TRUE,"")</f>
        <v>1.0865</v>
      </c>
      <c r="R9" s="1" t="str" cm="1">
        <f t="array" ref="R9">_xlfn.IFS(
$G9=R$1,-1,
$H9=R$1, 1+$J9,
AND($G9&lt;R$1,$H9&gt;R$1),"&lt;---&gt;",TRUE,"")</f>
        <v/>
      </c>
      <c r="S9" s="1" t="str" cm="1">
        <f t="array" ref="S9">_xlfn.IFS(
$G9=S$1,-1,
$H9=S$1, 1+$J9,
AND($G9&lt;S$1,$H9&gt;S$1),"&lt;---&gt;",TRUE,"")</f>
        <v/>
      </c>
      <c r="T9" s="3" t="str" cm="1">
        <f t="array" ref="T9">_xlfn.IFS(
$G9=T$1,-1,
$H9=T$1, 1+$J9,
AND($G9&lt;T$1,$H9&gt;T$1),"&lt;---&gt;",TRUE,"")</f>
        <v/>
      </c>
    </row>
    <row r="10" spans="1:20" x14ac:dyDescent="0.35">
      <c r="F10" s="2" t="s">
        <v>4</v>
      </c>
      <c r="G10" s="1">
        <v>4</v>
      </c>
      <c r="H10" s="1">
        <v>5</v>
      </c>
      <c r="I10" s="17">
        <v>0</v>
      </c>
      <c r="J10" s="1">
        <f>_xlfn.XLOOKUP(F10,$A$3:$A$7,$B$3:$B$7)</f>
        <v>1.9900000000000001E-2</v>
      </c>
      <c r="K10" s="1" t="str" cm="1">
        <f t="array" ref="K10">_xlfn.IFS(
$G10=K$1,-1,
$H10=K$1, 1+$J10,
AND($G10&lt;K$1,$H10&gt;K$1),"&lt;---&gt;",TRUE,"")</f>
        <v/>
      </c>
      <c r="L10" s="1" t="str" cm="1">
        <f t="array" ref="L10">_xlfn.IFS(
$G10=L$1,-1,
$H10=L$1, 1+$J10,
AND($G10&lt;L$1,$H10&gt;L$1),"&lt;---&gt;",TRUE,"")</f>
        <v/>
      </c>
      <c r="M10" s="1" t="str" cm="1">
        <f t="array" ref="M10">_xlfn.IFS(
$G10=M$1,-1,
$H10=M$1, 1+$J10,
AND($G10&lt;M$1,$H10&gt;M$1),"&lt;---&gt;",TRUE,"")</f>
        <v/>
      </c>
      <c r="N10" s="1" cm="1">
        <f t="array" ref="N10">_xlfn.IFS(
$G10=N$1,-1,
$H10=N$1, 1+$J10,
AND($G10&lt;N$1,$H10&gt;N$1),"&lt;---&gt;",TRUE,"")</f>
        <v>-1</v>
      </c>
      <c r="O10" s="1" cm="1">
        <f t="array" ref="O10">_xlfn.IFS(
$G10=O$1,-1,
$H10=O$1, 1+$J10,
AND($G10&lt;O$1,$H10&gt;O$1),"&lt;---&gt;",TRUE,"")</f>
        <v>1.0199</v>
      </c>
      <c r="P10" s="1" t="str" cm="1">
        <f t="array" ref="P10">_xlfn.IFS(
$G10=P$1,-1,
$H10=P$1, 1+$J10,
AND($G10&lt;P$1,$H10&gt;P$1),"&lt;---&gt;",TRUE,"")</f>
        <v/>
      </c>
      <c r="Q10" s="1" t="str" cm="1">
        <f t="array" ref="Q10">_xlfn.IFS(
$G10=Q$1,-1,
$H10=Q$1, 1+$J10,
AND($G10&lt;Q$1,$H10&gt;Q$1),"&lt;---&gt;",TRUE,"")</f>
        <v/>
      </c>
      <c r="R10" s="1" t="str" cm="1">
        <f t="array" ref="R10">_xlfn.IFS(
$G10=R$1,-1,
$H10=R$1, 1+$J10,
AND($G10&lt;R$1,$H10&gt;R$1),"&lt;---&gt;",TRUE,"")</f>
        <v/>
      </c>
      <c r="S10" s="1" t="str" cm="1">
        <f t="array" ref="S10">_xlfn.IFS(
$G10=S$1,-1,
$H10=S$1, 1+$J10,
AND($G10&lt;S$1,$H10&gt;S$1),"&lt;---&gt;",TRUE,"")</f>
        <v/>
      </c>
      <c r="T10" s="3" t="str" cm="1">
        <f t="array" ref="T10">_xlfn.IFS(
$G10=T$1,-1,
$H10=T$1, 1+$J10,
AND($G10&lt;T$1,$H10&gt;T$1),"&lt;---&gt;",TRUE,"")</f>
        <v/>
      </c>
    </row>
    <row r="11" spans="1:20" x14ac:dyDescent="0.35">
      <c r="F11" s="2" t="s">
        <v>4</v>
      </c>
      <c r="G11" s="1">
        <v>5</v>
      </c>
      <c r="H11" s="1">
        <v>6</v>
      </c>
      <c r="I11" s="17">
        <v>2.8421709430404007E-14</v>
      </c>
      <c r="J11" s="1">
        <f>_xlfn.XLOOKUP(F11,$A$3:$A$7,$B$3:$B$7)</f>
        <v>1.9900000000000001E-2</v>
      </c>
      <c r="K11" s="1" t="str" cm="1">
        <f t="array" ref="K11">_xlfn.IFS(
$G11=K$1,-1,
$H11=K$1, 1+$J11,
AND($G11&lt;K$1,$H11&gt;K$1),"&lt;---&gt;",TRUE,"")</f>
        <v/>
      </c>
      <c r="L11" s="1" t="str" cm="1">
        <f t="array" ref="L11">_xlfn.IFS(
$G11=L$1,-1,
$H11=L$1, 1+$J11,
AND($G11&lt;L$1,$H11&gt;L$1),"&lt;---&gt;",TRUE,"")</f>
        <v/>
      </c>
      <c r="M11" s="1" t="str" cm="1">
        <f t="array" ref="M11">_xlfn.IFS(
$G11=M$1,-1,
$H11=M$1, 1+$J11,
AND($G11&lt;M$1,$H11&gt;M$1),"&lt;---&gt;",TRUE,"")</f>
        <v/>
      </c>
      <c r="N11" s="1" t="str" cm="1">
        <f t="array" ref="N11">_xlfn.IFS(
$G11=N$1,-1,
$H11=N$1, 1+$J11,
AND($G11&lt;N$1,$H11&gt;N$1),"&lt;---&gt;",TRUE,"")</f>
        <v/>
      </c>
      <c r="O11" s="1" cm="1">
        <f t="array" ref="O11">_xlfn.IFS(
$G11=O$1,-1,
$H11=O$1, 1+$J11,
AND($G11&lt;O$1,$H11&gt;O$1),"&lt;---&gt;",TRUE,"")</f>
        <v>-1</v>
      </c>
      <c r="P11" s="1" cm="1">
        <f t="array" ref="P11">_xlfn.IFS(
$G11=P$1,-1,
$H11=P$1, 1+$J11,
AND($G11&lt;P$1,$H11&gt;P$1),"&lt;---&gt;",TRUE,"")</f>
        <v>1.0199</v>
      </c>
      <c r="Q11" s="1" t="str" cm="1">
        <f t="array" ref="Q11">_xlfn.IFS(
$G11=Q$1,-1,
$H11=Q$1, 1+$J11,
AND($G11&lt;Q$1,$H11&gt;Q$1),"&lt;---&gt;",TRUE,"")</f>
        <v/>
      </c>
      <c r="R11" s="1" t="str" cm="1">
        <f t="array" ref="R11">_xlfn.IFS(
$G11=R$1,-1,
$H11=R$1, 1+$J11,
AND($G11&lt;R$1,$H11&gt;R$1),"&lt;---&gt;",TRUE,"")</f>
        <v/>
      </c>
      <c r="S11" s="1" t="str" cm="1">
        <f t="array" ref="S11">_xlfn.IFS(
$G11=S$1,-1,
$H11=S$1, 1+$J11,
AND($G11&lt;S$1,$H11&gt;S$1),"&lt;---&gt;",TRUE,"")</f>
        <v/>
      </c>
      <c r="T11" s="3" t="str" cm="1">
        <f t="array" ref="T11">_xlfn.IFS(
$G11=T$1,-1,
$H11=T$1, 1+$J11,
AND($G11&lt;T$1,$H11&gt;T$1),"&lt;---&gt;",TRUE,"")</f>
        <v/>
      </c>
    </row>
    <row r="12" spans="1:20" x14ac:dyDescent="0.35">
      <c r="F12" s="2" t="s">
        <v>5</v>
      </c>
      <c r="G12" s="1">
        <v>5</v>
      </c>
      <c r="H12" s="1">
        <v>7</v>
      </c>
      <c r="I12" s="17">
        <v>0</v>
      </c>
      <c r="J12" s="1">
        <f>_xlfn.XLOOKUP(F12,$A$3:$A$7,$B$3:$B$7)</f>
        <v>4.2099999999999999E-2</v>
      </c>
      <c r="K12" s="1" t="str" cm="1">
        <f t="array" ref="K12">_xlfn.IFS(
$G12=K$1,-1,
$H12=K$1, 1+$J12,
AND($G12&lt;K$1,$H12&gt;K$1),"&lt;---&gt;",TRUE,"")</f>
        <v/>
      </c>
      <c r="L12" s="1" t="str" cm="1">
        <f t="array" ref="L12">_xlfn.IFS(
$G12=L$1,-1,
$H12=L$1, 1+$J12,
AND($G12&lt;L$1,$H12&gt;L$1),"&lt;---&gt;",TRUE,"")</f>
        <v/>
      </c>
      <c r="M12" s="1" t="str" cm="1">
        <f t="array" ref="M12">_xlfn.IFS(
$G12=M$1,-1,
$H12=M$1, 1+$J12,
AND($G12&lt;M$1,$H12&gt;M$1),"&lt;---&gt;",TRUE,"")</f>
        <v/>
      </c>
      <c r="N12" s="1" t="str" cm="1">
        <f t="array" ref="N12">_xlfn.IFS(
$G12=N$1,-1,
$H12=N$1, 1+$J12,
AND($G12&lt;N$1,$H12&gt;N$1),"&lt;---&gt;",TRUE,"")</f>
        <v/>
      </c>
      <c r="O12" s="1" cm="1">
        <f t="array" ref="O12">_xlfn.IFS(
$G12=O$1,-1,
$H12=O$1, 1+$J12,
AND($G12&lt;O$1,$H12&gt;O$1),"&lt;---&gt;",TRUE,"")</f>
        <v>-1</v>
      </c>
      <c r="P12" s="1" t="str" cm="1">
        <f t="array" ref="P12">_xlfn.IFS(
$G12=P$1,-1,
$H12=P$1, 1+$J12,
AND($G12&lt;P$1,$H12&gt;P$1),"&lt;---&gt;",TRUE,"")</f>
        <v>&lt;---&gt;</v>
      </c>
      <c r="Q12" s="1" cm="1">
        <f t="array" ref="Q12">_xlfn.IFS(
$G12=Q$1,-1,
$H12=Q$1, 1+$J12,
AND($G12&lt;Q$1,$H12&gt;Q$1),"&lt;---&gt;",TRUE,"")</f>
        <v>1.0421</v>
      </c>
      <c r="R12" s="1" t="str" cm="1">
        <f t="array" ref="R12">_xlfn.IFS(
$G12=R$1,-1,
$H12=R$1, 1+$J12,
AND($G12&lt;R$1,$H12&gt;R$1),"&lt;---&gt;",TRUE,"")</f>
        <v/>
      </c>
      <c r="S12" s="1" t="str" cm="1">
        <f t="array" ref="S12">_xlfn.IFS(
$G12=S$1,-1,
$H12=S$1, 1+$J12,
AND($G12&lt;S$1,$H12&gt;S$1),"&lt;---&gt;",TRUE,"")</f>
        <v/>
      </c>
      <c r="T12" s="3" t="str" cm="1">
        <f t="array" ref="T12">_xlfn.IFS(
$G12=T$1,-1,
$H12=T$1, 1+$J12,
AND($G12&lt;T$1,$H12&gt;T$1),"&lt;---&gt;",TRUE,"")</f>
        <v/>
      </c>
    </row>
    <row r="13" spans="1:20" x14ac:dyDescent="0.35">
      <c r="F13" s="2" t="s">
        <v>6</v>
      </c>
      <c r="G13" s="1">
        <v>5</v>
      </c>
      <c r="H13" s="1">
        <v>10</v>
      </c>
      <c r="I13" s="17">
        <v>0</v>
      </c>
      <c r="J13" s="1">
        <f>_xlfn.XLOOKUP(F13,$A$3:$A$7,$B$3:$B$7)</f>
        <v>6.4299999999999996E-2</v>
      </c>
      <c r="K13" s="1" t="str" cm="1">
        <f t="array" ref="K13">_xlfn.IFS(
$G13=K$1,-1,
$H13=K$1, 1+$J13,
AND($G13&lt;K$1,$H13&gt;K$1),"&lt;---&gt;",TRUE,"")</f>
        <v/>
      </c>
      <c r="L13" s="1" t="str" cm="1">
        <f t="array" ref="L13">_xlfn.IFS(
$G13=L$1,-1,
$H13=L$1, 1+$J13,
AND($G13&lt;L$1,$H13&gt;L$1),"&lt;---&gt;",TRUE,"")</f>
        <v/>
      </c>
      <c r="M13" s="1" t="str" cm="1">
        <f t="array" ref="M13">_xlfn.IFS(
$G13=M$1,-1,
$H13=M$1, 1+$J13,
AND($G13&lt;M$1,$H13&gt;M$1),"&lt;---&gt;",TRUE,"")</f>
        <v/>
      </c>
      <c r="N13" s="1" t="str" cm="1">
        <f t="array" ref="N13">_xlfn.IFS(
$G13=N$1,-1,
$H13=N$1, 1+$J13,
AND($G13&lt;N$1,$H13&gt;N$1),"&lt;---&gt;",TRUE,"")</f>
        <v/>
      </c>
      <c r="O13" s="1" cm="1">
        <f t="array" ref="O13">_xlfn.IFS(
$G13=O$1,-1,
$H13=O$1, 1+$J13,
AND($G13&lt;O$1,$H13&gt;O$1),"&lt;---&gt;",TRUE,"")</f>
        <v>-1</v>
      </c>
      <c r="P13" s="1" t="str" cm="1">
        <f t="array" ref="P13">_xlfn.IFS(
$G13=P$1,-1,
$H13=P$1, 1+$J13,
AND($G13&lt;P$1,$H13&gt;P$1),"&lt;---&gt;",TRUE,"")</f>
        <v>&lt;---&gt;</v>
      </c>
      <c r="Q13" s="1" t="str" cm="1">
        <f t="array" ref="Q13">_xlfn.IFS(
$G13=Q$1,-1,
$H13=Q$1, 1+$J13,
AND($G13&lt;Q$1,$H13&gt;Q$1),"&lt;---&gt;",TRUE,"")</f>
        <v>&lt;---&gt;</v>
      </c>
      <c r="R13" s="1" t="str" cm="1">
        <f t="array" ref="R13">_xlfn.IFS(
$G13=R$1,-1,
$H13=R$1, 1+$J13,
AND($G13&lt;R$1,$H13&gt;R$1),"&lt;---&gt;",TRUE,"")</f>
        <v>&lt;---&gt;</v>
      </c>
      <c r="S13" s="1" t="str" cm="1">
        <f t="array" ref="S13">_xlfn.IFS(
$G13=S$1,-1,
$H13=S$1, 1+$J13,
AND($G13&lt;S$1,$H13&gt;S$1),"&lt;---&gt;",TRUE,"")</f>
        <v>&lt;---&gt;</v>
      </c>
      <c r="T13" s="3" cm="1">
        <f t="array" ref="T13">_xlfn.IFS(
$G13=T$1,-1,
$H13=T$1, 1+$J13,
AND($G13&lt;T$1,$H13&gt;T$1),"&lt;---&gt;",TRUE,"")</f>
        <v>1.0643</v>
      </c>
    </row>
    <row r="14" spans="1:20" x14ac:dyDescent="0.35">
      <c r="F14" s="2" t="s">
        <v>4</v>
      </c>
      <c r="G14" s="1">
        <v>6</v>
      </c>
      <c r="H14" s="1">
        <v>7</v>
      </c>
      <c r="I14" s="17">
        <v>0</v>
      </c>
      <c r="J14" s="1">
        <f>_xlfn.XLOOKUP(F14,$A$3:$A$7,$B$3:$B$7)</f>
        <v>1.9900000000000001E-2</v>
      </c>
      <c r="K14" s="1" t="str" cm="1">
        <f t="array" ref="K14">_xlfn.IFS(
$G14=K$1,-1,
$H14=K$1, 1+$J14,
AND($G14&lt;K$1,$H14&gt;K$1),"&lt;---&gt;",TRUE,"")</f>
        <v/>
      </c>
      <c r="L14" s="1" t="str" cm="1">
        <f t="array" ref="L14">_xlfn.IFS(
$G14=L$1,-1,
$H14=L$1, 1+$J14,
AND($G14&lt;L$1,$H14&gt;L$1),"&lt;---&gt;",TRUE,"")</f>
        <v/>
      </c>
      <c r="M14" s="1" t="str" cm="1">
        <f t="array" ref="M14">_xlfn.IFS(
$G14=M$1,-1,
$H14=M$1, 1+$J14,
AND($G14&lt;M$1,$H14&gt;M$1),"&lt;---&gt;",TRUE,"")</f>
        <v/>
      </c>
      <c r="N14" s="1" t="str" cm="1">
        <f t="array" ref="N14">_xlfn.IFS(
$G14=N$1,-1,
$H14=N$1, 1+$J14,
AND($G14&lt;N$1,$H14&gt;N$1),"&lt;---&gt;",TRUE,"")</f>
        <v/>
      </c>
      <c r="O14" s="1" t="str" cm="1">
        <f t="array" ref="O14">_xlfn.IFS(
$G14=O$1,-1,
$H14=O$1, 1+$J14,
AND($G14&lt;O$1,$H14&gt;O$1),"&lt;---&gt;",TRUE,"")</f>
        <v/>
      </c>
      <c r="P14" s="1" cm="1">
        <f t="array" ref="P14">_xlfn.IFS(
$G14=P$1,-1,
$H14=P$1, 1+$J14,
AND($G14&lt;P$1,$H14&gt;P$1),"&lt;---&gt;",TRUE,"")</f>
        <v>-1</v>
      </c>
      <c r="Q14" s="1" cm="1">
        <f t="array" ref="Q14">_xlfn.IFS(
$G14=Q$1,-1,
$H14=Q$1, 1+$J14,
AND($G14&lt;Q$1,$H14&gt;Q$1),"&lt;---&gt;",TRUE,"")</f>
        <v>1.0199</v>
      </c>
      <c r="R14" s="1" t="str" cm="1">
        <f t="array" ref="R14">_xlfn.IFS(
$G14=R$1,-1,
$H14=R$1, 1+$J14,
AND($G14&lt;R$1,$H14&gt;R$1),"&lt;---&gt;",TRUE,"")</f>
        <v/>
      </c>
      <c r="S14" s="1" t="str" cm="1">
        <f t="array" ref="S14">_xlfn.IFS(
$G14=S$1,-1,
$H14=S$1, 1+$J14,
AND($G14&lt;S$1,$H14&gt;S$1),"&lt;---&gt;",TRUE,"")</f>
        <v/>
      </c>
      <c r="T14" s="3" t="str" cm="1">
        <f t="array" ref="T14">_xlfn.IFS(
$G14=T$1,-1,
$H14=T$1, 1+$J14,
AND($G14&lt;T$1,$H14&gt;T$1),"&lt;---&gt;",TRUE,"")</f>
        <v/>
      </c>
    </row>
    <row r="15" spans="1:20" x14ac:dyDescent="0.35">
      <c r="F15" s="2" t="s">
        <v>4</v>
      </c>
      <c r="G15" s="1">
        <v>7</v>
      </c>
      <c r="H15" s="1">
        <v>8</v>
      </c>
      <c r="I15" s="17">
        <v>0</v>
      </c>
      <c r="J15" s="1">
        <f>_xlfn.XLOOKUP(F15,$A$3:$A$7,$B$3:$B$7)</f>
        <v>1.9900000000000001E-2</v>
      </c>
      <c r="K15" s="1" t="str" cm="1">
        <f t="array" ref="K15">_xlfn.IFS(
$G15=K$1,-1,
$H15=K$1, 1+$J15,
AND($G15&lt;K$1,$H15&gt;K$1),"&lt;---&gt;",TRUE,"")</f>
        <v/>
      </c>
      <c r="L15" s="1" t="str" cm="1">
        <f t="array" ref="L15">_xlfn.IFS(
$G15=L$1,-1,
$H15=L$1, 1+$J15,
AND($G15&lt;L$1,$H15&gt;L$1),"&lt;---&gt;",TRUE,"")</f>
        <v/>
      </c>
      <c r="M15" s="1" t="str" cm="1">
        <f t="array" ref="M15">_xlfn.IFS(
$G15=M$1,-1,
$H15=M$1, 1+$J15,
AND($G15&lt;M$1,$H15&gt;M$1),"&lt;---&gt;",TRUE,"")</f>
        <v/>
      </c>
      <c r="N15" s="1" t="str" cm="1">
        <f t="array" ref="N15">_xlfn.IFS(
$G15=N$1,-1,
$H15=N$1, 1+$J15,
AND($G15&lt;N$1,$H15&gt;N$1),"&lt;---&gt;",TRUE,"")</f>
        <v/>
      </c>
      <c r="O15" s="1" t="str" cm="1">
        <f t="array" ref="O15">_xlfn.IFS(
$G15=O$1,-1,
$H15=O$1, 1+$J15,
AND($G15&lt;O$1,$H15&gt;O$1),"&lt;---&gt;",TRUE,"")</f>
        <v/>
      </c>
      <c r="P15" s="1" t="str" cm="1">
        <f t="array" ref="P15">_xlfn.IFS(
$G15=P$1,-1,
$H15=P$1, 1+$J15,
AND($G15&lt;P$1,$H15&gt;P$1),"&lt;---&gt;",TRUE,"")</f>
        <v/>
      </c>
      <c r="Q15" s="1" cm="1">
        <f t="array" ref="Q15">_xlfn.IFS(
$G15=Q$1,-1,
$H15=Q$1, 1+$J15,
AND($G15&lt;Q$1,$H15&gt;Q$1),"&lt;---&gt;",TRUE,"")</f>
        <v>-1</v>
      </c>
      <c r="R15" s="1" cm="1">
        <f t="array" ref="R15">_xlfn.IFS(
$G15=R$1,-1,
$H15=R$1, 1+$J15,
AND($G15&lt;R$1,$H15&gt;R$1),"&lt;---&gt;",TRUE,"")</f>
        <v>1.0199</v>
      </c>
      <c r="S15" s="1" t="str" cm="1">
        <f t="array" ref="S15">_xlfn.IFS(
$G15=S$1,-1,
$H15=S$1, 1+$J15,
AND($G15&lt;S$1,$H15&gt;S$1),"&lt;---&gt;",TRUE,"")</f>
        <v/>
      </c>
      <c r="T15" s="3" t="str" cm="1">
        <f t="array" ref="T15">_xlfn.IFS(
$G15=T$1,-1,
$H15=T$1, 1+$J15,
AND($G15&lt;T$1,$H15&gt;T$1),"&lt;---&gt;",TRUE,"")</f>
        <v/>
      </c>
    </row>
    <row r="16" spans="1:20" x14ac:dyDescent="0.35">
      <c r="F16" s="2" t="s">
        <v>5</v>
      </c>
      <c r="G16" s="1">
        <v>7</v>
      </c>
      <c r="H16" s="1">
        <v>9</v>
      </c>
      <c r="I16" s="17">
        <v>470.43867343106052</v>
      </c>
      <c r="J16" s="1">
        <f>_xlfn.XLOOKUP(F16,$A$3:$A$7,$B$3:$B$7)</f>
        <v>4.2099999999999999E-2</v>
      </c>
      <c r="K16" s="1" t="str" cm="1">
        <f t="array" ref="K16">_xlfn.IFS(
$G16=K$1,-1,
$H16=K$1, 1+$J16,
AND($G16&lt;K$1,$H16&gt;K$1),"&lt;---&gt;",TRUE,"")</f>
        <v/>
      </c>
      <c r="L16" s="1" t="str" cm="1">
        <f t="array" ref="L16">_xlfn.IFS(
$G16=L$1,-1,
$H16=L$1, 1+$J16,
AND($G16&lt;L$1,$H16&gt;L$1),"&lt;---&gt;",TRUE,"")</f>
        <v/>
      </c>
      <c r="M16" s="1" t="str" cm="1">
        <f t="array" ref="M16">_xlfn.IFS(
$G16=M$1,-1,
$H16=M$1, 1+$J16,
AND($G16&lt;M$1,$H16&gt;M$1),"&lt;---&gt;",TRUE,"")</f>
        <v/>
      </c>
      <c r="N16" s="1" t="str" cm="1">
        <f t="array" ref="N16">_xlfn.IFS(
$G16=N$1,-1,
$H16=N$1, 1+$J16,
AND($G16&lt;N$1,$H16&gt;N$1),"&lt;---&gt;",TRUE,"")</f>
        <v/>
      </c>
      <c r="O16" s="1" t="str" cm="1">
        <f t="array" ref="O16">_xlfn.IFS(
$G16=O$1,-1,
$H16=O$1, 1+$J16,
AND($G16&lt;O$1,$H16&gt;O$1),"&lt;---&gt;",TRUE,"")</f>
        <v/>
      </c>
      <c r="P16" s="1" t="str" cm="1">
        <f t="array" ref="P16">_xlfn.IFS(
$G16=P$1,-1,
$H16=P$1, 1+$J16,
AND($G16&lt;P$1,$H16&gt;P$1),"&lt;---&gt;",TRUE,"")</f>
        <v/>
      </c>
      <c r="Q16" s="1" cm="1">
        <f t="array" ref="Q16">_xlfn.IFS(
$G16=Q$1,-1,
$H16=Q$1, 1+$J16,
AND($G16&lt;Q$1,$H16&gt;Q$1),"&lt;---&gt;",TRUE,"")</f>
        <v>-1</v>
      </c>
      <c r="R16" s="1" t="str" cm="1">
        <f t="array" ref="R16">_xlfn.IFS(
$G16=R$1,-1,
$H16=R$1, 1+$J16,
AND($G16&lt;R$1,$H16&gt;R$1),"&lt;---&gt;",TRUE,"")</f>
        <v>&lt;---&gt;</v>
      </c>
      <c r="S16" s="1" cm="1">
        <f t="array" ref="S16">_xlfn.IFS(
$G16=S$1,-1,
$H16=S$1, 1+$J16,
AND($G16&lt;S$1,$H16&gt;S$1),"&lt;---&gt;",TRUE,"")</f>
        <v>1.0421</v>
      </c>
      <c r="T16" s="3" t="str" cm="1">
        <f t="array" ref="T16">_xlfn.IFS(
$G16=T$1,-1,
$H16=T$1, 1+$J16,
AND($G16&lt;T$1,$H16&gt;T$1),"&lt;---&gt;",TRUE,"")</f>
        <v/>
      </c>
    </row>
    <row r="17" spans="6:20" x14ac:dyDescent="0.35">
      <c r="F17" s="2" t="s">
        <v>4</v>
      </c>
      <c r="G17" s="1">
        <v>8</v>
      </c>
      <c r="H17" s="1">
        <v>9</v>
      </c>
      <c r="I17" s="17">
        <v>0</v>
      </c>
      <c r="J17" s="1">
        <f>_xlfn.XLOOKUP(F17,$A$3:$A$7,$B$3:$B$7)</f>
        <v>1.9900000000000001E-2</v>
      </c>
      <c r="K17" s="1" t="str" cm="1">
        <f t="array" ref="K17">_xlfn.IFS(
$G17=K$1,-1,
$H17=K$1, 1+$J17,
AND($G17&lt;K$1,$H17&gt;K$1),"&lt;---&gt;",TRUE,"")</f>
        <v/>
      </c>
      <c r="L17" s="1" t="str" cm="1">
        <f t="array" ref="L17">_xlfn.IFS(
$G17=L$1,-1,
$H17=L$1, 1+$J17,
AND($G17&lt;L$1,$H17&gt;L$1),"&lt;---&gt;",TRUE,"")</f>
        <v/>
      </c>
      <c r="M17" s="1" t="str" cm="1">
        <f t="array" ref="M17">_xlfn.IFS(
$G17=M$1,-1,
$H17=M$1, 1+$J17,
AND($G17&lt;M$1,$H17&gt;M$1),"&lt;---&gt;",TRUE,"")</f>
        <v/>
      </c>
      <c r="N17" s="1" t="str" cm="1">
        <f t="array" ref="N17">_xlfn.IFS(
$G17=N$1,-1,
$H17=N$1, 1+$J17,
AND($G17&lt;N$1,$H17&gt;N$1),"&lt;---&gt;",TRUE,"")</f>
        <v/>
      </c>
      <c r="O17" s="1" t="str" cm="1">
        <f t="array" ref="O17">_xlfn.IFS(
$G17=O$1,-1,
$H17=O$1, 1+$J17,
AND($G17&lt;O$1,$H17&gt;O$1),"&lt;---&gt;",TRUE,"")</f>
        <v/>
      </c>
      <c r="P17" s="1" t="str" cm="1">
        <f t="array" ref="P17">_xlfn.IFS(
$G17=P$1,-1,
$H17=P$1, 1+$J17,
AND($G17&lt;P$1,$H17&gt;P$1),"&lt;---&gt;",TRUE,"")</f>
        <v/>
      </c>
      <c r="Q17" s="1" t="str" cm="1">
        <f t="array" ref="Q17">_xlfn.IFS(
$G17=Q$1,-1,
$H17=Q$1, 1+$J17,
AND($G17&lt;Q$1,$H17&gt;Q$1),"&lt;---&gt;",TRUE,"")</f>
        <v/>
      </c>
      <c r="R17" s="1" cm="1">
        <f t="array" ref="R17">_xlfn.IFS(
$G17=R$1,-1,
$H17=R$1, 1+$J17,
AND($G17&lt;R$1,$H17&gt;R$1),"&lt;---&gt;",TRUE,"")</f>
        <v>-1</v>
      </c>
      <c r="S17" s="1" cm="1">
        <f t="array" ref="S17">_xlfn.IFS(
$G17=S$1,-1,
$H17=S$1, 1+$J17,
AND($G17&lt;S$1,$H17&gt;S$1),"&lt;---&gt;",TRUE,"")</f>
        <v>1.0199</v>
      </c>
      <c r="T17" s="3" t="str" cm="1">
        <f t="array" ref="T17">_xlfn.IFS(
$G17=T$1,-1,
$H17=T$1, 1+$J17,
AND($G17&lt;T$1,$H17&gt;T$1),"&lt;---&gt;",TRUE,"")</f>
        <v/>
      </c>
    </row>
    <row r="18" spans="6:20" ht="15" thickBot="1" x14ac:dyDescent="0.4">
      <c r="F18" s="4" t="s">
        <v>4</v>
      </c>
      <c r="G18" s="5">
        <v>9</v>
      </c>
      <c r="H18" s="5">
        <v>10</v>
      </c>
      <c r="I18" s="18">
        <v>490.24414158250818</v>
      </c>
      <c r="J18" s="5">
        <f>_xlfn.XLOOKUP(F18,$A$3:$A$7,$B$3:$B$7)</f>
        <v>1.9900000000000001E-2</v>
      </c>
      <c r="K18" s="5" t="str" cm="1">
        <f t="array" ref="K18">_xlfn.IFS(
$G18=K$1,-1,
$H18=K$1, 1+$J18,
AND($G18&lt;K$1,$H18&gt;K$1),"&lt;---&gt;",TRUE,"")</f>
        <v/>
      </c>
      <c r="L18" s="5" t="str" cm="1">
        <f t="array" ref="L18">_xlfn.IFS(
$G18=L$1,-1,
$H18=L$1, 1+$J18,
AND($G18&lt;L$1,$H18&gt;L$1),"&lt;---&gt;",TRUE,"")</f>
        <v/>
      </c>
      <c r="M18" s="5" t="str" cm="1">
        <f t="array" ref="M18">_xlfn.IFS(
$G18=M$1,-1,
$H18=M$1, 1+$J18,
AND($G18&lt;M$1,$H18&gt;M$1),"&lt;---&gt;",TRUE,"")</f>
        <v/>
      </c>
      <c r="N18" s="5" t="str" cm="1">
        <f t="array" ref="N18">_xlfn.IFS(
$G18=N$1,-1,
$H18=N$1, 1+$J18,
AND($G18&lt;N$1,$H18&gt;N$1),"&lt;---&gt;",TRUE,"")</f>
        <v/>
      </c>
      <c r="O18" s="5" t="str" cm="1">
        <f t="array" ref="O18">_xlfn.IFS(
$G18=O$1,-1,
$H18=O$1, 1+$J18,
AND($G18&lt;O$1,$H18&gt;O$1),"&lt;---&gt;",TRUE,"")</f>
        <v/>
      </c>
      <c r="P18" s="5" t="str" cm="1">
        <f t="array" ref="P18">_xlfn.IFS(
$G18=P$1,-1,
$H18=P$1, 1+$J18,
AND($G18&lt;P$1,$H18&gt;P$1),"&lt;---&gt;",TRUE,"")</f>
        <v/>
      </c>
      <c r="Q18" s="5" t="str" cm="1">
        <f t="array" ref="Q18">_xlfn.IFS(
$G18=Q$1,-1,
$H18=Q$1, 1+$J18,
AND($G18&lt;Q$1,$H18&gt;Q$1),"&lt;---&gt;",TRUE,"")</f>
        <v/>
      </c>
      <c r="R18" s="5" t="str" cm="1">
        <f t="array" ref="R18">_xlfn.IFS(
$G18=R$1,-1,
$H18=R$1, 1+$J18,
AND($G18&lt;R$1,$H18&gt;R$1),"&lt;---&gt;",TRUE,"")</f>
        <v/>
      </c>
      <c r="S18" s="5" cm="1">
        <f t="array" ref="S18">_xlfn.IFS(
$G18=S$1,-1,
$H18=S$1, 1+$J18,
AND($G18&lt;S$1,$H18&gt;S$1),"&lt;---&gt;",TRUE,"")</f>
        <v>-1</v>
      </c>
      <c r="T18" s="6" cm="1">
        <f t="array" ref="T18">_xlfn.IFS(
$G18=T$1,-1,
$H18=T$1, 1+$J18,
AND($G18&lt;T$1,$H18&gt;T$1),"&lt;---&gt;",TRUE,"")</f>
        <v>1.0199</v>
      </c>
    </row>
    <row r="19" spans="6:20" ht="15" thickTop="1" x14ac:dyDescent="0.35">
      <c r="F19" s="14" t="s">
        <v>15</v>
      </c>
      <c r="G19" s="14"/>
      <c r="H19" s="14"/>
      <c r="I19" s="19">
        <f>SUM(I2:I4)</f>
        <v>880.80136091724341</v>
      </c>
      <c r="J19" t="s">
        <v>16</v>
      </c>
      <c r="K19" s="15"/>
      <c r="L19" s="20">
        <f>SUMPRODUCT(L2:L18,$I$2:$I$18)</f>
        <v>2.9552893465734089E-14</v>
      </c>
      <c r="M19" s="20">
        <f t="shared" ref="M19:T19" si="0">SUMPRODUCT(M2:M18,$I$2:$I$18)</f>
        <v>249.99999999999994</v>
      </c>
      <c r="N19" s="20">
        <f t="shared" si="0"/>
        <v>0</v>
      </c>
      <c r="O19" s="20">
        <f t="shared" si="0"/>
        <v>-2.8421709430404007E-14</v>
      </c>
      <c r="P19" s="20">
        <f t="shared" si="0"/>
        <v>249.99999999999997</v>
      </c>
      <c r="Q19" s="20">
        <f>SUMPRODUCT(Q2:Q18,$I$2:$I$18)</f>
        <v>-5.6843418860808015E-14</v>
      </c>
      <c r="R19" s="20">
        <f t="shared" si="0"/>
        <v>0</v>
      </c>
      <c r="S19" s="20">
        <f t="shared" si="0"/>
        <v>0</v>
      </c>
      <c r="T19" s="20">
        <f t="shared" si="0"/>
        <v>500.00000000000011</v>
      </c>
    </row>
    <row r="20" spans="6:20" x14ac:dyDescent="0.35">
      <c r="J20" t="s">
        <v>17</v>
      </c>
      <c r="K20">
        <v>0</v>
      </c>
      <c r="L20" s="19">
        <v>0</v>
      </c>
      <c r="M20" s="19">
        <v>250</v>
      </c>
      <c r="N20" s="19">
        <v>0</v>
      </c>
      <c r="O20" s="19">
        <v>0</v>
      </c>
      <c r="P20" s="19">
        <v>250</v>
      </c>
      <c r="Q20" s="19">
        <v>0</v>
      </c>
      <c r="R20" s="19">
        <v>0</v>
      </c>
      <c r="S20" s="19">
        <v>0</v>
      </c>
      <c r="T20" s="19">
        <v>500</v>
      </c>
    </row>
    <row r="22" spans="6:20" x14ac:dyDescent="0.35">
      <c r="J22" t="s">
        <v>20</v>
      </c>
      <c r="K22" t="s">
        <v>19</v>
      </c>
    </row>
    <row r="23" spans="6:20" x14ac:dyDescent="0.35">
      <c r="J23" s="19">
        <f>I19</f>
        <v>880.80136091724341</v>
      </c>
      <c r="K23" s="19">
        <f>SUM(M20:T20)</f>
        <v>1000</v>
      </c>
    </row>
  </sheetData>
  <sortState xmlns:xlrd2="http://schemas.microsoft.com/office/spreadsheetml/2017/richdata2" ref="F2:J18">
    <sortCondition ref="G2:G18"/>
    <sortCondition ref="H2:H18"/>
  </sortState>
  <mergeCells count="1">
    <mergeCell ref="F19:H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E81F-9D1B-4353-964D-3E260B0FC804}">
  <sheetPr codeName="Sheet3"/>
  <dimension ref="A1:T25"/>
  <sheetViews>
    <sheetView zoomScale="93" workbookViewId="0">
      <selection activeCell="M7" sqref="M7"/>
    </sheetView>
  </sheetViews>
  <sheetFormatPr defaultRowHeight="14.5" x14ac:dyDescent="0.35"/>
  <cols>
    <col min="1" max="1" width="25.26953125" bestFit="1" customWidth="1"/>
    <col min="2" max="2" width="13.7265625" bestFit="1" customWidth="1"/>
    <col min="3" max="3" width="23.7265625" bestFit="1" customWidth="1"/>
    <col min="4" max="4" width="15.26953125" bestFit="1" customWidth="1"/>
    <col min="6" max="6" width="25.26953125" bestFit="1" customWidth="1"/>
    <col min="9" max="9" width="9.08984375" bestFit="1" customWidth="1"/>
    <col min="10" max="10" width="14" customWidth="1"/>
    <col min="13" max="13" width="9.08984375" bestFit="1" customWidth="1"/>
    <col min="16" max="16" width="9.08984375" bestFit="1" customWidth="1"/>
    <col min="18" max="18" width="8.453125" customWidth="1"/>
    <col min="20" max="20" width="10.6328125" bestFit="1" customWidth="1"/>
  </cols>
  <sheetData>
    <row r="1" spans="1:20" ht="15.5" thickTop="1" thickBot="1" x14ac:dyDescent="0.4">
      <c r="F1" s="10" t="s">
        <v>12</v>
      </c>
      <c r="G1" s="11" t="s">
        <v>9</v>
      </c>
      <c r="H1" s="11" t="s">
        <v>10</v>
      </c>
      <c r="I1" s="11" t="s">
        <v>13</v>
      </c>
      <c r="J1" s="11" t="s">
        <v>14</v>
      </c>
      <c r="K1" s="12">
        <v>1</v>
      </c>
      <c r="L1" s="12">
        <v>2</v>
      </c>
      <c r="M1" s="12">
        <v>3</v>
      </c>
      <c r="N1" s="12">
        <v>4</v>
      </c>
      <c r="O1" s="12">
        <v>5</v>
      </c>
      <c r="P1" s="12">
        <v>6</v>
      </c>
      <c r="Q1" s="12">
        <v>7</v>
      </c>
      <c r="R1" s="12">
        <v>8</v>
      </c>
      <c r="S1" s="12">
        <v>9</v>
      </c>
      <c r="T1" s="13">
        <v>10</v>
      </c>
    </row>
    <row r="2" spans="1:20" x14ac:dyDescent="0.35">
      <c r="A2" t="s">
        <v>12</v>
      </c>
      <c r="B2" t="s">
        <v>14</v>
      </c>
      <c r="C2" t="s">
        <v>11</v>
      </c>
      <c r="D2" t="s">
        <v>3</v>
      </c>
      <c r="F2" s="7" t="s">
        <v>4</v>
      </c>
      <c r="G2" s="8">
        <v>1</v>
      </c>
      <c r="H2" s="8">
        <v>2</v>
      </c>
      <c r="I2" s="16">
        <v>1.1590506310710499E-13</v>
      </c>
      <c r="J2" s="8">
        <f>_xlfn.XLOOKUP(F2,$A$3:$A$7,$B$3:$B$7)</f>
        <v>1.9900000000000001E-2</v>
      </c>
      <c r="K2" s="8" cm="1">
        <f t="array" ref="K2">_xlfn.IFS(
$G2=K$1,-1,
$H2=K$1, 1+$J2,
AND($G2&lt;K$1,$H2&gt;K$1),"&lt;---&gt;",TRUE,"")</f>
        <v>-1</v>
      </c>
      <c r="L2" s="8" cm="1">
        <f t="array" ref="L2">_xlfn.IFS(
$G2=L$1,-1,
$H2=L$1, 1+$J2,
AND($G2&lt;L$1,$H2&gt;L$1),"&lt;---&gt;",TRUE,"")</f>
        <v>1.0199</v>
      </c>
      <c r="M2" s="8" t="str" cm="1">
        <f t="array" ref="M2">_xlfn.IFS(
$G2=M$1,-1,
$H2=M$1, 1+$J2,
AND($G2&lt;M$1,$H2&gt;M$1),"&lt;---&gt;",TRUE,"")</f>
        <v/>
      </c>
      <c r="N2" s="8" t="str" cm="1">
        <f t="array" ref="N2">_xlfn.IFS(
$G2=N$1,-1,
$H2=N$1, 1+$J2,
AND($G2&lt;N$1,$H2&gt;N$1),"&lt;---&gt;",TRUE,"")</f>
        <v/>
      </c>
      <c r="O2" s="8" t="str" cm="1">
        <f t="array" ref="O2">_xlfn.IFS(
$G2=O$1,-1,
$H2=O$1, 1+$J2,
AND($G2&lt;O$1,$H2&gt;O$1),"&lt;---&gt;",TRUE,"")</f>
        <v/>
      </c>
      <c r="P2" s="8" t="str" cm="1">
        <f t="array" ref="P2">_xlfn.IFS(
$G2=P$1,-1,
$H2=P$1, 1+$J2,
AND($G2&lt;P$1,$H2&gt;P$1),"&lt;---&gt;",TRUE,"")</f>
        <v/>
      </c>
      <c r="Q2" s="8" t="str" cm="1">
        <f t="array" ref="Q2">_xlfn.IFS(
$G2=Q$1,-1,
$H2=Q$1, 1+$J2,
AND($G2&lt;Q$1,$H2&gt;Q$1),"&lt;---&gt;",TRUE,"")</f>
        <v/>
      </c>
      <c r="R2" s="8" t="str" cm="1">
        <f t="array" ref="R2">_xlfn.IFS(
$G2=R$1,-1,
$H2=R$1, 1+$J2,
AND($G2&lt;R$1,$H2&gt;R$1),"&lt;---&gt;",TRUE,"")</f>
        <v/>
      </c>
      <c r="S2" s="8" t="str" cm="1">
        <f t="array" ref="S2">_xlfn.IFS(
$G2=S$1,-1,
$H2=S$1, 1+$J2,
AND($G2&lt;S$1,$H2&gt;S$1),"&lt;---&gt;",TRUE,"")</f>
        <v/>
      </c>
      <c r="T2" s="9" t="str" cm="1">
        <f t="array" ref="T2">_xlfn.IFS(
$G2=T$1,-1,
$H2=T$1, 1+$J2,
AND($G2&lt;T$1,$H2&gt;T$1),"&lt;---&gt;",TRUE,"")</f>
        <v/>
      </c>
    </row>
    <row r="3" spans="1:20" x14ac:dyDescent="0.35">
      <c r="A3" t="s">
        <v>4</v>
      </c>
      <c r="B3">
        <v>1.9900000000000001E-2</v>
      </c>
      <c r="C3">
        <v>1</v>
      </c>
      <c r="D3">
        <v>1</v>
      </c>
      <c r="F3" s="2" t="s">
        <v>5</v>
      </c>
      <c r="G3" s="1">
        <v>1</v>
      </c>
      <c r="H3" s="1">
        <v>3</v>
      </c>
      <c r="I3" s="17">
        <v>830.98634188392612</v>
      </c>
      <c r="J3" s="1">
        <f>_xlfn.XLOOKUP(F3,$A$3:$A$7,$B$3:$B$7)</f>
        <v>4.2099999999999999E-2</v>
      </c>
      <c r="K3" s="1" cm="1">
        <f t="array" ref="K3">_xlfn.IFS(
$G3=K$1,-1,
$H3=K$1, 1+$J3,
AND($G3&lt;K$1,$H3&gt;K$1),"&lt;---&gt;",TRUE,"")</f>
        <v>-1</v>
      </c>
      <c r="L3" s="1" t="str" cm="1">
        <f t="array" ref="L3">_xlfn.IFS(
$G3=L$1,-1,
$H3=L$1, 1+$J3,
AND($G3&lt;L$1,$H3&gt;L$1),"&lt;---&gt;",TRUE,"")</f>
        <v>&lt;---&gt;</v>
      </c>
      <c r="M3" s="1" cm="1">
        <f t="array" ref="M3">_xlfn.IFS(
$G3=M$1,-1,
$H3=M$1, 1+$J3,
AND($G3&lt;M$1,$H3&gt;M$1),"&lt;---&gt;",TRUE,"")</f>
        <v>1.0421</v>
      </c>
      <c r="N3" s="1" t="str" cm="1">
        <f t="array" ref="N3">_xlfn.IFS(
$G3=N$1,-1,
$H3=N$1, 1+$J3,
AND($G3&lt;N$1,$H3&gt;N$1),"&lt;---&gt;",TRUE,"")</f>
        <v/>
      </c>
      <c r="O3" s="1" t="str" cm="1">
        <f t="array" ref="O3">_xlfn.IFS(
$G3=O$1,-1,
$H3=O$1, 1+$J3,
AND($G3&lt;O$1,$H3&gt;O$1),"&lt;---&gt;",TRUE,"")</f>
        <v/>
      </c>
      <c r="P3" s="1" t="str" cm="1">
        <f t="array" ref="P3">_xlfn.IFS(
$G3=P$1,-1,
$H3=P$1, 1+$J3,
AND($G3&lt;P$1,$H3&gt;P$1),"&lt;---&gt;",TRUE,"")</f>
        <v/>
      </c>
      <c r="Q3" s="1" t="str" cm="1">
        <f t="array" ref="Q3">_xlfn.IFS(
$G3=Q$1,-1,
$H3=Q$1, 1+$J3,
AND($G3&lt;Q$1,$H3&gt;Q$1),"&lt;---&gt;",TRUE,"")</f>
        <v/>
      </c>
      <c r="R3" s="1" t="str" cm="1">
        <f t="array" ref="R3">_xlfn.IFS(
$G3=R$1,-1,
$H3=R$1, 1+$J3,
AND($G3&lt;R$1,$H3&gt;R$1),"&lt;---&gt;",TRUE,"")</f>
        <v/>
      </c>
      <c r="S3" s="1" t="str" cm="1">
        <f t="array" ref="S3">_xlfn.IFS(
$G3=S$1,-1,
$H3=S$1, 1+$J3,
AND($G3&lt;S$1,$H3&gt;S$1),"&lt;---&gt;",TRUE,"")</f>
        <v/>
      </c>
      <c r="T3" s="3" t="str" cm="1">
        <f t="array" ref="T3">_xlfn.IFS(
$G3=T$1,-1,
$H3=T$1, 1+$J3,
AND($G3&lt;T$1,$H3&gt;T$1),"&lt;---&gt;",TRUE,"")</f>
        <v/>
      </c>
    </row>
    <row r="4" spans="1:20" x14ac:dyDescent="0.35">
      <c r="A4" t="s">
        <v>5</v>
      </c>
      <c r="B4">
        <v>4.2099999999999999E-2</v>
      </c>
      <c r="C4">
        <v>1</v>
      </c>
      <c r="D4">
        <v>2</v>
      </c>
      <c r="F4" s="2" t="s">
        <v>8</v>
      </c>
      <c r="G4" s="1">
        <v>1</v>
      </c>
      <c r="H4" s="1">
        <v>6</v>
      </c>
      <c r="I4" s="17">
        <v>1.1368683772161603E-13</v>
      </c>
      <c r="J4" s="1">
        <f>_xlfn.XLOOKUP(F4,$A$3:$A$7,$B$3:$B$7)</f>
        <v>0.1091</v>
      </c>
      <c r="K4" s="1" cm="1">
        <f t="array" ref="K4">_xlfn.IFS(
$G4=K$1,-1,
$H4=K$1, 1+$J4,
AND($G4&lt;K$1,$H4&gt;K$1),"&lt;---&gt;",TRUE,"")</f>
        <v>-1</v>
      </c>
      <c r="L4" s="1" t="str" cm="1">
        <f t="array" ref="L4">_xlfn.IFS(
$G4=L$1,-1,
$H4=L$1, 1+$J4,
AND($G4&lt;L$1,$H4&gt;L$1),"&lt;---&gt;",TRUE,"")</f>
        <v>&lt;---&gt;</v>
      </c>
      <c r="M4" s="1" t="str" cm="1">
        <f t="array" ref="M4">_xlfn.IFS(
$G4=M$1,-1,
$H4=M$1, 1+$J4,
AND($G4&lt;M$1,$H4&gt;M$1),"&lt;---&gt;",TRUE,"")</f>
        <v>&lt;---&gt;</v>
      </c>
      <c r="N4" s="1" t="str" cm="1">
        <f t="array" ref="N4">_xlfn.IFS(
$G4=N$1,-1,
$H4=N$1, 1+$J4,
AND($G4&lt;N$1,$H4&gt;N$1),"&lt;---&gt;",TRUE,"")</f>
        <v>&lt;---&gt;</v>
      </c>
      <c r="O4" s="1" t="str" cm="1">
        <f t="array" ref="O4">_xlfn.IFS(
$G4=O$1,-1,
$H4=O$1, 1+$J4,
AND($G4&lt;O$1,$H4&gt;O$1),"&lt;---&gt;",TRUE,"")</f>
        <v>&lt;---&gt;</v>
      </c>
      <c r="P4" s="1" cm="1">
        <f t="array" ref="P4">_xlfn.IFS(
$G4=P$1,-1,
$H4=P$1, 1+$J4,
AND($G4&lt;P$1,$H4&gt;P$1),"&lt;---&gt;",TRUE,"")</f>
        <v>1.1091</v>
      </c>
      <c r="Q4" s="1" t="str" cm="1">
        <f t="array" ref="Q4">_xlfn.IFS(
$G4=Q$1,-1,
$H4=Q$1, 1+$J4,
AND($G4&lt;Q$1,$H4&gt;Q$1),"&lt;---&gt;",TRUE,"")</f>
        <v/>
      </c>
      <c r="R4" s="1" t="str" cm="1">
        <f t="array" ref="R4">_xlfn.IFS(
$G4=R$1,-1,
$H4=R$1, 1+$J4,
AND($G4&lt;R$1,$H4&gt;R$1),"&lt;---&gt;",TRUE,"")</f>
        <v/>
      </c>
      <c r="S4" s="1" t="str" cm="1">
        <f t="array" ref="S4">_xlfn.IFS(
$G4=S$1,-1,
$H4=S$1, 1+$J4,
AND($G4&lt;S$1,$H4&gt;S$1),"&lt;---&gt;",TRUE,"")</f>
        <v/>
      </c>
      <c r="T4" s="3" t="str" cm="1">
        <f t="array" ref="T4">_xlfn.IFS(
$G4=T$1,-1,
$H4=T$1, 1+$J4,
AND($G4&lt;T$1,$H4&gt;T$1),"&lt;---&gt;",TRUE,"")</f>
        <v/>
      </c>
    </row>
    <row r="5" spans="1:20" x14ac:dyDescent="0.35">
      <c r="A5" t="s">
        <v>6</v>
      </c>
      <c r="B5">
        <v>6.4299999999999996E-2</v>
      </c>
      <c r="C5">
        <v>2</v>
      </c>
      <c r="D5">
        <v>3</v>
      </c>
      <c r="F5" s="2" t="s">
        <v>4</v>
      </c>
      <c r="G5" s="1">
        <v>2</v>
      </c>
      <c r="H5" s="1">
        <v>3</v>
      </c>
      <c r="I5" s="17">
        <v>0</v>
      </c>
      <c r="J5" s="1">
        <f>_xlfn.XLOOKUP(F5,$A$3:$A$7,$B$3:$B$7)</f>
        <v>1.9900000000000001E-2</v>
      </c>
      <c r="K5" s="1" t="str" cm="1">
        <f t="array" ref="K5">_xlfn.IFS(
$G5=K$1,-1,
$H5=K$1, 1+$J5,
AND($G5&lt;K$1,$H5&gt;K$1),"&lt;---&gt;",TRUE,"")</f>
        <v/>
      </c>
      <c r="L5" s="1" cm="1">
        <f t="array" ref="L5">_xlfn.IFS(
$G5=L$1,-1,
$H5=L$1, 1+$J5,
AND($G5&lt;L$1,$H5&gt;L$1),"&lt;---&gt;",TRUE,"")</f>
        <v>-1</v>
      </c>
      <c r="M5" s="1" cm="1">
        <f t="array" ref="M5">_xlfn.IFS(
$G5=M$1,-1,
$H5=M$1, 1+$J5,
AND($G5&lt;M$1,$H5&gt;M$1),"&lt;---&gt;",TRUE,"")</f>
        <v>1.0199</v>
      </c>
      <c r="N5" s="1" t="str" cm="1">
        <f t="array" ref="N5">_xlfn.IFS(
$G5=N$1,-1,
$H5=N$1, 1+$J5,
AND($G5&lt;N$1,$H5&gt;N$1),"&lt;---&gt;",TRUE,"")</f>
        <v/>
      </c>
      <c r="O5" s="1" t="str" cm="1">
        <f t="array" ref="O5">_xlfn.IFS(
$G5=O$1,-1,
$H5=O$1, 1+$J5,
AND($G5&lt;O$1,$H5&gt;O$1),"&lt;---&gt;",TRUE,"")</f>
        <v/>
      </c>
      <c r="P5" s="1" t="str" cm="1">
        <f t="array" ref="P5">_xlfn.IFS(
$G5=P$1,-1,
$H5=P$1, 1+$J5,
AND($G5&lt;P$1,$H5&gt;P$1),"&lt;---&gt;",TRUE,"")</f>
        <v/>
      </c>
      <c r="Q5" s="1" t="str" cm="1">
        <f t="array" ref="Q5">_xlfn.IFS(
$G5=Q$1,-1,
$H5=Q$1, 1+$J5,
AND($G5&lt;Q$1,$H5&gt;Q$1),"&lt;---&gt;",TRUE,"")</f>
        <v/>
      </c>
      <c r="R5" s="1" t="str" cm="1">
        <f t="array" ref="R5">_xlfn.IFS(
$G5=R$1,-1,
$H5=R$1, 1+$J5,
AND($G5&lt;R$1,$H5&gt;R$1),"&lt;---&gt;",TRUE,"")</f>
        <v/>
      </c>
      <c r="S5" s="1" t="str" cm="1">
        <f t="array" ref="S5">_xlfn.IFS(
$G5=S$1,-1,
$H5=S$1, 1+$J5,
AND($G5&lt;S$1,$H5&gt;S$1),"&lt;---&gt;",TRUE,"")</f>
        <v/>
      </c>
      <c r="T5" s="3" t="str" cm="1">
        <f t="array" ref="T5">_xlfn.IFS(
$G5=T$1,-1,
$H5=T$1, 1+$J5,
AND($G5&lt;T$1,$H5&gt;T$1),"&lt;---&gt;",TRUE,"")</f>
        <v/>
      </c>
    </row>
    <row r="6" spans="1:20" x14ac:dyDescent="0.35">
      <c r="A6" t="s">
        <v>7</v>
      </c>
      <c r="B6">
        <v>8.6499999999999994E-2</v>
      </c>
      <c r="C6">
        <v>3</v>
      </c>
      <c r="D6">
        <v>4</v>
      </c>
      <c r="F6" s="2" t="s">
        <v>6</v>
      </c>
      <c r="G6" s="1">
        <v>2</v>
      </c>
      <c r="H6" s="1">
        <v>5</v>
      </c>
      <c r="I6" s="17">
        <v>0</v>
      </c>
      <c r="J6" s="1">
        <f>_xlfn.XLOOKUP(F6,$A$3:$A$7,$B$3:$B$7)</f>
        <v>6.4299999999999996E-2</v>
      </c>
      <c r="K6" s="1" t="str" cm="1">
        <f t="array" ref="K6">_xlfn.IFS(
$G6=K$1,-1,
$H6=K$1, 1+$J6,
AND($G6&lt;K$1,$H6&gt;K$1),"&lt;---&gt;",TRUE,"")</f>
        <v/>
      </c>
      <c r="L6" s="1" cm="1">
        <f t="array" ref="L6">_xlfn.IFS(
$G6=L$1,-1,
$H6=L$1, 1+$J6,
AND($G6&lt;L$1,$H6&gt;L$1),"&lt;---&gt;",TRUE,"")</f>
        <v>-1</v>
      </c>
      <c r="M6" s="1" t="str" cm="1">
        <f t="array" ref="M6">_xlfn.IFS(
$G6=M$1,-1,
$H6=M$1, 1+$J6,
AND($G6&lt;M$1,$H6&gt;M$1),"&lt;---&gt;",TRUE,"")</f>
        <v>&lt;---&gt;</v>
      </c>
      <c r="N6" s="1" t="str" cm="1">
        <f t="array" ref="N6">_xlfn.IFS(
$G6=N$1,-1,
$H6=N$1, 1+$J6,
AND($G6&lt;N$1,$H6&gt;N$1),"&lt;---&gt;",TRUE,"")</f>
        <v>&lt;---&gt;</v>
      </c>
      <c r="O6" s="1" cm="1">
        <f t="array" ref="O6">_xlfn.IFS(
$G6=O$1,-1,
$H6=O$1, 1+$J6,
AND($G6&lt;O$1,$H6&gt;O$1),"&lt;---&gt;",TRUE,"")</f>
        <v>1.0643</v>
      </c>
      <c r="P6" s="1" t="str" cm="1">
        <f t="array" ref="P6">_xlfn.IFS(
$G6=P$1,-1,
$H6=P$1, 1+$J6,
AND($G6&lt;P$1,$H6&gt;P$1),"&lt;---&gt;",TRUE,"")</f>
        <v/>
      </c>
      <c r="Q6" s="1" t="str" cm="1">
        <f t="array" ref="Q6">_xlfn.IFS(
$G6=Q$1,-1,
$H6=Q$1, 1+$J6,
AND($G6&lt;Q$1,$H6&gt;Q$1),"&lt;---&gt;",TRUE,"")</f>
        <v/>
      </c>
      <c r="R6" s="1" t="str" cm="1">
        <f t="array" ref="R6">_xlfn.IFS(
$G6=R$1,-1,
$H6=R$1, 1+$J6,
AND($G6&lt;R$1,$H6&gt;R$1),"&lt;---&gt;",TRUE,"")</f>
        <v/>
      </c>
      <c r="S6" s="1" t="str" cm="1">
        <f t="array" ref="S6">_xlfn.IFS(
$G6=S$1,-1,
$H6=S$1, 1+$J6,
AND($G6&lt;S$1,$H6&gt;S$1),"&lt;---&gt;",TRUE,"")</f>
        <v/>
      </c>
      <c r="T6" s="3" t="str" cm="1">
        <f t="array" ref="T6">_xlfn.IFS(
$G6=T$1,-1,
$H6=T$1, 1+$J6,
AND($G6&lt;T$1,$H6&gt;T$1),"&lt;---&gt;",TRUE,"")</f>
        <v/>
      </c>
    </row>
    <row r="7" spans="1:20" x14ac:dyDescent="0.35">
      <c r="A7" t="s">
        <v>8</v>
      </c>
      <c r="B7">
        <v>0.1091</v>
      </c>
      <c r="C7">
        <v>1</v>
      </c>
      <c r="D7">
        <v>5</v>
      </c>
      <c r="F7" s="2" t="s">
        <v>4</v>
      </c>
      <c r="G7" s="1">
        <v>3</v>
      </c>
      <c r="H7" s="1">
        <v>4</v>
      </c>
      <c r="I7" s="17">
        <v>3.4106051316484809E-13</v>
      </c>
      <c r="J7" s="1">
        <f>_xlfn.XLOOKUP(F7,$A$3:$A$7,$B$3:$B$7)</f>
        <v>1.9900000000000001E-2</v>
      </c>
      <c r="K7" s="1" t="str" cm="1">
        <f t="array" ref="K7">_xlfn.IFS(
$G7=K$1,-1,
$H7=K$1, 1+$J7,
AND($G7&lt;K$1,$H7&gt;K$1),"&lt;---&gt;",TRUE,"")</f>
        <v/>
      </c>
      <c r="L7" s="1" t="str" cm="1">
        <f t="array" ref="L7">_xlfn.IFS(
$G7=L$1,-1,
$H7=L$1, 1+$J7,
AND($G7&lt;L$1,$H7&gt;L$1),"&lt;---&gt;",TRUE,"")</f>
        <v/>
      </c>
      <c r="M7" s="1" cm="1">
        <f t="array" ref="M7">_xlfn.IFS(
$G7=M$1,-1,
$H7=M$1, 1+$J7,
AND($G7&lt;M$1,$H7&gt;M$1),"&lt;---&gt;",TRUE,"")</f>
        <v>-1</v>
      </c>
      <c r="N7" s="1" cm="1">
        <f t="array" ref="N7">_xlfn.IFS(
$G7=N$1,-1,
$H7=N$1, 1+$J7,
AND($G7&lt;N$1,$H7&gt;N$1),"&lt;---&gt;",TRUE,"")</f>
        <v>1.0199</v>
      </c>
      <c r="O7" s="1" t="str" cm="1">
        <f t="array" ref="O7">_xlfn.IFS(
$G7=O$1,-1,
$H7=O$1, 1+$J7,
AND($G7&lt;O$1,$H7&gt;O$1),"&lt;---&gt;",TRUE,"")</f>
        <v/>
      </c>
      <c r="P7" s="1" t="str" cm="1">
        <f t="array" ref="P7">_xlfn.IFS(
$G7=P$1,-1,
$H7=P$1, 1+$J7,
AND($G7&lt;P$1,$H7&gt;P$1),"&lt;---&gt;",TRUE,"")</f>
        <v/>
      </c>
      <c r="Q7" s="1" t="str" cm="1">
        <f t="array" ref="Q7">_xlfn.IFS(
$G7=Q$1,-1,
$H7=Q$1, 1+$J7,
AND($G7&lt;Q$1,$H7&gt;Q$1),"&lt;---&gt;",TRUE,"")</f>
        <v/>
      </c>
      <c r="R7" s="1" t="str" cm="1">
        <f t="array" ref="R7">_xlfn.IFS(
$G7=R$1,-1,
$H7=R$1, 1+$J7,
AND($G7&lt;R$1,$H7&gt;R$1),"&lt;---&gt;",TRUE,"")</f>
        <v/>
      </c>
      <c r="S7" s="1" t="str" cm="1">
        <f t="array" ref="S7">_xlfn.IFS(
$G7=S$1,-1,
$H7=S$1, 1+$J7,
AND($G7&lt;S$1,$H7&gt;S$1),"&lt;---&gt;",TRUE,"")</f>
        <v/>
      </c>
      <c r="T7" s="3" t="str" cm="1">
        <f t="array" ref="T7">_xlfn.IFS(
$G7=T$1,-1,
$H7=T$1, 1+$J7,
AND($G7&lt;T$1,$H7&gt;T$1),"&lt;---&gt;",TRUE,"")</f>
        <v/>
      </c>
    </row>
    <row r="8" spans="1:20" x14ac:dyDescent="0.35">
      <c r="F8" s="2" t="s">
        <v>5</v>
      </c>
      <c r="G8" s="1">
        <v>3</v>
      </c>
      <c r="H8" s="1">
        <v>5</v>
      </c>
      <c r="I8" s="17">
        <v>0</v>
      </c>
      <c r="J8" s="1">
        <f>_xlfn.XLOOKUP(F8,$A$3:$A$7,$B$3:$B$7)</f>
        <v>4.2099999999999999E-2</v>
      </c>
      <c r="K8" s="1" t="str" cm="1">
        <f t="array" ref="K8">_xlfn.IFS(
$G8=K$1,-1,
$H8=K$1, 1+$J8,
AND($G8&lt;K$1,$H8&gt;K$1),"&lt;---&gt;",TRUE,"")</f>
        <v/>
      </c>
      <c r="L8" s="1" t="str" cm="1">
        <f t="array" ref="L8">_xlfn.IFS(
$G8=L$1,-1,
$H8=L$1, 1+$J8,
AND($G8&lt;L$1,$H8&gt;L$1),"&lt;---&gt;",TRUE,"")</f>
        <v/>
      </c>
      <c r="M8" s="1" cm="1">
        <f t="array" ref="M8">_xlfn.IFS(
$G8=M$1,-1,
$H8=M$1, 1+$J8,
AND($G8&lt;M$1,$H8&gt;M$1),"&lt;---&gt;",TRUE,"")</f>
        <v>-1</v>
      </c>
      <c r="N8" s="1" t="str" cm="1">
        <f t="array" ref="N8">_xlfn.IFS(
$G8=N$1,-1,
$H8=N$1, 1+$J8,
AND($G8&lt;N$1,$H8&gt;N$1),"&lt;---&gt;",TRUE,"")</f>
        <v>&lt;---&gt;</v>
      </c>
      <c r="O8" s="1" cm="1">
        <f t="array" ref="O8">_xlfn.IFS(
$G8=O$1,-1,
$H8=O$1, 1+$J8,
AND($G8&lt;O$1,$H8&gt;O$1),"&lt;---&gt;",TRUE,"")</f>
        <v>1.0421</v>
      </c>
      <c r="P8" s="1" t="str" cm="1">
        <f t="array" ref="P8">_xlfn.IFS(
$G8=P$1,-1,
$H8=P$1, 1+$J8,
AND($G8&lt;P$1,$H8&gt;P$1),"&lt;---&gt;",TRUE,"")</f>
        <v/>
      </c>
      <c r="Q8" s="1" t="str" cm="1">
        <f t="array" ref="Q8">_xlfn.IFS(
$G8=Q$1,-1,
$H8=Q$1, 1+$J8,
AND($G8&lt;Q$1,$H8&gt;Q$1),"&lt;---&gt;",TRUE,"")</f>
        <v/>
      </c>
      <c r="R8" s="1" t="str" cm="1">
        <f t="array" ref="R8">_xlfn.IFS(
$G8=R$1,-1,
$H8=R$1, 1+$J8,
AND($G8&lt;R$1,$H8&gt;R$1),"&lt;---&gt;",TRUE,"")</f>
        <v/>
      </c>
      <c r="S8" s="1" t="str" cm="1">
        <f t="array" ref="S8">_xlfn.IFS(
$G8=S$1,-1,
$H8=S$1, 1+$J8,
AND($G8&lt;S$1,$H8&gt;S$1),"&lt;---&gt;",TRUE,"")</f>
        <v/>
      </c>
      <c r="T8" s="3" t="str" cm="1">
        <f t="array" ref="T8">_xlfn.IFS(
$G8=T$1,-1,
$H8=T$1, 1+$J8,
AND($G8&lt;T$1,$H8&gt;T$1),"&lt;---&gt;",TRUE,"")</f>
        <v/>
      </c>
    </row>
    <row r="9" spans="1:20" x14ac:dyDescent="0.35">
      <c r="F9" s="2" t="s">
        <v>7</v>
      </c>
      <c r="G9" s="1">
        <v>3</v>
      </c>
      <c r="H9" s="1">
        <v>7</v>
      </c>
      <c r="I9" s="17">
        <v>865.97086687723936</v>
      </c>
      <c r="J9" s="1">
        <f>_xlfn.XLOOKUP(F9,$A$3:$A$7,$B$3:$B$7)</f>
        <v>8.6499999999999994E-2</v>
      </c>
      <c r="K9" s="1" t="str" cm="1">
        <f t="array" ref="K9">_xlfn.IFS(
$G9=K$1,-1,
$H9=K$1, 1+$J9,
AND($G9&lt;K$1,$H9&gt;K$1),"&lt;---&gt;",TRUE,"")</f>
        <v/>
      </c>
      <c r="L9" s="1" t="str" cm="1">
        <f t="array" ref="L9">_xlfn.IFS(
$G9=L$1,-1,
$H9=L$1, 1+$J9,
AND($G9&lt;L$1,$H9&gt;L$1),"&lt;---&gt;",TRUE,"")</f>
        <v/>
      </c>
      <c r="M9" s="1" cm="1">
        <f t="array" ref="M9">_xlfn.IFS(
$G9=M$1,-1,
$H9=M$1, 1+$J9,
AND($G9&lt;M$1,$H9&gt;M$1),"&lt;---&gt;",TRUE,"")</f>
        <v>-1</v>
      </c>
      <c r="N9" s="1" t="str" cm="1">
        <f t="array" ref="N9">_xlfn.IFS(
$G9=N$1,-1,
$H9=N$1, 1+$J9,
AND($G9&lt;N$1,$H9&gt;N$1),"&lt;---&gt;",TRUE,"")</f>
        <v>&lt;---&gt;</v>
      </c>
      <c r="O9" s="1" t="str" cm="1">
        <f t="array" ref="O9">_xlfn.IFS(
$G9=O$1,-1,
$H9=O$1, 1+$J9,
AND($G9&lt;O$1,$H9&gt;O$1),"&lt;---&gt;",TRUE,"")</f>
        <v>&lt;---&gt;</v>
      </c>
      <c r="P9" s="1" t="str" cm="1">
        <f t="array" ref="P9">_xlfn.IFS(
$G9=P$1,-1,
$H9=P$1, 1+$J9,
AND($G9&lt;P$1,$H9&gt;P$1),"&lt;---&gt;",TRUE,"")</f>
        <v>&lt;---&gt;</v>
      </c>
      <c r="Q9" s="1" cm="1">
        <f t="array" ref="Q9">_xlfn.IFS(
$G9=Q$1,-1,
$H9=Q$1, 1+$J9,
AND($G9&lt;Q$1,$H9&gt;Q$1),"&lt;---&gt;",TRUE,"")</f>
        <v>1.0865</v>
      </c>
      <c r="R9" s="1" t="str" cm="1">
        <f t="array" ref="R9">_xlfn.IFS(
$G9=R$1,-1,
$H9=R$1, 1+$J9,
AND($G9&lt;R$1,$H9&gt;R$1),"&lt;---&gt;",TRUE,"")</f>
        <v/>
      </c>
      <c r="S9" s="1" t="str" cm="1">
        <f t="array" ref="S9">_xlfn.IFS(
$G9=S$1,-1,
$H9=S$1, 1+$J9,
AND($G9&lt;S$1,$H9&gt;S$1),"&lt;---&gt;",TRUE,"")</f>
        <v/>
      </c>
      <c r="T9" s="3" t="str" cm="1">
        <f t="array" ref="T9">_xlfn.IFS(
$G9=T$1,-1,
$H9=T$1, 1+$J9,
AND($G9&lt;T$1,$H9&gt;T$1),"&lt;---&gt;",TRUE,"")</f>
        <v/>
      </c>
    </row>
    <row r="10" spans="1:20" x14ac:dyDescent="0.35">
      <c r="F10" s="2" t="s">
        <v>4</v>
      </c>
      <c r="G10" s="1">
        <v>4</v>
      </c>
      <c r="H10" s="1">
        <v>5</v>
      </c>
      <c r="I10" s="17">
        <v>3.4106051316484809E-13</v>
      </c>
      <c r="J10" s="1">
        <f>_xlfn.XLOOKUP(F10,$A$3:$A$7,$B$3:$B$7)</f>
        <v>1.9900000000000001E-2</v>
      </c>
      <c r="K10" s="1" t="str" cm="1">
        <f t="array" ref="K10">_xlfn.IFS(
$G10=K$1,-1,
$H10=K$1, 1+$J10,
AND($G10&lt;K$1,$H10&gt;K$1),"&lt;---&gt;",TRUE,"")</f>
        <v/>
      </c>
      <c r="L10" s="1" t="str" cm="1">
        <f t="array" ref="L10">_xlfn.IFS(
$G10=L$1,-1,
$H10=L$1, 1+$J10,
AND($G10&lt;L$1,$H10&gt;L$1),"&lt;---&gt;",TRUE,"")</f>
        <v/>
      </c>
      <c r="M10" s="1" t="str" cm="1">
        <f t="array" ref="M10">_xlfn.IFS(
$G10=M$1,-1,
$H10=M$1, 1+$J10,
AND($G10&lt;M$1,$H10&gt;M$1),"&lt;---&gt;",TRUE,"")</f>
        <v/>
      </c>
      <c r="N10" s="1" cm="1">
        <f t="array" ref="N10">_xlfn.IFS(
$G10=N$1,-1,
$H10=N$1, 1+$J10,
AND($G10&lt;N$1,$H10&gt;N$1),"&lt;---&gt;",TRUE,"")</f>
        <v>-1</v>
      </c>
      <c r="O10" s="1" cm="1">
        <f t="array" ref="O10">_xlfn.IFS(
$G10=O$1,-1,
$H10=O$1, 1+$J10,
AND($G10&lt;O$1,$H10&gt;O$1),"&lt;---&gt;",TRUE,"")</f>
        <v>1.0199</v>
      </c>
      <c r="P10" s="1" t="str" cm="1">
        <f t="array" ref="P10">_xlfn.IFS(
$G10=P$1,-1,
$H10=P$1, 1+$J10,
AND($G10&lt;P$1,$H10&gt;P$1),"&lt;---&gt;",TRUE,"")</f>
        <v/>
      </c>
      <c r="Q10" s="1" t="str" cm="1">
        <f t="array" ref="Q10">_xlfn.IFS(
$G10=Q$1,-1,
$H10=Q$1, 1+$J10,
AND($G10&lt;Q$1,$H10&gt;Q$1),"&lt;---&gt;",TRUE,"")</f>
        <v/>
      </c>
      <c r="R10" s="1" t="str" cm="1">
        <f t="array" ref="R10">_xlfn.IFS(
$G10=R$1,-1,
$H10=R$1, 1+$J10,
AND($G10&lt;R$1,$H10&gt;R$1),"&lt;---&gt;",TRUE,"")</f>
        <v/>
      </c>
      <c r="S10" s="1" t="str" cm="1">
        <f t="array" ref="S10">_xlfn.IFS(
$G10=S$1,-1,
$H10=S$1, 1+$J10,
AND($G10&lt;S$1,$H10&gt;S$1),"&lt;---&gt;",TRUE,"")</f>
        <v/>
      </c>
      <c r="T10" s="3" t="str" cm="1">
        <f t="array" ref="T10">_xlfn.IFS(
$G10=T$1,-1,
$H10=T$1, 1+$J10,
AND($G10&lt;T$1,$H10&gt;T$1),"&lt;---&gt;",TRUE,"")</f>
        <v/>
      </c>
    </row>
    <row r="11" spans="1:20" x14ac:dyDescent="0.35">
      <c r="F11" s="2" t="s">
        <v>4</v>
      </c>
      <c r="G11" s="1">
        <v>5</v>
      </c>
      <c r="H11" s="1">
        <v>6</v>
      </c>
      <c r="I11" s="17">
        <v>2.2737367544323206E-13</v>
      </c>
      <c r="J11" s="1">
        <f>_xlfn.XLOOKUP(F11,$A$3:$A$7,$B$3:$B$7)</f>
        <v>1.9900000000000001E-2</v>
      </c>
      <c r="K11" s="1" t="str" cm="1">
        <f t="array" ref="K11">_xlfn.IFS(
$G11=K$1,-1,
$H11=K$1, 1+$J11,
AND($G11&lt;K$1,$H11&gt;K$1),"&lt;---&gt;",TRUE,"")</f>
        <v/>
      </c>
      <c r="L11" s="1" t="str" cm="1">
        <f t="array" ref="L11">_xlfn.IFS(
$G11=L$1,-1,
$H11=L$1, 1+$J11,
AND($G11&lt;L$1,$H11&gt;L$1),"&lt;---&gt;",TRUE,"")</f>
        <v/>
      </c>
      <c r="M11" s="1" t="str" cm="1">
        <f t="array" ref="M11">_xlfn.IFS(
$G11=M$1,-1,
$H11=M$1, 1+$J11,
AND($G11&lt;M$1,$H11&gt;M$1),"&lt;---&gt;",TRUE,"")</f>
        <v/>
      </c>
      <c r="N11" s="1" t="str" cm="1">
        <f t="array" ref="N11">_xlfn.IFS(
$G11=N$1,-1,
$H11=N$1, 1+$J11,
AND($G11&lt;N$1,$H11&gt;N$1),"&lt;---&gt;",TRUE,"")</f>
        <v/>
      </c>
      <c r="O11" s="1" cm="1">
        <f t="array" ref="O11">_xlfn.IFS(
$G11=O$1,-1,
$H11=O$1, 1+$J11,
AND($G11&lt;O$1,$H11&gt;O$1),"&lt;---&gt;",TRUE,"")</f>
        <v>-1</v>
      </c>
      <c r="P11" s="1" cm="1">
        <f t="array" ref="P11">_xlfn.IFS(
$G11=P$1,-1,
$H11=P$1, 1+$J11,
AND($G11&lt;P$1,$H11&gt;P$1),"&lt;---&gt;",TRUE,"")</f>
        <v>1.0199</v>
      </c>
      <c r="Q11" s="1" t="str" cm="1">
        <f t="array" ref="Q11">_xlfn.IFS(
$G11=Q$1,-1,
$H11=Q$1, 1+$J11,
AND($G11&lt;Q$1,$H11&gt;Q$1),"&lt;---&gt;",TRUE,"")</f>
        <v/>
      </c>
      <c r="R11" s="1" t="str" cm="1">
        <f t="array" ref="R11">_xlfn.IFS(
$G11=R$1,-1,
$H11=R$1, 1+$J11,
AND($G11&lt;R$1,$H11&gt;R$1),"&lt;---&gt;",TRUE,"")</f>
        <v/>
      </c>
      <c r="S11" s="1" t="str" cm="1">
        <f t="array" ref="S11">_xlfn.IFS(
$G11=S$1,-1,
$H11=S$1, 1+$J11,
AND($G11&lt;S$1,$H11&gt;S$1),"&lt;---&gt;",TRUE,"")</f>
        <v/>
      </c>
      <c r="T11" s="3" t="str" cm="1">
        <f t="array" ref="T11">_xlfn.IFS(
$G11=T$1,-1,
$H11=T$1, 1+$J11,
AND($G11&lt;T$1,$H11&gt;T$1),"&lt;---&gt;",TRUE,"")</f>
        <v/>
      </c>
    </row>
    <row r="12" spans="1:20" x14ac:dyDescent="0.35">
      <c r="F12" s="2" t="s">
        <v>5</v>
      </c>
      <c r="G12" s="1">
        <v>5</v>
      </c>
      <c r="H12" s="1">
        <v>7</v>
      </c>
      <c r="I12" s="17">
        <v>0</v>
      </c>
      <c r="J12" s="1">
        <f>_xlfn.XLOOKUP(F12,$A$3:$A$7,$B$3:$B$7)</f>
        <v>4.2099999999999999E-2</v>
      </c>
      <c r="K12" s="1" t="str" cm="1">
        <f t="array" ref="K12">_xlfn.IFS(
$G12=K$1,-1,
$H12=K$1, 1+$J12,
AND($G12&lt;K$1,$H12&gt;K$1),"&lt;---&gt;",TRUE,"")</f>
        <v/>
      </c>
      <c r="L12" s="1" t="str" cm="1">
        <f t="array" ref="L12">_xlfn.IFS(
$G12=L$1,-1,
$H12=L$1, 1+$J12,
AND($G12&lt;L$1,$H12&gt;L$1),"&lt;---&gt;",TRUE,"")</f>
        <v/>
      </c>
      <c r="M12" s="1" t="str" cm="1">
        <f t="array" ref="M12">_xlfn.IFS(
$G12=M$1,-1,
$H12=M$1, 1+$J12,
AND($G12&lt;M$1,$H12&gt;M$1),"&lt;---&gt;",TRUE,"")</f>
        <v/>
      </c>
      <c r="N12" s="1" t="str" cm="1">
        <f t="array" ref="N12">_xlfn.IFS(
$G12=N$1,-1,
$H12=N$1, 1+$J12,
AND($G12&lt;N$1,$H12&gt;N$1),"&lt;---&gt;",TRUE,"")</f>
        <v/>
      </c>
      <c r="O12" s="1" cm="1">
        <f t="array" ref="O12">_xlfn.IFS(
$G12=O$1,-1,
$H12=O$1, 1+$J12,
AND($G12&lt;O$1,$H12&gt;O$1),"&lt;---&gt;",TRUE,"")</f>
        <v>-1</v>
      </c>
      <c r="P12" s="1" t="str" cm="1">
        <f t="array" ref="P12">_xlfn.IFS(
$G12=P$1,-1,
$H12=P$1, 1+$J12,
AND($G12&lt;P$1,$H12&gt;P$1),"&lt;---&gt;",TRUE,"")</f>
        <v>&lt;---&gt;</v>
      </c>
      <c r="Q12" s="1" cm="1">
        <f t="array" ref="Q12">_xlfn.IFS(
$G12=Q$1,-1,
$H12=Q$1, 1+$J12,
AND($G12&lt;Q$1,$H12&gt;Q$1),"&lt;---&gt;",TRUE,"")</f>
        <v>1.0421</v>
      </c>
      <c r="R12" s="1" t="str" cm="1">
        <f t="array" ref="R12">_xlfn.IFS(
$G12=R$1,-1,
$H12=R$1, 1+$J12,
AND($G12&lt;R$1,$H12&gt;R$1),"&lt;---&gt;",TRUE,"")</f>
        <v/>
      </c>
      <c r="S12" s="1" t="str" cm="1">
        <f t="array" ref="S12">_xlfn.IFS(
$G12=S$1,-1,
$H12=S$1, 1+$J12,
AND($G12&lt;S$1,$H12&gt;S$1),"&lt;---&gt;",TRUE,"")</f>
        <v/>
      </c>
      <c r="T12" s="3" t="str" cm="1">
        <f t="array" ref="T12">_xlfn.IFS(
$G12=T$1,-1,
$H12=T$1, 1+$J12,
AND($G12&lt;T$1,$H12&gt;T$1),"&lt;---&gt;",TRUE,"")</f>
        <v/>
      </c>
    </row>
    <row r="13" spans="1:20" x14ac:dyDescent="0.35">
      <c r="F13" s="2" t="s">
        <v>6</v>
      </c>
      <c r="G13" s="1">
        <v>5</v>
      </c>
      <c r="H13" s="1">
        <v>10</v>
      </c>
      <c r="I13" s="17">
        <v>0</v>
      </c>
      <c r="J13" s="1">
        <f>_xlfn.XLOOKUP(F13,$A$3:$A$7,$B$3:$B$7)</f>
        <v>6.4299999999999996E-2</v>
      </c>
      <c r="K13" s="1" t="str" cm="1">
        <f t="array" ref="K13">_xlfn.IFS(
$G13=K$1,-1,
$H13=K$1, 1+$J13,
AND($G13&lt;K$1,$H13&gt;K$1),"&lt;---&gt;",TRUE,"")</f>
        <v/>
      </c>
      <c r="L13" s="1" t="str" cm="1">
        <f t="array" ref="L13">_xlfn.IFS(
$G13=L$1,-1,
$H13=L$1, 1+$J13,
AND($G13&lt;L$1,$H13&gt;L$1),"&lt;---&gt;",TRUE,"")</f>
        <v/>
      </c>
      <c r="M13" s="1" t="str" cm="1">
        <f t="array" ref="M13">_xlfn.IFS(
$G13=M$1,-1,
$H13=M$1, 1+$J13,
AND($G13&lt;M$1,$H13&gt;M$1),"&lt;---&gt;",TRUE,"")</f>
        <v/>
      </c>
      <c r="N13" s="1" t="str" cm="1">
        <f t="array" ref="N13">_xlfn.IFS(
$G13=N$1,-1,
$H13=N$1, 1+$J13,
AND($G13&lt;N$1,$H13&gt;N$1),"&lt;---&gt;",TRUE,"")</f>
        <v/>
      </c>
      <c r="O13" s="1" cm="1">
        <f t="array" ref="O13">_xlfn.IFS(
$G13=O$1,-1,
$H13=O$1, 1+$J13,
AND($G13&lt;O$1,$H13&gt;O$1),"&lt;---&gt;",TRUE,"")</f>
        <v>-1</v>
      </c>
      <c r="P13" s="1" t="str" cm="1">
        <f t="array" ref="P13">_xlfn.IFS(
$G13=P$1,-1,
$H13=P$1, 1+$J13,
AND($G13&lt;P$1,$H13&gt;P$1),"&lt;---&gt;",TRUE,"")</f>
        <v>&lt;---&gt;</v>
      </c>
      <c r="Q13" s="1" t="str" cm="1">
        <f t="array" ref="Q13">_xlfn.IFS(
$G13=Q$1,-1,
$H13=Q$1, 1+$J13,
AND($G13&lt;Q$1,$H13&gt;Q$1),"&lt;---&gt;",TRUE,"")</f>
        <v>&lt;---&gt;</v>
      </c>
      <c r="R13" s="1" t="str" cm="1">
        <f t="array" ref="R13">_xlfn.IFS(
$G13=R$1,-1,
$H13=R$1, 1+$J13,
AND($G13&lt;R$1,$H13&gt;R$1),"&lt;---&gt;",TRUE,"")</f>
        <v>&lt;---&gt;</v>
      </c>
      <c r="S13" s="1" t="str" cm="1">
        <f t="array" ref="S13">_xlfn.IFS(
$G13=S$1,-1,
$H13=S$1, 1+$J13,
AND($G13&lt;S$1,$H13&gt;S$1),"&lt;---&gt;",TRUE,"")</f>
        <v>&lt;---&gt;</v>
      </c>
      <c r="T13" s="3" cm="1">
        <f t="array" ref="T13">_xlfn.IFS(
$G13=T$1,-1,
$H13=T$1, 1+$J13,
AND($G13&lt;T$1,$H13&gt;T$1),"&lt;---&gt;",TRUE,"")</f>
        <v>1.0643</v>
      </c>
    </row>
    <row r="14" spans="1:20" x14ac:dyDescent="0.35">
      <c r="F14" s="2" t="s">
        <v>4</v>
      </c>
      <c r="G14" s="1">
        <v>6</v>
      </c>
      <c r="H14" s="1">
        <v>7</v>
      </c>
      <c r="I14" s="17">
        <v>0</v>
      </c>
      <c r="J14" s="1">
        <f>_xlfn.XLOOKUP(F14,$A$3:$A$7,$B$3:$B$7)</f>
        <v>1.9900000000000001E-2</v>
      </c>
      <c r="K14" s="1" t="str" cm="1">
        <f t="array" ref="K14">_xlfn.IFS(
$G14=K$1,-1,
$H14=K$1, 1+$J14,
AND($G14&lt;K$1,$H14&gt;K$1),"&lt;---&gt;",TRUE,"")</f>
        <v/>
      </c>
      <c r="L14" s="1" t="str" cm="1">
        <f t="array" ref="L14">_xlfn.IFS(
$G14=L$1,-1,
$H14=L$1, 1+$J14,
AND($G14&lt;L$1,$H14&gt;L$1),"&lt;---&gt;",TRUE,"")</f>
        <v/>
      </c>
      <c r="M14" s="1" t="str" cm="1">
        <f t="array" ref="M14">_xlfn.IFS(
$G14=M$1,-1,
$H14=M$1, 1+$J14,
AND($G14&lt;M$1,$H14&gt;M$1),"&lt;---&gt;",TRUE,"")</f>
        <v/>
      </c>
      <c r="N14" s="1" t="str" cm="1">
        <f t="array" ref="N14">_xlfn.IFS(
$G14=N$1,-1,
$H14=N$1, 1+$J14,
AND($G14&lt;N$1,$H14&gt;N$1),"&lt;---&gt;",TRUE,"")</f>
        <v/>
      </c>
      <c r="O14" s="1" t="str" cm="1">
        <f t="array" ref="O14">_xlfn.IFS(
$G14=O$1,-1,
$H14=O$1, 1+$J14,
AND($G14&lt;O$1,$H14&gt;O$1),"&lt;---&gt;",TRUE,"")</f>
        <v/>
      </c>
      <c r="P14" s="1" cm="1">
        <f t="array" ref="P14">_xlfn.IFS(
$G14=P$1,-1,
$H14=P$1, 1+$J14,
AND($G14&lt;P$1,$H14&gt;P$1),"&lt;---&gt;",TRUE,"")</f>
        <v>-1</v>
      </c>
      <c r="Q14" s="1" cm="1">
        <f t="array" ref="Q14">_xlfn.IFS(
$G14=Q$1,-1,
$H14=Q$1, 1+$J14,
AND($G14&lt;Q$1,$H14&gt;Q$1),"&lt;---&gt;",TRUE,"")</f>
        <v>1.0199</v>
      </c>
      <c r="R14" s="1" t="str" cm="1">
        <f t="array" ref="R14">_xlfn.IFS(
$G14=R$1,-1,
$H14=R$1, 1+$J14,
AND($G14&lt;R$1,$H14&gt;R$1),"&lt;---&gt;",TRUE,"")</f>
        <v/>
      </c>
      <c r="S14" s="1" t="str" cm="1">
        <f t="array" ref="S14">_xlfn.IFS(
$G14=S$1,-1,
$H14=S$1, 1+$J14,
AND($G14&lt;S$1,$H14&gt;S$1),"&lt;---&gt;",TRUE,"")</f>
        <v/>
      </c>
      <c r="T14" s="3" t="str" cm="1">
        <f t="array" ref="T14">_xlfn.IFS(
$G14=T$1,-1,
$H14=T$1, 1+$J14,
AND($G14&lt;T$1,$H14&gt;T$1),"&lt;---&gt;",TRUE,"")</f>
        <v/>
      </c>
    </row>
    <row r="15" spans="1:20" x14ac:dyDescent="0.35">
      <c r="F15" s="2" t="s">
        <v>4</v>
      </c>
      <c r="G15" s="1">
        <v>7</v>
      </c>
      <c r="H15" s="1">
        <v>8</v>
      </c>
      <c r="I15" s="17">
        <v>1.1368683772161603E-13</v>
      </c>
      <c r="J15" s="1">
        <f>_xlfn.XLOOKUP(F15,$A$3:$A$7,$B$3:$B$7)</f>
        <v>1.9900000000000001E-2</v>
      </c>
      <c r="K15" s="1" t="str" cm="1">
        <f t="array" ref="K15">_xlfn.IFS(
$G15=K$1,-1,
$H15=K$1, 1+$J15,
AND($G15&lt;K$1,$H15&gt;K$1),"&lt;---&gt;",TRUE,"")</f>
        <v/>
      </c>
      <c r="L15" s="1" t="str" cm="1">
        <f t="array" ref="L15">_xlfn.IFS(
$G15=L$1,-1,
$H15=L$1, 1+$J15,
AND($G15&lt;L$1,$H15&gt;L$1),"&lt;---&gt;",TRUE,"")</f>
        <v/>
      </c>
      <c r="M15" s="1" t="str" cm="1">
        <f t="array" ref="M15">_xlfn.IFS(
$G15=M$1,-1,
$H15=M$1, 1+$J15,
AND($G15&lt;M$1,$H15&gt;M$1),"&lt;---&gt;",TRUE,"")</f>
        <v/>
      </c>
      <c r="N15" s="1" t="str" cm="1">
        <f t="array" ref="N15">_xlfn.IFS(
$G15=N$1,-1,
$H15=N$1, 1+$J15,
AND($G15&lt;N$1,$H15&gt;N$1),"&lt;---&gt;",TRUE,"")</f>
        <v/>
      </c>
      <c r="O15" s="1" t="str" cm="1">
        <f t="array" ref="O15">_xlfn.IFS(
$G15=O$1,-1,
$H15=O$1, 1+$J15,
AND($G15&lt;O$1,$H15&gt;O$1),"&lt;---&gt;",TRUE,"")</f>
        <v/>
      </c>
      <c r="P15" s="1" t="str" cm="1">
        <f t="array" ref="P15">_xlfn.IFS(
$G15=P$1,-1,
$H15=P$1, 1+$J15,
AND($G15&lt;P$1,$H15&gt;P$1),"&lt;---&gt;",TRUE,"")</f>
        <v/>
      </c>
      <c r="Q15" s="1" cm="1">
        <f t="array" ref="Q15">_xlfn.IFS(
$G15=Q$1,-1,
$H15=Q$1, 1+$J15,
AND($G15&lt;Q$1,$H15&gt;Q$1),"&lt;---&gt;",TRUE,"")</f>
        <v>-1</v>
      </c>
      <c r="R15" s="1" cm="1">
        <f t="array" ref="R15">_xlfn.IFS(
$G15=R$1,-1,
$H15=R$1, 1+$J15,
AND($G15&lt;R$1,$H15&gt;R$1),"&lt;---&gt;",TRUE,"")</f>
        <v>1.0199</v>
      </c>
      <c r="S15" s="1" t="str" cm="1">
        <f t="array" ref="S15">_xlfn.IFS(
$G15=S$1,-1,
$H15=S$1, 1+$J15,
AND($G15&lt;S$1,$H15&gt;S$1),"&lt;---&gt;",TRUE,"")</f>
        <v/>
      </c>
      <c r="T15" s="3" t="str" cm="1">
        <f t="array" ref="T15">_xlfn.IFS(
$G15=T$1,-1,
$H15=T$1, 1+$J15,
AND($G15&lt;T$1,$H15&gt;T$1),"&lt;---&gt;",TRUE,"")</f>
        <v/>
      </c>
    </row>
    <row r="16" spans="1:20" x14ac:dyDescent="0.35">
      <c r="F16" s="2" t="s">
        <v>5</v>
      </c>
      <c r="G16" s="1">
        <v>7</v>
      </c>
      <c r="H16" s="1">
        <v>9</v>
      </c>
      <c r="I16" s="17">
        <v>940.8773468621207</v>
      </c>
      <c r="J16" s="1">
        <f>_xlfn.XLOOKUP(F16,$A$3:$A$7,$B$3:$B$7)</f>
        <v>4.2099999999999999E-2</v>
      </c>
      <c r="K16" s="1" t="str" cm="1">
        <f t="array" ref="K16">_xlfn.IFS(
$G16=K$1,-1,
$H16=K$1, 1+$J16,
AND($G16&lt;K$1,$H16&gt;K$1),"&lt;---&gt;",TRUE,"")</f>
        <v/>
      </c>
      <c r="L16" s="1" t="str" cm="1">
        <f t="array" ref="L16">_xlfn.IFS(
$G16=L$1,-1,
$H16=L$1, 1+$J16,
AND($G16&lt;L$1,$H16&gt;L$1),"&lt;---&gt;",TRUE,"")</f>
        <v/>
      </c>
      <c r="M16" s="1" t="str" cm="1">
        <f t="array" ref="M16">_xlfn.IFS(
$G16=M$1,-1,
$H16=M$1, 1+$J16,
AND($G16&lt;M$1,$H16&gt;M$1),"&lt;---&gt;",TRUE,"")</f>
        <v/>
      </c>
      <c r="N16" s="1" t="str" cm="1">
        <f t="array" ref="N16">_xlfn.IFS(
$G16=N$1,-1,
$H16=N$1, 1+$J16,
AND($G16&lt;N$1,$H16&gt;N$1),"&lt;---&gt;",TRUE,"")</f>
        <v/>
      </c>
      <c r="O16" s="1" t="str" cm="1">
        <f t="array" ref="O16">_xlfn.IFS(
$G16=O$1,-1,
$H16=O$1, 1+$J16,
AND($G16&lt;O$1,$H16&gt;O$1),"&lt;---&gt;",TRUE,"")</f>
        <v/>
      </c>
      <c r="P16" s="1" t="str" cm="1">
        <f t="array" ref="P16">_xlfn.IFS(
$G16=P$1,-1,
$H16=P$1, 1+$J16,
AND($G16&lt;P$1,$H16&gt;P$1),"&lt;---&gt;",TRUE,"")</f>
        <v/>
      </c>
      <c r="Q16" s="1" cm="1">
        <f t="array" ref="Q16">_xlfn.IFS(
$G16=Q$1,-1,
$H16=Q$1, 1+$J16,
AND($G16&lt;Q$1,$H16&gt;Q$1),"&lt;---&gt;",TRUE,"")</f>
        <v>-1</v>
      </c>
      <c r="R16" s="1" t="str" cm="1">
        <f t="array" ref="R16">_xlfn.IFS(
$G16=R$1,-1,
$H16=R$1, 1+$J16,
AND($G16&lt;R$1,$H16&gt;R$1),"&lt;---&gt;",TRUE,"")</f>
        <v>&lt;---&gt;</v>
      </c>
      <c r="S16" s="1" cm="1">
        <f t="array" ref="S16">_xlfn.IFS(
$G16=S$1,-1,
$H16=S$1, 1+$J16,
AND($G16&lt;S$1,$H16&gt;S$1),"&lt;---&gt;",TRUE,"")</f>
        <v>1.0421</v>
      </c>
      <c r="T16" s="3" t="str" cm="1">
        <f t="array" ref="T16">_xlfn.IFS(
$G16=T$1,-1,
$H16=T$1, 1+$J16,
AND($G16&lt;T$1,$H16&gt;T$1),"&lt;---&gt;",TRUE,"")</f>
        <v/>
      </c>
    </row>
    <row r="17" spans="6:20" x14ac:dyDescent="0.35">
      <c r="F17" s="2" t="s">
        <v>4</v>
      </c>
      <c r="G17" s="1">
        <v>8</v>
      </c>
      <c r="H17" s="1">
        <v>9</v>
      </c>
      <c r="I17" s="17">
        <v>0</v>
      </c>
      <c r="J17" s="1">
        <f>_xlfn.XLOOKUP(F17,$A$3:$A$7,$B$3:$B$7)</f>
        <v>1.9900000000000001E-2</v>
      </c>
      <c r="K17" s="1" t="str" cm="1">
        <f t="array" ref="K17">_xlfn.IFS(
$G17=K$1,-1,
$H17=K$1, 1+$J17,
AND($G17&lt;K$1,$H17&gt;K$1),"&lt;---&gt;",TRUE,"")</f>
        <v/>
      </c>
      <c r="L17" s="1" t="str" cm="1">
        <f t="array" ref="L17">_xlfn.IFS(
$G17=L$1,-1,
$H17=L$1, 1+$J17,
AND($G17&lt;L$1,$H17&gt;L$1),"&lt;---&gt;",TRUE,"")</f>
        <v/>
      </c>
      <c r="M17" s="1" t="str" cm="1">
        <f t="array" ref="M17">_xlfn.IFS(
$G17=M$1,-1,
$H17=M$1, 1+$J17,
AND($G17&lt;M$1,$H17&gt;M$1),"&lt;---&gt;",TRUE,"")</f>
        <v/>
      </c>
      <c r="N17" s="1" t="str" cm="1">
        <f t="array" ref="N17">_xlfn.IFS(
$G17=N$1,-1,
$H17=N$1, 1+$J17,
AND($G17&lt;N$1,$H17&gt;N$1),"&lt;---&gt;",TRUE,"")</f>
        <v/>
      </c>
      <c r="O17" s="1" t="str" cm="1">
        <f t="array" ref="O17">_xlfn.IFS(
$G17=O$1,-1,
$H17=O$1, 1+$J17,
AND($G17&lt;O$1,$H17&gt;O$1),"&lt;---&gt;",TRUE,"")</f>
        <v/>
      </c>
      <c r="P17" s="1" t="str" cm="1">
        <f t="array" ref="P17">_xlfn.IFS(
$G17=P$1,-1,
$H17=P$1, 1+$J17,
AND($G17&lt;P$1,$H17&gt;P$1),"&lt;---&gt;",TRUE,"")</f>
        <v/>
      </c>
      <c r="Q17" s="1" t="str" cm="1">
        <f t="array" ref="Q17">_xlfn.IFS(
$G17=Q$1,-1,
$H17=Q$1, 1+$J17,
AND($G17&lt;Q$1,$H17&gt;Q$1),"&lt;---&gt;",TRUE,"")</f>
        <v/>
      </c>
      <c r="R17" s="1" cm="1">
        <f t="array" ref="R17">_xlfn.IFS(
$G17=R$1,-1,
$H17=R$1, 1+$J17,
AND($G17&lt;R$1,$H17&gt;R$1),"&lt;---&gt;",TRUE,"")</f>
        <v>-1</v>
      </c>
      <c r="S17" s="1" cm="1">
        <f t="array" ref="S17">_xlfn.IFS(
$G17=S$1,-1,
$H17=S$1, 1+$J17,
AND($G17&lt;S$1,$H17&gt;S$1),"&lt;---&gt;",TRUE,"")</f>
        <v>1.0199</v>
      </c>
      <c r="T17" s="3" t="str" cm="1">
        <f t="array" ref="T17">_xlfn.IFS(
$G17=T$1,-1,
$H17=T$1, 1+$J17,
AND($G17&lt;T$1,$H17&gt;T$1),"&lt;---&gt;",TRUE,"")</f>
        <v/>
      </c>
    </row>
    <row r="18" spans="6:20" ht="15" thickBot="1" x14ac:dyDescent="0.4">
      <c r="F18" s="4" t="s">
        <v>4</v>
      </c>
      <c r="G18" s="5">
        <v>9</v>
      </c>
      <c r="H18" s="5">
        <v>10</v>
      </c>
      <c r="I18" s="18">
        <v>980.48828316501601</v>
      </c>
      <c r="J18" s="5">
        <f>_xlfn.XLOOKUP(F18,$A$3:$A$7,$B$3:$B$7)</f>
        <v>1.9900000000000001E-2</v>
      </c>
      <c r="K18" s="5" t="str" cm="1">
        <f t="array" ref="K18">_xlfn.IFS(
$G18=K$1,-1,
$H18=K$1, 1+$J18,
AND($G18&lt;K$1,$H18&gt;K$1),"&lt;---&gt;",TRUE,"")</f>
        <v/>
      </c>
      <c r="L18" s="5" t="str" cm="1">
        <f t="array" ref="L18">_xlfn.IFS(
$G18=L$1,-1,
$H18=L$1, 1+$J18,
AND($G18&lt;L$1,$H18&gt;L$1),"&lt;---&gt;",TRUE,"")</f>
        <v/>
      </c>
      <c r="M18" s="5" t="str" cm="1">
        <f t="array" ref="M18">_xlfn.IFS(
$G18=M$1,-1,
$H18=M$1, 1+$J18,
AND($G18&lt;M$1,$H18&gt;M$1),"&lt;---&gt;",TRUE,"")</f>
        <v/>
      </c>
      <c r="N18" s="5" t="str" cm="1">
        <f t="array" ref="N18">_xlfn.IFS(
$G18=N$1,-1,
$H18=N$1, 1+$J18,
AND($G18&lt;N$1,$H18&gt;N$1),"&lt;---&gt;",TRUE,"")</f>
        <v/>
      </c>
      <c r="O18" s="5" t="str" cm="1">
        <f t="array" ref="O18">_xlfn.IFS(
$G18=O$1,-1,
$H18=O$1, 1+$J18,
AND($G18&lt;O$1,$H18&gt;O$1),"&lt;---&gt;",TRUE,"")</f>
        <v/>
      </c>
      <c r="P18" s="5" t="str" cm="1">
        <f t="array" ref="P18">_xlfn.IFS(
$G18=P$1,-1,
$H18=P$1, 1+$J18,
AND($G18&lt;P$1,$H18&gt;P$1),"&lt;---&gt;",TRUE,"")</f>
        <v/>
      </c>
      <c r="Q18" s="5" t="str" cm="1">
        <f t="array" ref="Q18">_xlfn.IFS(
$G18=Q$1,-1,
$H18=Q$1, 1+$J18,
AND($G18&lt;Q$1,$H18&gt;Q$1),"&lt;---&gt;",TRUE,"")</f>
        <v/>
      </c>
      <c r="R18" s="5" t="str" cm="1">
        <f t="array" ref="R18">_xlfn.IFS(
$G18=R$1,-1,
$H18=R$1, 1+$J18,
AND($G18&lt;R$1,$H18&gt;R$1),"&lt;---&gt;",TRUE,"")</f>
        <v/>
      </c>
      <c r="S18" s="5" cm="1">
        <f t="array" ref="S18">_xlfn.IFS(
$G18=S$1,-1,
$H18=S$1, 1+$J18,
AND($G18&lt;S$1,$H18&gt;S$1),"&lt;---&gt;",TRUE,"")</f>
        <v>-1</v>
      </c>
      <c r="T18" s="6" cm="1">
        <f t="array" ref="T18">_xlfn.IFS(
$G18=T$1,-1,
$H18=T$1, 1+$J18,
AND($G18&lt;T$1,$H18&gt;T$1),"&lt;---&gt;",TRUE,"")</f>
        <v>1.0199</v>
      </c>
    </row>
    <row r="19" spans="6:20" ht="15" thickTop="1" x14ac:dyDescent="0.35">
      <c r="F19" s="14" t="s">
        <v>15</v>
      </c>
      <c r="G19" s="14"/>
      <c r="H19" s="14"/>
      <c r="I19" s="19">
        <f>SUM(I2:I4)</f>
        <v>830.98634188392634</v>
      </c>
      <c r="J19" t="s">
        <v>16</v>
      </c>
      <c r="K19" s="15"/>
      <c r="L19" s="20">
        <f>SUMPRODUCT(L2:L18,$I$2:$I$18)</f>
        <v>1.1821157386293638E-13</v>
      </c>
      <c r="M19" s="20">
        <f t="shared" ref="M19:T19" si="0">SUMPRODUCT(M2:M18,$I$2:$I$18)</f>
        <v>-2.2737367544323206E-13</v>
      </c>
      <c r="N19" s="20">
        <f t="shared" si="0"/>
        <v>6.787104211980512E-15</v>
      </c>
      <c r="O19" s="20">
        <f t="shared" si="0"/>
        <v>1.2047394193359654E-13</v>
      </c>
      <c r="P19" s="20">
        <f t="shared" si="0"/>
        <v>3.5798848330159674E-13</v>
      </c>
      <c r="Q19" s="20">
        <f>SUMPRODUCT(Q2:Q18,$I$2:$I$18)</f>
        <v>-2.2737367544323206E-13</v>
      </c>
      <c r="R19" s="20">
        <f t="shared" si="0"/>
        <v>1.1594920579227619E-13</v>
      </c>
      <c r="S19" s="20">
        <f t="shared" si="0"/>
        <v>0</v>
      </c>
      <c r="T19" s="20">
        <f t="shared" si="0"/>
        <v>999.99999999999989</v>
      </c>
    </row>
    <row r="20" spans="6:20" x14ac:dyDescent="0.35">
      <c r="J20" t="s">
        <v>17</v>
      </c>
      <c r="K20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1000</v>
      </c>
    </row>
    <row r="24" spans="6:20" x14ac:dyDescent="0.35">
      <c r="J24" t="s">
        <v>18</v>
      </c>
      <c r="K24" t="s">
        <v>19</v>
      </c>
    </row>
    <row r="25" spans="6:20" x14ac:dyDescent="0.35">
      <c r="J25" s="19">
        <f>I19</f>
        <v>830.98634188392634</v>
      </c>
      <c r="K25">
        <f>SUM(K20:T20)</f>
        <v>1000</v>
      </c>
    </row>
  </sheetData>
  <mergeCells count="1">
    <mergeCell ref="F19:H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Model</vt:lpstr>
      <vt:lpstr>Model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Charlee LeGallais</cp:lastModifiedBy>
  <dcterms:created xsi:type="dcterms:W3CDTF">2015-06-05T18:17:20Z</dcterms:created>
  <dcterms:modified xsi:type="dcterms:W3CDTF">2025-02-28T15:33:59Z</dcterms:modified>
</cp:coreProperties>
</file>