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matt\OneDrive\_Doont\"/>
    </mc:Choice>
  </mc:AlternateContent>
  <xr:revisionPtr revIDLastSave="0" documentId="13_ncr:1_{DAA8605B-D9B3-4D9B-BF60-97807A2E23BD}" xr6:coauthVersionLast="47" xr6:coauthVersionMax="47" xr10:uidLastSave="{00000000-0000-0000-0000-000000000000}"/>
  <bookViews>
    <workbookView xWindow="31965" yWindow="2385" windowWidth="19815" windowHeight="11880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2" i="1"/>
  <c r="C2" i="2"/>
  <c r="C3" i="2"/>
  <c r="H2" i="1"/>
  <c r="A3" i="1"/>
  <c r="A4" i="1"/>
  <c r="A5" i="1"/>
  <c r="A6" i="1"/>
  <c r="A7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K6" i="2"/>
  <c r="B2" i="2"/>
  <c r="B6" i="2"/>
  <c r="I6" i="2" s="1"/>
  <c r="K4" i="2"/>
  <c r="K5" i="2"/>
  <c r="B3" i="2"/>
  <c r="K3" i="2"/>
  <c r="H6" i="2"/>
  <c r="G5" i="2"/>
  <c r="K2" i="2"/>
  <c r="J4" i="2" l="1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<sst xmlns="http://schemas.openxmlformats.org/spreadsheetml/2006/main" count="59" uniqueCount="23">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</sst>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1" sqref="F11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7">
        <f>COUNTA(Game_Record!B2:B100)</f>
        <v>9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f>ROW()-1</f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  <row r="9" spans="1:8" x14ac:dyDescent="0.25">
      <c r="A9" s="5">
        <f>ROW()-1</f>
        <v>8</v>
      </c>
      <c r="B9" s="6">
        <v>45899</v>
      </c>
      <c r="C9" s="5" t="s">
        <v>17</v>
      </c>
      <c r="D9" s="5" t="s">
        <v>15</v>
      </c>
      <c r="E9" s="5" t="s">
        <v>18</v>
      </c>
      <c r="F9" s="5" t="s">
        <v>19</v>
      </c>
    </row>
    <row r="10" spans="1:8" x14ac:dyDescent="0.25">
      <c r="A10" s="5">
        <f>ROW()-1</f>
        <v>9</v>
      </c>
      <c r="B10" s="6">
        <v>45901</v>
      </c>
      <c r="C10" s="5" t="s">
        <v>15</v>
      </c>
      <c r="D10" s="5" t="s">
        <v>17</v>
      </c>
      <c r="E10" s="5" t="s">
        <v>18</v>
      </c>
      <c r="F10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workbookViewId="0">
      <selection activeCell="D4" sqref="D4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7</v>
      </c>
      <c r="C2" s="2">
        <f>COUNTIF(Game_Record!C2:C100, "Doanage")</f>
        <v>5</v>
      </c>
      <c r="D2" s="2">
        <f>COUNTIF(Game_Record!D2:D100, "Doanage")</f>
        <v>2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0.7142857142857143</v>
      </c>
      <c r="H2" s="7">
        <f xml:space="preserve"> (C2+D2) / B2</f>
        <v>1</v>
      </c>
      <c r="I2" s="7">
        <f xml:space="preserve"> B2 / Game_Record!$H$2</f>
        <v>0.77777777777777779</v>
      </c>
      <c r="J2" s="10">
        <f xml:space="preserve"> K2/B2</f>
        <v>4.4285714285714288</v>
      </c>
      <c r="K2" s="2">
        <f xml:space="preserve"> (C2 * 5) + (D2 * 3) + (E2 * 1)</f>
        <v>31</v>
      </c>
    </row>
    <row r="3" spans="1:11" ht="15.75" x14ac:dyDescent="0.25">
      <c r="A3" s="9" t="s">
        <v>16</v>
      </c>
      <c r="B3" s="2">
        <f xml:space="preserve"> C3 + D3 + E3 + F3</f>
        <v>5</v>
      </c>
      <c r="C3" s="2">
        <f>COUNTIF(Game_Record!C2:C100, "SiderFace")</f>
        <v>1</v>
      </c>
      <c r="D3" s="2">
        <f>COUNTIF(Game_Record!D2:D100, "SiderFace")</f>
        <v>4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0.2</v>
      </c>
      <c r="H3" s="7">
        <f xml:space="preserve"> (C3+D3) / B3</f>
        <v>1</v>
      </c>
      <c r="I3" s="7">
        <f xml:space="preserve"> B3 / Game_Record!$H$2</f>
        <v>0.55555555555555558</v>
      </c>
      <c r="J3" s="10">
        <f xml:space="preserve"> K3/B3</f>
        <v>3.4</v>
      </c>
      <c r="K3" s="2">
        <f xml:space="preserve"> (C3 * 5) + (D3 * 3) + (E3 * 1)</f>
        <v>17</v>
      </c>
    </row>
    <row r="4" spans="1:11" ht="15.75" x14ac:dyDescent="0.25">
      <c r="A4" s="9" t="s">
        <v>19</v>
      </c>
      <c r="B4" s="2">
        <f xml:space="preserve"> C4 + D4 + E4 + F4</f>
        <v>8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3</v>
      </c>
      <c r="F4" s="2">
        <f>COUNTIF(Game_Record!F2:F100, "DrSystomatix")</f>
        <v>4</v>
      </c>
      <c r="G4" s="3">
        <f xml:space="preserve"> C4 / B4</f>
        <v>0</v>
      </c>
      <c r="H4" s="7">
        <f xml:space="preserve"> (C4+D4) / B4</f>
        <v>0.125</v>
      </c>
      <c r="I4" s="7">
        <f xml:space="preserve"> B4 / Game_Record!$H$2</f>
        <v>0.88888888888888884</v>
      </c>
      <c r="J4" s="10">
        <f xml:space="preserve"> K4/B4</f>
        <v>0.75</v>
      </c>
      <c r="K4" s="2">
        <f xml:space="preserve"> (C4 * 5) + (D4 * 3) + (E4 * 1)</f>
        <v>6</v>
      </c>
    </row>
    <row r="5" spans="1:11" ht="15.75" x14ac:dyDescent="0.25">
      <c r="A5" s="9" t="s">
        <v>17</v>
      </c>
      <c r="B5" s="2">
        <f xml:space="preserve"> C5 + D5 + E5 + F5</f>
        <v>8</v>
      </c>
      <c r="C5" s="2">
        <f>COUNTIF(Game_Record!C2:C100, "Player1")</f>
        <v>3</v>
      </c>
      <c r="D5" s="2">
        <f>COUNTIF(Game_Record!D2:D100, "Player1")</f>
        <v>2</v>
      </c>
      <c r="E5" s="2">
        <f>COUNTIF(Game_Record!E2:E100, "Player1")</f>
        <v>3</v>
      </c>
      <c r="F5" s="2">
        <f>COUNTIF(Game_Record!F2:F100, "Player1")</f>
        <v>0</v>
      </c>
      <c r="G5" s="3">
        <f xml:space="preserve"> C5 / B5</f>
        <v>0.375</v>
      </c>
      <c r="H5" s="7">
        <f xml:space="preserve"> (C5+D5) / B5</f>
        <v>0.625</v>
      </c>
      <c r="I5" s="7">
        <f xml:space="preserve"> B5 / Game_Record!$H$2</f>
        <v>0.88888888888888884</v>
      </c>
      <c r="J5" s="10">
        <f xml:space="preserve"> K5/B5</f>
        <v>3</v>
      </c>
      <c r="K5" s="2">
        <f xml:space="preserve"> (C5 * 5) + (D5 * 3) + (E5 * 1)</f>
        <v>24</v>
      </c>
    </row>
    <row r="6" spans="1:11" ht="15.75" x14ac:dyDescent="0.25">
      <c r="A6" s="9" t="s">
        <v>18</v>
      </c>
      <c r="B6" s="2">
        <f xml:space="preserve"> C6 + D6 + E6 + F6</f>
        <v>8</v>
      </c>
      <c r="C6" s="2">
        <f>COUNTIF(Game_Record!C2:C100, "SimpleJack")</f>
        <v>0</v>
      </c>
      <c r="D6" s="2">
        <f>COUNTIF(Game_Record!D2:D100, "SimpleJack")</f>
        <v>0</v>
      </c>
      <c r="E6" s="2">
        <f>COUNTIF(Game_Record!E2:E100, "SimpleJack")</f>
        <v>3</v>
      </c>
      <c r="F6" s="2">
        <f>COUNTIF(Game_Record!F2:F100, "SimpleJack")</f>
        <v>5</v>
      </c>
      <c r="G6" s="3">
        <f xml:space="preserve"> C6 / B6</f>
        <v>0</v>
      </c>
      <c r="H6" s="7">
        <f xml:space="preserve"> (C6+D6) / B6</f>
        <v>0</v>
      </c>
      <c r="I6" s="7">
        <f xml:space="preserve"> B6 / Game_Record!$H$2</f>
        <v>0.88888888888888884</v>
      </c>
      <c r="J6" s="10">
        <f xml:space="preserve"> K6/B6</f>
        <v>0.375</v>
      </c>
      <c r="K6" s="2">
        <f xml:space="preserve"> (C6 * 5) + (D6 * 3) + (E6 * 1)</f>
        <v>3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2025-09-02T02:59:08Z</dcterms:modified>
</cp:coreProperties>
</file>