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M\Courses\FIN342\FIN 342 Fall 2022\Projects\"/>
    </mc:Choice>
  </mc:AlternateContent>
  <xr:revisionPtr revIDLastSave="0" documentId="13_ncr:1_{71EAC1A6-7A6D-4F4E-A376-0ABE7FB16D43}" xr6:coauthVersionLast="47" xr6:coauthVersionMax="47" xr10:uidLastSave="{00000000-0000-0000-0000-000000000000}"/>
  <bookViews>
    <workbookView xWindow="-98" yWindow="-98" windowWidth="21795" windowHeight="11746" activeTab="2" xr2:uid="{779F47C0-D212-4CAB-AD27-3E47C68AEB85}"/>
  </bookViews>
  <sheets>
    <sheet name="Reg" sheetId="2" r:id="rId1"/>
    <sheet name="Data" sheetId="1" r:id="rId2"/>
    <sheet name="Sharpe" sheetId="3" r:id="rId3"/>
  </sheets>
  <definedNames>
    <definedName name="TRNR_0d4aa6da2f1142d58fbbc6a43f42350f_399_1" hidden="1">Data!$F$1</definedName>
    <definedName name="TRNR_2360020fbe4d4d13966f7b3159d792b0_399_1" hidden="1">Data!$F$1</definedName>
    <definedName name="TRNR_6816068fa8af44f0a897324d671a78e6_398_2" hidden="1">Data!$A$1</definedName>
    <definedName name="TRNR_9cec987e33904c2ea384b6b6d5794874_398_2" hidden="1">Data!$A$1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7" i="3"/>
  <c r="B6" i="3"/>
  <c r="C3" i="3"/>
  <c r="C5" i="3" s="1"/>
  <c r="C4" i="3"/>
  <c r="C9" i="3"/>
  <c r="C10" i="3"/>
  <c r="B9" i="3"/>
  <c r="K4" i="2"/>
  <c r="K3" i="2"/>
  <c r="C11" i="3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6" i="1"/>
  <c r="D68" i="1" l="1"/>
  <c r="I68" i="1" s="1"/>
  <c r="E68" i="1"/>
  <c r="J68" i="1" s="1"/>
  <c r="D69" i="1"/>
  <c r="I69" i="1" s="1"/>
  <c r="E69" i="1"/>
  <c r="J69" i="1" s="1"/>
  <c r="D70" i="1"/>
  <c r="I70" i="1" s="1"/>
  <c r="E70" i="1"/>
  <c r="J70" i="1" s="1"/>
  <c r="D71" i="1"/>
  <c r="I71" i="1" s="1"/>
  <c r="E71" i="1"/>
  <c r="J71" i="1" s="1"/>
  <c r="D72" i="1"/>
  <c r="I72" i="1" s="1"/>
  <c r="E72" i="1"/>
  <c r="J72" i="1" s="1"/>
  <c r="D73" i="1"/>
  <c r="I73" i="1" s="1"/>
  <c r="E73" i="1"/>
  <c r="J73" i="1" s="1"/>
  <c r="D74" i="1"/>
  <c r="I74" i="1" s="1"/>
  <c r="E74" i="1"/>
  <c r="J74" i="1" s="1"/>
  <c r="D75" i="1"/>
  <c r="I75" i="1" s="1"/>
  <c r="E75" i="1"/>
  <c r="J75" i="1" s="1"/>
  <c r="D76" i="1"/>
  <c r="I76" i="1" s="1"/>
  <c r="E76" i="1"/>
  <c r="J76" i="1" s="1"/>
  <c r="D77" i="1"/>
  <c r="I77" i="1" s="1"/>
  <c r="E77" i="1"/>
  <c r="J77" i="1" s="1"/>
  <c r="D78" i="1"/>
  <c r="I78" i="1" s="1"/>
  <c r="E78" i="1"/>
  <c r="J78" i="1" s="1"/>
  <c r="D79" i="1"/>
  <c r="I79" i="1" s="1"/>
  <c r="E79" i="1"/>
  <c r="J79" i="1" s="1"/>
  <c r="D80" i="1"/>
  <c r="I80" i="1" s="1"/>
  <c r="E80" i="1"/>
  <c r="J80" i="1" s="1"/>
  <c r="D81" i="1"/>
  <c r="I81" i="1" s="1"/>
  <c r="E81" i="1"/>
  <c r="J81" i="1" s="1"/>
  <c r="D82" i="1"/>
  <c r="I82" i="1" s="1"/>
  <c r="E82" i="1"/>
  <c r="J82" i="1" s="1"/>
  <c r="D83" i="1"/>
  <c r="I83" i="1" s="1"/>
  <c r="E83" i="1"/>
  <c r="J83" i="1" s="1"/>
  <c r="D84" i="1"/>
  <c r="I84" i="1" s="1"/>
  <c r="E84" i="1"/>
  <c r="J84" i="1" s="1"/>
  <c r="D85" i="1"/>
  <c r="I85" i="1" s="1"/>
  <c r="E85" i="1"/>
  <c r="J85" i="1" s="1"/>
  <c r="D86" i="1"/>
  <c r="I86" i="1" s="1"/>
  <c r="E86" i="1"/>
  <c r="J86" i="1" s="1"/>
  <c r="D87" i="1"/>
  <c r="I87" i="1" s="1"/>
  <c r="E87" i="1"/>
  <c r="J87" i="1" s="1"/>
  <c r="D88" i="1"/>
  <c r="I88" i="1" s="1"/>
  <c r="E88" i="1"/>
  <c r="J88" i="1" s="1"/>
  <c r="D89" i="1"/>
  <c r="I89" i="1" s="1"/>
  <c r="E89" i="1"/>
  <c r="J89" i="1" s="1"/>
  <c r="D90" i="1"/>
  <c r="I90" i="1" s="1"/>
  <c r="E90" i="1"/>
  <c r="J90" i="1" s="1"/>
  <c r="D91" i="1"/>
  <c r="I91" i="1" s="1"/>
  <c r="E91" i="1"/>
  <c r="J91" i="1" s="1"/>
  <c r="D92" i="1"/>
  <c r="I92" i="1" s="1"/>
  <c r="E92" i="1"/>
  <c r="J92" i="1" s="1"/>
  <c r="D93" i="1"/>
  <c r="I93" i="1" s="1"/>
  <c r="E93" i="1"/>
  <c r="J93" i="1" s="1"/>
  <c r="D94" i="1"/>
  <c r="I94" i="1" s="1"/>
  <c r="E94" i="1"/>
  <c r="J94" i="1" s="1"/>
  <c r="D95" i="1"/>
  <c r="I95" i="1" s="1"/>
  <c r="E95" i="1"/>
  <c r="J95" i="1" s="1"/>
  <c r="D96" i="1"/>
  <c r="I96" i="1" s="1"/>
  <c r="E96" i="1"/>
  <c r="J96" i="1" s="1"/>
  <c r="D97" i="1"/>
  <c r="I97" i="1" s="1"/>
  <c r="E97" i="1"/>
  <c r="J97" i="1" s="1"/>
  <c r="D98" i="1"/>
  <c r="I98" i="1" s="1"/>
  <c r="E98" i="1"/>
  <c r="J98" i="1" s="1"/>
  <c r="D99" i="1"/>
  <c r="I99" i="1" s="1"/>
  <c r="E99" i="1"/>
  <c r="J99" i="1" s="1"/>
  <c r="D100" i="1"/>
  <c r="I100" i="1" s="1"/>
  <c r="E100" i="1"/>
  <c r="J100" i="1" s="1"/>
  <c r="D101" i="1"/>
  <c r="I101" i="1" s="1"/>
  <c r="E101" i="1"/>
  <c r="J101" i="1" s="1"/>
  <c r="D102" i="1"/>
  <c r="I102" i="1" s="1"/>
  <c r="E102" i="1"/>
  <c r="J102" i="1" s="1"/>
  <c r="D103" i="1"/>
  <c r="I103" i="1" s="1"/>
  <c r="E103" i="1"/>
  <c r="J103" i="1" s="1"/>
  <c r="D104" i="1"/>
  <c r="I104" i="1" s="1"/>
  <c r="E104" i="1"/>
  <c r="J104" i="1" s="1"/>
  <c r="D105" i="1"/>
  <c r="I105" i="1" s="1"/>
  <c r="E105" i="1"/>
  <c r="J105" i="1" s="1"/>
  <c r="D106" i="1"/>
  <c r="I106" i="1" s="1"/>
  <c r="E106" i="1"/>
  <c r="J106" i="1" s="1"/>
  <c r="D107" i="1"/>
  <c r="I107" i="1" s="1"/>
  <c r="E107" i="1"/>
  <c r="J107" i="1" s="1"/>
  <c r="D108" i="1"/>
  <c r="I108" i="1" s="1"/>
  <c r="E108" i="1"/>
  <c r="J108" i="1" s="1"/>
  <c r="D109" i="1"/>
  <c r="I109" i="1" s="1"/>
  <c r="E109" i="1"/>
  <c r="J109" i="1" s="1"/>
  <c r="D110" i="1"/>
  <c r="I110" i="1" s="1"/>
  <c r="E110" i="1"/>
  <c r="J110" i="1" s="1"/>
  <c r="D111" i="1"/>
  <c r="I111" i="1" s="1"/>
  <c r="E111" i="1"/>
  <c r="J111" i="1" s="1"/>
  <c r="D112" i="1"/>
  <c r="I112" i="1" s="1"/>
  <c r="E112" i="1"/>
  <c r="J112" i="1" s="1"/>
  <c r="D113" i="1"/>
  <c r="I113" i="1" s="1"/>
  <c r="E113" i="1"/>
  <c r="J113" i="1" s="1"/>
  <c r="D114" i="1"/>
  <c r="I114" i="1" s="1"/>
  <c r="E114" i="1"/>
  <c r="J114" i="1" s="1"/>
  <c r="D115" i="1"/>
  <c r="I115" i="1" s="1"/>
  <c r="E115" i="1"/>
  <c r="J115" i="1" s="1"/>
  <c r="D116" i="1"/>
  <c r="I116" i="1" s="1"/>
  <c r="E116" i="1"/>
  <c r="J116" i="1" s="1"/>
  <c r="D117" i="1"/>
  <c r="I117" i="1" s="1"/>
  <c r="E117" i="1"/>
  <c r="J117" i="1" s="1"/>
  <c r="D118" i="1"/>
  <c r="I118" i="1" s="1"/>
  <c r="E118" i="1"/>
  <c r="J118" i="1" s="1"/>
  <c r="D119" i="1"/>
  <c r="I119" i="1" s="1"/>
  <c r="E119" i="1"/>
  <c r="J119" i="1" s="1"/>
  <c r="D120" i="1"/>
  <c r="I120" i="1" s="1"/>
  <c r="E120" i="1"/>
  <c r="J120" i="1" s="1"/>
  <c r="D121" i="1"/>
  <c r="I121" i="1" s="1"/>
  <c r="E121" i="1"/>
  <c r="J121" i="1" s="1"/>
  <c r="D122" i="1"/>
  <c r="I122" i="1" s="1"/>
  <c r="E122" i="1"/>
  <c r="J122" i="1" s="1"/>
  <c r="D123" i="1"/>
  <c r="I123" i="1" s="1"/>
  <c r="E123" i="1"/>
  <c r="J123" i="1" s="1"/>
  <c r="D124" i="1"/>
  <c r="I124" i="1" s="1"/>
  <c r="E124" i="1"/>
  <c r="J124" i="1" s="1"/>
  <c r="D125" i="1"/>
  <c r="I125" i="1" s="1"/>
  <c r="E125" i="1"/>
  <c r="J125" i="1" s="1"/>
  <c r="D126" i="1"/>
  <c r="I126" i="1" s="1"/>
  <c r="E126" i="1"/>
  <c r="J126" i="1" s="1"/>
  <c r="D127" i="1"/>
  <c r="I127" i="1" s="1"/>
  <c r="E127" i="1"/>
  <c r="J127" i="1" s="1"/>
  <c r="D128" i="1"/>
  <c r="I128" i="1" s="1"/>
  <c r="E128" i="1"/>
  <c r="J128" i="1" s="1"/>
  <c r="D129" i="1"/>
  <c r="I129" i="1" s="1"/>
  <c r="E129" i="1"/>
  <c r="J129" i="1" s="1"/>
  <c r="D130" i="1"/>
  <c r="I130" i="1" s="1"/>
  <c r="E130" i="1"/>
  <c r="J130" i="1" s="1"/>
  <c r="D131" i="1"/>
  <c r="I131" i="1" s="1"/>
  <c r="E131" i="1"/>
  <c r="J131" i="1" s="1"/>
  <c r="D132" i="1"/>
  <c r="I132" i="1" s="1"/>
  <c r="E132" i="1"/>
  <c r="J132" i="1" s="1"/>
  <c r="D133" i="1"/>
  <c r="I133" i="1" s="1"/>
  <c r="E133" i="1"/>
  <c r="J133" i="1" s="1"/>
  <c r="D134" i="1"/>
  <c r="I134" i="1" s="1"/>
  <c r="E134" i="1"/>
  <c r="J134" i="1" s="1"/>
  <c r="D135" i="1"/>
  <c r="I135" i="1" s="1"/>
  <c r="E135" i="1"/>
  <c r="J135" i="1" s="1"/>
  <c r="D136" i="1"/>
  <c r="I136" i="1" s="1"/>
  <c r="E136" i="1"/>
  <c r="J136" i="1" s="1"/>
  <c r="D137" i="1"/>
  <c r="I137" i="1" s="1"/>
  <c r="E137" i="1"/>
  <c r="J137" i="1" s="1"/>
  <c r="D138" i="1"/>
  <c r="I138" i="1" s="1"/>
  <c r="E138" i="1"/>
  <c r="J138" i="1" s="1"/>
  <c r="D139" i="1"/>
  <c r="I139" i="1" s="1"/>
  <c r="E139" i="1"/>
  <c r="J139" i="1" s="1"/>
  <c r="D140" i="1"/>
  <c r="I140" i="1" s="1"/>
  <c r="E140" i="1"/>
  <c r="J140" i="1" s="1"/>
  <c r="D141" i="1"/>
  <c r="I141" i="1" s="1"/>
  <c r="E141" i="1"/>
  <c r="J141" i="1" s="1"/>
  <c r="D142" i="1"/>
  <c r="I142" i="1" s="1"/>
  <c r="E142" i="1"/>
  <c r="J142" i="1" s="1"/>
  <c r="D143" i="1"/>
  <c r="I143" i="1" s="1"/>
  <c r="E143" i="1"/>
  <c r="J143" i="1" s="1"/>
  <c r="D144" i="1"/>
  <c r="I144" i="1" s="1"/>
  <c r="E144" i="1"/>
  <c r="J144" i="1" s="1"/>
  <c r="D145" i="1"/>
  <c r="I145" i="1" s="1"/>
  <c r="E145" i="1"/>
  <c r="J145" i="1" s="1"/>
  <c r="D146" i="1"/>
  <c r="I146" i="1" s="1"/>
  <c r="E146" i="1"/>
  <c r="J146" i="1" s="1"/>
  <c r="D147" i="1"/>
  <c r="I147" i="1" s="1"/>
  <c r="E147" i="1"/>
  <c r="J147" i="1" s="1"/>
  <c r="D148" i="1"/>
  <c r="I148" i="1" s="1"/>
  <c r="E148" i="1"/>
  <c r="J148" i="1" s="1"/>
  <c r="D149" i="1"/>
  <c r="I149" i="1" s="1"/>
  <c r="E149" i="1"/>
  <c r="J149" i="1" s="1"/>
  <c r="D150" i="1"/>
  <c r="I150" i="1" s="1"/>
  <c r="E150" i="1"/>
  <c r="J150" i="1" s="1"/>
  <c r="D151" i="1"/>
  <c r="I151" i="1" s="1"/>
  <c r="E151" i="1"/>
  <c r="J151" i="1" s="1"/>
  <c r="D152" i="1"/>
  <c r="I152" i="1" s="1"/>
  <c r="E152" i="1"/>
  <c r="J152" i="1" s="1"/>
  <c r="D153" i="1"/>
  <c r="I153" i="1" s="1"/>
  <c r="E153" i="1"/>
  <c r="J153" i="1" s="1"/>
  <c r="D154" i="1"/>
  <c r="I154" i="1" s="1"/>
  <c r="E154" i="1"/>
  <c r="J154" i="1" s="1"/>
  <c r="D155" i="1"/>
  <c r="I155" i="1" s="1"/>
  <c r="E155" i="1"/>
  <c r="J155" i="1" s="1"/>
  <c r="D156" i="1"/>
  <c r="I156" i="1" s="1"/>
  <c r="E156" i="1"/>
  <c r="J156" i="1" s="1"/>
  <c r="D157" i="1"/>
  <c r="I157" i="1" s="1"/>
  <c r="E157" i="1"/>
  <c r="J157" i="1" s="1"/>
  <c r="D158" i="1"/>
  <c r="I158" i="1" s="1"/>
  <c r="E158" i="1"/>
  <c r="J158" i="1" s="1"/>
  <c r="D159" i="1"/>
  <c r="I159" i="1" s="1"/>
  <c r="E159" i="1"/>
  <c r="J159" i="1" s="1"/>
  <c r="D160" i="1"/>
  <c r="I160" i="1" s="1"/>
  <c r="E160" i="1"/>
  <c r="J160" i="1" s="1"/>
  <c r="D161" i="1"/>
  <c r="I161" i="1" s="1"/>
  <c r="E161" i="1"/>
  <c r="J161" i="1" s="1"/>
  <c r="D162" i="1"/>
  <c r="I162" i="1" s="1"/>
  <c r="E162" i="1"/>
  <c r="J162" i="1" s="1"/>
  <c r="D163" i="1"/>
  <c r="I163" i="1" s="1"/>
  <c r="E163" i="1"/>
  <c r="J163" i="1" s="1"/>
  <c r="D164" i="1"/>
  <c r="I164" i="1" s="1"/>
  <c r="E164" i="1"/>
  <c r="J164" i="1" s="1"/>
  <c r="D165" i="1"/>
  <c r="I165" i="1" s="1"/>
  <c r="E165" i="1"/>
  <c r="J165" i="1" s="1"/>
  <c r="D166" i="1"/>
  <c r="I166" i="1" s="1"/>
  <c r="E166" i="1"/>
  <c r="J166" i="1" s="1"/>
  <c r="D167" i="1"/>
  <c r="I167" i="1" s="1"/>
  <c r="E167" i="1"/>
  <c r="J167" i="1" s="1"/>
  <c r="D168" i="1"/>
  <c r="I168" i="1" s="1"/>
  <c r="E168" i="1"/>
  <c r="J168" i="1" s="1"/>
  <c r="D169" i="1"/>
  <c r="I169" i="1" s="1"/>
  <c r="E169" i="1"/>
  <c r="J169" i="1" s="1"/>
  <c r="D170" i="1"/>
  <c r="I170" i="1" s="1"/>
  <c r="E170" i="1"/>
  <c r="J170" i="1" s="1"/>
  <c r="D171" i="1"/>
  <c r="I171" i="1" s="1"/>
  <c r="E171" i="1"/>
  <c r="J171" i="1" s="1"/>
  <c r="D172" i="1"/>
  <c r="I172" i="1" s="1"/>
  <c r="E172" i="1"/>
  <c r="J172" i="1" s="1"/>
  <c r="D173" i="1"/>
  <c r="I173" i="1" s="1"/>
  <c r="E173" i="1"/>
  <c r="J173" i="1" s="1"/>
  <c r="D174" i="1"/>
  <c r="I174" i="1" s="1"/>
  <c r="E174" i="1"/>
  <c r="J174" i="1" s="1"/>
  <c r="D175" i="1"/>
  <c r="I175" i="1" s="1"/>
  <c r="E175" i="1"/>
  <c r="J175" i="1" s="1"/>
  <c r="D176" i="1"/>
  <c r="I176" i="1" s="1"/>
  <c r="E176" i="1"/>
  <c r="J176" i="1" s="1"/>
  <c r="D177" i="1"/>
  <c r="I177" i="1" s="1"/>
  <c r="E177" i="1"/>
  <c r="J177" i="1" s="1"/>
  <c r="D178" i="1"/>
  <c r="I178" i="1" s="1"/>
  <c r="E178" i="1"/>
  <c r="J178" i="1" s="1"/>
  <c r="D179" i="1"/>
  <c r="I179" i="1" s="1"/>
  <c r="E179" i="1"/>
  <c r="J179" i="1" s="1"/>
  <c r="D180" i="1"/>
  <c r="I180" i="1" s="1"/>
  <c r="E180" i="1"/>
  <c r="J180" i="1" s="1"/>
  <c r="D181" i="1"/>
  <c r="I181" i="1" s="1"/>
  <c r="E181" i="1"/>
  <c r="J181" i="1" s="1"/>
  <c r="D182" i="1"/>
  <c r="I182" i="1" s="1"/>
  <c r="E182" i="1"/>
  <c r="J182" i="1" s="1"/>
  <c r="D183" i="1"/>
  <c r="I183" i="1" s="1"/>
  <c r="E183" i="1"/>
  <c r="J183" i="1" s="1"/>
  <c r="D184" i="1"/>
  <c r="I184" i="1" s="1"/>
  <c r="E184" i="1"/>
  <c r="J184" i="1" s="1"/>
  <c r="D185" i="1"/>
  <c r="I185" i="1" s="1"/>
  <c r="E185" i="1"/>
  <c r="J185" i="1" s="1"/>
  <c r="D186" i="1"/>
  <c r="I186" i="1" s="1"/>
  <c r="E186" i="1"/>
  <c r="J186" i="1" s="1"/>
  <c r="D187" i="1"/>
  <c r="I187" i="1" s="1"/>
  <c r="E187" i="1"/>
  <c r="J187" i="1" s="1"/>
  <c r="D188" i="1"/>
  <c r="I188" i="1" s="1"/>
  <c r="E188" i="1"/>
  <c r="J188" i="1" s="1"/>
  <c r="D189" i="1"/>
  <c r="I189" i="1" s="1"/>
  <c r="E189" i="1"/>
  <c r="J189" i="1" s="1"/>
  <c r="D190" i="1"/>
  <c r="I190" i="1" s="1"/>
  <c r="E190" i="1"/>
  <c r="J190" i="1" s="1"/>
  <c r="D191" i="1"/>
  <c r="I191" i="1" s="1"/>
  <c r="E191" i="1"/>
  <c r="J191" i="1" s="1"/>
  <c r="D192" i="1"/>
  <c r="I192" i="1" s="1"/>
  <c r="E192" i="1"/>
  <c r="J192" i="1" s="1"/>
  <c r="D193" i="1"/>
  <c r="I193" i="1" s="1"/>
  <c r="E193" i="1"/>
  <c r="J193" i="1" s="1"/>
  <c r="D194" i="1"/>
  <c r="I194" i="1" s="1"/>
  <c r="E194" i="1"/>
  <c r="J194" i="1" s="1"/>
  <c r="D195" i="1"/>
  <c r="I195" i="1" s="1"/>
  <c r="E195" i="1"/>
  <c r="J195" i="1" s="1"/>
  <c r="D196" i="1"/>
  <c r="I196" i="1" s="1"/>
  <c r="E196" i="1"/>
  <c r="J196" i="1" s="1"/>
  <c r="D197" i="1"/>
  <c r="I197" i="1" s="1"/>
  <c r="E197" i="1"/>
  <c r="J197" i="1" s="1"/>
  <c r="D198" i="1"/>
  <c r="I198" i="1" s="1"/>
  <c r="E198" i="1"/>
  <c r="J198" i="1" s="1"/>
  <c r="D199" i="1"/>
  <c r="I199" i="1" s="1"/>
  <c r="E199" i="1"/>
  <c r="J199" i="1" s="1"/>
  <c r="D200" i="1"/>
  <c r="I200" i="1" s="1"/>
  <c r="E200" i="1"/>
  <c r="J200" i="1" s="1"/>
  <c r="D201" i="1"/>
  <c r="I201" i="1" s="1"/>
  <c r="E201" i="1"/>
  <c r="J201" i="1" s="1"/>
  <c r="D202" i="1"/>
  <c r="I202" i="1" s="1"/>
  <c r="E202" i="1"/>
  <c r="J202" i="1" s="1"/>
  <c r="D203" i="1"/>
  <c r="I203" i="1" s="1"/>
  <c r="E203" i="1"/>
  <c r="J203" i="1" s="1"/>
  <c r="D204" i="1"/>
  <c r="I204" i="1" s="1"/>
  <c r="E204" i="1"/>
  <c r="J204" i="1" s="1"/>
  <c r="D205" i="1"/>
  <c r="I205" i="1" s="1"/>
  <c r="E205" i="1"/>
  <c r="J205" i="1" s="1"/>
  <c r="D206" i="1"/>
  <c r="I206" i="1" s="1"/>
  <c r="E206" i="1"/>
  <c r="J206" i="1" s="1"/>
  <c r="D207" i="1"/>
  <c r="I207" i="1" s="1"/>
  <c r="E207" i="1"/>
  <c r="J207" i="1" s="1"/>
  <c r="D208" i="1"/>
  <c r="I208" i="1" s="1"/>
  <c r="E208" i="1"/>
  <c r="J208" i="1" s="1"/>
  <c r="D209" i="1"/>
  <c r="I209" i="1" s="1"/>
  <c r="E209" i="1"/>
  <c r="J209" i="1" s="1"/>
  <c r="D210" i="1"/>
  <c r="I210" i="1" s="1"/>
  <c r="E210" i="1"/>
  <c r="J210" i="1" s="1"/>
  <c r="D211" i="1"/>
  <c r="I211" i="1" s="1"/>
  <c r="E211" i="1"/>
  <c r="J211" i="1" s="1"/>
  <c r="D212" i="1"/>
  <c r="I212" i="1" s="1"/>
  <c r="E212" i="1"/>
  <c r="J212" i="1" s="1"/>
  <c r="D213" i="1"/>
  <c r="I213" i="1" s="1"/>
  <c r="E213" i="1"/>
  <c r="J213" i="1" s="1"/>
  <c r="D214" i="1"/>
  <c r="I214" i="1" s="1"/>
  <c r="E214" i="1"/>
  <c r="J214" i="1" s="1"/>
  <c r="D215" i="1"/>
  <c r="I215" i="1" s="1"/>
  <c r="E215" i="1"/>
  <c r="J215" i="1" s="1"/>
  <c r="D216" i="1"/>
  <c r="I216" i="1" s="1"/>
  <c r="E216" i="1"/>
  <c r="J216" i="1" s="1"/>
  <c r="D217" i="1"/>
  <c r="I217" i="1" s="1"/>
  <c r="E217" i="1"/>
  <c r="J217" i="1" s="1"/>
  <c r="D218" i="1"/>
  <c r="I218" i="1" s="1"/>
  <c r="E218" i="1"/>
  <c r="J218" i="1" s="1"/>
  <c r="D219" i="1"/>
  <c r="I219" i="1" s="1"/>
  <c r="E219" i="1"/>
  <c r="J219" i="1" s="1"/>
  <c r="D220" i="1"/>
  <c r="I220" i="1" s="1"/>
  <c r="E220" i="1"/>
  <c r="J220" i="1" s="1"/>
  <c r="D221" i="1"/>
  <c r="I221" i="1" s="1"/>
  <c r="E221" i="1"/>
  <c r="J221" i="1" s="1"/>
  <c r="D222" i="1"/>
  <c r="I222" i="1" s="1"/>
  <c r="E222" i="1"/>
  <c r="J222" i="1" s="1"/>
  <c r="D223" i="1"/>
  <c r="I223" i="1" s="1"/>
  <c r="E223" i="1"/>
  <c r="J223" i="1" s="1"/>
  <c r="D224" i="1"/>
  <c r="I224" i="1" s="1"/>
  <c r="E224" i="1"/>
  <c r="J224" i="1" s="1"/>
  <c r="D225" i="1"/>
  <c r="I225" i="1" s="1"/>
  <c r="E225" i="1"/>
  <c r="J225" i="1" s="1"/>
  <c r="D226" i="1"/>
  <c r="I226" i="1" s="1"/>
  <c r="E226" i="1"/>
  <c r="J226" i="1" s="1"/>
  <c r="D227" i="1"/>
  <c r="I227" i="1" s="1"/>
  <c r="E227" i="1"/>
  <c r="J227" i="1" s="1"/>
  <c r="D228" i="1"/>
  <c r="I228" i="1" s="1"/>
  <c r="E228" i="1"/>
  <c r="J228" i="1" s="1"/>
  <c r="D229" i="1"/>
  <c r="I229" i="1" s="1"/>
  <c r="E229" i="1"/>
  <c r="J229" i="1" s="1"/>
  <c r="D230" i="1"/>
  <c r="I230" i="1" s="1"/>
  <c r="E230" i="1"/>
  <c r="J230" i="1" s="1"/>
  <c r="D231" i="1"/>
  <c r="I231" i="1" s="1"/>
  <c r="E231" i="1"/>
  <c r="J231" i="1" s="1"/>
  <c r="D232" i="1"/>
  <c r="I232" i="1" s="1"/>
  <c r="E232" i="1"/>
  <c r="J232" i="1" s="1"/>
  <c r="D233" i="1"/>
  <c r="I233" i="1" s="1"/>
  <c r="E233" i="1"/>
  <c r="J233" i="1" s="1"/>
  <c r="D234" i="1"/>
  <c r="I234" i="1" s="1"/>
  <c r="E234" i="1"/>
  <c r="J234" i="1" s="1"/>
  <c r="D235" i="1"/>
  <c r="I235" i="1" s="1"/>
  <c r="E235" i="1"/>
  <c r="J235" i="1" s="1"/>
  <c r="D236" i="1"/>
  <c r="I236" i="1" s="1"/>
  <c r="E236" i="1"/>
  <c r="J236" i="1" s="1"/>
  <c r="D237" i="1"/>
  <c r="I237" i="1" s="1"/>
  <c r="E237" i="1"/>
  <c r="J237" i="1" s="1"/>
  <c r="D238" i="1"/>
  <c r="I238" i="1" s="1"/>
  <c r="E238" i="1"/>
  <c r="J238" i="1" s="1"/>
  <c r="D239" i="1"/>
  <c r="I239" i="1" s="1"/>
  <c r="E239" i="1"/>
  <c r="J239" i="1" s="1"/>
  <c r="D240" i="1"/>
  <c r="I240" i="1" s="1"/>
  <c r="E240" i="1"/>
  <c r="J240" i="1" s="1"/>
  <c r="D241" i="1"/>
  <c r="I241" i="1" s="1"/>
  <c r="E241" i="1"/>
  <c r="J241" i="1" s="1"/>
  <c r="D242" i="1"/>
  <c r="I242" i="1" s="1"/>
  <c r="E242" i="1"/>
  <c r="J242" i="1" s="1"/>
  <c r="D243" i="1"/>
  <c r="I243" i="1" s="1"/>
  <c r="E243" i="1"/>
  <c r="J243" i="1" s="1"/>
  <c r="D244" i="1"/>
  <c r="I244" i="1" s="1"/>
  <c r="E244" i="1"/>
  <c r="J244" i="1" s="1"/>
  <c r="D245" i="1"/>
  <c r="I245" i="1" s="1"/>
  <c r="E245" i="1"/>
  <c r="J245" i="1" s="1"/>
  <c r="D246" i="1"/>
  <c r="I246" i="1" s="1"/>
  <c r="E246" i="1"/>
  <c r="J246" i="1" s="1"/>
  <c r="D247" i="1"/>
  <c r="I247" i="1" s="1"/>
  <c r="E247" i="1"/>
  <c r="J247" i="1" s="1"/>
  <c r="D248" i="1"/>
  <c r="I248" i="1" s="1"/>
  <c r="E248" i="1"/>
  <c r="J248" i="1" s="1"/>
  <c r="D249" i="1"/>
  <c r="I249" i="1" s="1"/>
  <c r="E249" i="1"/>
  <c r="J249" i="1" s="1"/>
  <c r="D250" i="1"/>
  <c r="I250" i="1" s="1"/>
  <c r="E250" i="1"/>
  <c r="J250" i="1" s="1"/>
  <c r="D251" i="1"/>
  <c r="I251" i="1" s="1"/>
  <c r="E251" i="1"/>
  <c r="J251" i="1" s="1"/>
  <c r="D252" i="1"/>
  <c r="I252" i="1" s="1"/>
  <c r="E252" i="1"/>
  <c r="J252" i="1" s="1"/>
  <c r="D253" i="1"/>
  <c r="I253" i="1" s="1"/>
  <c r="E253" i="1"/>
  <c r="J253" i="1" s="1"/>
  <c r="D254" i="1"/>
  <c r="I254" i="1" s="1"/>
  <c r="E254" i="1"/>
  <c r="J254" i="1" s="1"/>
  <c r="D255" i="1"/>
  <c r="I255" i="1" s="1"/>
  <c r="E255" i="1"/>
  <c r="J255" i="1" s="1"/>
  <c r="D256" i="1"/>
  <c r="I256" i="1" s="1"/>
  <c r="E256" i="1"/>
  <c r="J256" i="1" s="1"/>
  <c r="D257" i="1"/>
  <c r="I257" i="1" s="1"/>
  <c r="E257" i="1"/>
  <c r="J257" i="1" s="1"/>
  <c r="D258" i="1"/>
  <c r="I258" i="1" s="1"/>
  <c r="E258" i="1"/>
  <c r="J258" i="1" s="1"/>
  <c r="D259" i="1"/>
  <c r="I259" i="1" s="1"/>
  <c r="E259" i="1"/>
  <c r="J259" i="1" s="1"/>
  <c r="D260" i="1"/>
  <c r="I260" i="1" s="1"/>
  <c r="E260" i="1"/>
  <c r="J260" i="1" s="1"/>
  <c r="D261" i="1"/>
  <c r="I261" i="1" s="1"/>
  <c r="E261" i="1"/>
  <c r="J261" i="1" s="1"/>
  <c r="D262" i="1"/>
  <c r="I262" i="1" s="1"/>
  <c r="E262" i="1"/>
  <c r="J262" i="1" s="1"/>
  <c r="D263" i="1"/>
  <c r="I263" i="1" s="1"/>
  <c r="E263" i="1"/>
  <c r="J263" i="1" s="1"/>
  <c r="D264" i="1"/>
  <c r="I264" i="1" s="1"/>
  <c r="E264" i="1"/>
  <c r="J264" i="1" s="1"/>
  <c r="D265" i="1"/>
  <c r="I265" i="1" s="1"/>
  <c r="E265" i="1"/>
  <c r="J265" i="1" s="1"/>
  <c r="D266" i="1"/>
  <c r="I266" i="1" s="1"/>
  <c r="E266" i="1"/>
  <c r="J266" i="1" s="1"/>
  <c r="D267" i="1"/>
  <c r="I267" i="1" s="1"/>
  <c r="E267" i="1"/>
  <c r="J267" i="1" s="1"/>
  <c r="D268" i="1"/>
  <c r="I268" i="1" s="1"/>
  <c r="E268" i="1"/>
  <c r="J268" i="1" s="1"/>
  <c r="D269" i="1"/>
  <c r="I269" i="1" s="1"/>
  <c r="E269" i="1"/>
  <c r="J269" i="1" s="1"/>
  <c r="D270" i="1"/>
  <c r="I270" i="1" s="1"/>
  <c r="E270" i="1"/>
  <c r="J270" i="1" s="1"/>
  <c r="D271" i="1"/>
  <c r="I271" i="1" s="1"/>
  <c r="E271" i="1"/>
  <c r="J271" i="1" s="1"/>
  <c r="D272" i="1"/>
  <c r="I272" i="1" s="1"/>
  <c r="E272" i="1"/>
  <c r="J272" i="1" s="1"/>
  <c r="D273" i="1"/>
  <c r="I273" i="1" s="1"/>
  <c r="E273" i="1"/>
  <c r="J273" i="1" s="1"/>
  <c r="D274" i="1"/>
  <c r="I274" i="1" s="1"/>
  <c r="E274" i="1"/>
  <c r="J274" i="1" s="1"/>
  <c r="D275" i="1"/>
  <c r="I275" i="1" s="1"/>
  <c r="E275" i="1"/>
  <c r="J275" i="1" s="1"/>
  <c r="D276" i="1"/>
  <c r="I276" i="1" s="1"/>
  <c r="E276" i="1"/>
  <c r="J276" i="1" s="1"/>
  <c r="D277" i="1"/>
  <c r="I277" i="1" s="1"/>
  <c r="E277" i="1"/>
  <c r="J277" i="1" s="1"/>
  <c r="D278" i="1"/>
  <c r="I278" i="1" s="1"/>
  <c r="E278" i="1"/>
  <c r="J278" i="1" s="1"/>
  <c r="D279" i="1"/>
  <c r="I279" i="1" s="1"/>
  <c r="E279" i="1"/>
  <c r="J279" i="1" s="1"/>
  <c r="D280" i="1"/>
  <c r="I280" i="1" s="1"/>
  <c r="E280" i="1"/>
  <c r="J280" i="1" s="1"/>
  <c r="D281" i="1"/>
  <c r="I281" i="1" s="1"/>
  <c r="E281" i="1"/>
  <c r="J281" i="1" s="1"/>
  <c r="D282" i="1"/>
  <c r="I282" i="1" s="1"/>
  <c r="E282" i="1"/>
  <c r="J282" i="1" s="1"/>
  <c r="D283" i="1"/>
  <c r="I283" i="1" s="1"/>
  <c r="E283" i="1"/>
  <c r="J283" i="1" s="1"/>
  <c r="D284" i="1"/>
  <c r="I284" i="1" s="1"/>
  <c r="E284" i="1"/>
  <c r="J284" i="1" s="1"/>
  <c r="D285" i="1"/>
  <c r="I285" i="1" s="1"/>
  <c r="E285" i="1"/>
  <c r="J285" i="1" s="1"/>
  <c r="D286" i="1"/>
  <c r="I286" i="1" s="1"/>
  <c r="E286" i="1"/>
  <c r="J286" i="1" s="1"/>
  <c r="D287" i="1"/>
  <c r="I287" i="1" s="1"/>
  <c r="E287" i="1"/>
  <c r="J287" i="1" s="1"/>
  <c r="D288" i="1"/>
  <c r="I288" i="1" s="1"/>
  <c r="E288" i="1"/>
  <c r="J288" i="1" s="1"/>
  <c r="D289" i="1"/>
  <c r="I289" i="1" s="1"/>
  <c r="E289" i="1"/>
  <c r="J289" i="1" s="1"/>
  <c r="D290" i="1"/>
  <c r="I290" i="1" s="1"/>
  <c r="E290" i="1"/>
  <c r="J290" i="1" s="1"/>
  <c r="D291" i="1"/>
  <c r="I291" i="1" s="1"/>
  <c r="E291" i="1"/>
  <c r="J291" i="1" s="1"/>
  <c r="D292" i="1"/>
  <c r="I292" i="1" s="1"/>
  <c r="E292" i="1"/>
  <c r="J292" i="1" s="1"/>
  <c r="D293" i="1"/>
  <c r="I293" i="1" s="1"/>
  <c r="E293" i="1"/>
  <c r="J293" i="1" s="1"/>
  <c r="D294" i="1"/>
  <c r="I294" i="1" s="1"/>
  <c r="E294" i="1"/>
  <c r="J294" i="1" s="1"/>
  <c r="D295" i="1"/>
  <c r="I295" i="1" s="1"/>
  <c r="E295" i="1"/>
  <c r="J295" i="1" s="1"/>
  <c r="D296" i="1"/>
  <c r="I296" i="1" s="1"/>
  <c r="E296" i="1"/>
  <c r="J296" i="1" s="1"/>
  <c r="D297" i="1"/>
  <c r="I297" i="1" s="1"/>
  <c r="E297" i="1"/>
  <c r="J297" i="1" s="1"/>
  <c r="D298" i="1"/>
  <c r="I298" i="1" s="1"/>
  <c r="E298" i="1"/>
  <c r="J298" i="1" s="1"/>
  <c r="D299" i="1"/>
  <c r="I299" i="1" s="1"/>
  <c r="E299" i="1"/>
  <c r="J299" i="1" s="1"/>
  <c r="D300" i="1"/>
  <c r="I300" i="1" s="1"/>
  <c r="E300" i="1"/>
  <c r="J300" i="1" s="1"/>
  <c r="D301" i="1"/>
  <c r="I301" i="1" s="1"/>
  <c r="E301" i="1"/>
  <c r="J301" i="1" s="1"/>
  <c r="D302" i="1"/>
  <c r="I302" i="1" s="1"/>
  <c r="E302" i="1"/>
  <c r="J302" i="1" s="1"/>
  <c r="D303" i="1"/>
  <c r="I303" i="1" s="1"/>
  <c r="E303" i="1"/>
  <c r="J303" i="1" s="1"/>
  <c r="D304" i="1"/>
  <c r="I304" i="1" s="1"/>
  <c r="E304" i="1"/>
  <c r="J304" i="1" s="1"/>
  <c r="D305" i="1"/>
  <c r="I305" i="1" s="1"/>
  <c r="E305" i="1"/>
  <c r="J305" i="1" s="1"/>
  <c r="D306" i="1"/>
  <c r="I306" i="1" s="1"/>
  <c r="E306" i="1"/>
  <c r="J306" i="1" s="1"/>
  <c r="D307" i="1"/>
  <c r="I307" i="1" s="1"/>
  <c r="E307" i="1"/>
  <c r="J307" i="1" s="1"/>
  <c r="D308" i="1"/>
  <c r="I308" i="1" s="1"/>
  <c r="E308" i="1"/>
  <c r="J308" i="1" s="1"/>
  <c r="D309" i="1"/>
  <c r="I309" i="1" s="1"/>
  <c r="E309" i="1"/>
  <c r="J309" i="1" s="1"/>
  <c r="D310" i="1"/>
  <c r="I310" i="1" s="1"/>
  <c r="E310" i="1"/>
  <c r="J310" i="1" s="1"/>
  <c r="D311" i="1"/>
  <c r="I311" i="1" s="1"/>
  <c r="E311" i="1"/>
  <c r="J311" i="1" s="1"/>
  <c r="D312" i="1"/>
  <c r="I312" i="1" s="1"/>
  <c r="E312" i="1"/>
  <c r="J312" i="1" s="1"/>
  <c r="D313" i="1"/>
  <c r="I313" i="1" s="1"/>
  <c r="E313" i="1"/>
  <c r="J313" i="1" s="1"/>
  <c r="D314" i="1"/>
  <c r="I314" i="1" s="1"/>
  <c r="E314" i="1"/>
  <c r="J314" i="1" s="1"/>
  <c r="D315" i="1"/>
  <c r="I315" i="1" s="1"/>
  <c r="E315" i="1"/>
  <c r="J315" i="1" s="1"/>
  <c r="D316" i="1"/>
  <c r="I316" i="1" s="1"/>
  <c r="E316" i="1"/>
  <c r="J316" i="1" s="1"/>
  <c r="D317" i="1"/>
  <c r="I317" i="1" s="1"/>
  <c r="E317" i="1"/>
  <c r="J317" i="1" s="1"/>
  <c r="D318" i="1"/>
  <c r="I318" i="1" s="1"/>
  <c r="E318" i="1"/>
  <c r="J318" i="1" s="1"/>
  <c r="D319" i="1"/>
  <c r="I319" i="1" s="1"/>
  <c r="E319" i="1"/>
  <c r="J319" i="1" s="1"/>
  <c r="D320" i="1"/>
  <c r="I320" i="1" s="1"/>
  <c r="E320" i="1"/>
  <c r="J320" i="1" s="1"/>
  <c r="D321" i="1"/>
  <c r="I321" i="1" s="1"/>
  <c r="E321" i="1"/>
  <c r="J321" i="1" s="1"/>
  <c r="D322" i="1"/>
  <c r="I322" i="1" s="1"/>
  <c r="E322" i="1"/>
  <c r="J322" i="1" s="1"/>
  <c r="D323" i="1"/>
  <c r="I323" i="1" s="1"/>
  <c r="E323" i="1"/>
  <c r="J323" i="1" s="1"/>
  <c r="D324" i="1"/>
  <c r="I324" i="1" s="1"/>
  <c r="E324" i="1"/>
  <c r="J324" i="1" s="1"/>
  <c r="D325" i="1"/>
  <c r="I325" i="1" s="1"/>
  <c r="E325" i="1"/>
  <c r="J325" i="1" s="1"/>
  <c r="D326" i="1"/>
  <c r="I326" i="1" s="1"/>
  <c r="E326" i="1"/>
  <c r="J326" i="1" s="1"/>
  <c r="D327" i="1"/>
  <c r="I327" i="1" s="1"/>
  <c r="E327" i="1"/>
  <c r="J327" i="1" s="1"/>
  <c r="D328" i="1"/>
  <c r="I328" i="1" s="1"/>
  <c r="E328" i="1"/>
  <c r="J328" i="1" s="1"/>
  <c r="D329" i="1"/>
  <c r="I329" i="1" s="1"/>
  <c r="E329" i="1"/>
  <c r="J329" i="1" s="1"/>
  <c r="D330" i="1"/>
  <c r="I330" i="1" s="1"/>
  <c r="E330" i="1"/>
  <c r="J330" i="1" s="1"/>
  <c r="D331" i="1"/>
  <c r="I331" i="1" s="1"/>
  <c r="E331" i="1"/>
  <c r="J331" i="1" s="1"/>
  <c r="D332" i="1"/>
  <c r="I332" i="1" s="1"/>
  <c r="E332" i="1"/>
  <c r="J332" i="1" s="1"/>
  <c r="D333" i="1"/>
  <c r="I333" i="1" s="1"/>
  <c r="E333" i="1"/>
  <c r="J333" i="1" s="1"/>
  <c r="D334" i="1"/>
  <c r="I334" i="1" s="1"/>
  <c r="E334" i="1"/>
  <c r="J334" i="1" s="1"/>
  <c r="D335" i="1"/>
  <c r="I335" i="1" s="1"/>
  <c r="E335" i="1"/>
  <c r="J335" i="1" s="1"/>
  <c r="D336" i="1"/>
  <c r="I336" i="1" s="1"/>
  <c r="E336" i="1"/>
  <c r="J336" i="1" s="1"/>
  <c r="D337" i="1"/>
  <c r="I337" i="1" s="1"/>
  <c r="E337" i="1"/>
  <c r="J337" i="1" s="1"/>
  <c r="D338" i="1"/>
  <c r="I338" i="1" s="1"/>
  <c r="E338" i="1"/>
  <c r="J338" i="1" s="1"/>
  <c r="D339" i="1"/>
  <c r="I339" i="1" s="1"/>
  <c r="E339" i="1"/>
  <c r="J339" i="1" s="1"/>
  <c r="D340" i="1"/>
  <c r="I340" i="1" s="1"/>
  <c r="E340" i="1"/>
  <c r="J340" i="1" s="1"/>
  <c r="D341" i="1"/>
  <c r="I341" i="1" s="1"/>
  <c r="E341" i="1"/>
  <c r="J341" i="1" s="1"/>
  <c r="D342" i="1"/>
  <c r="I342" i="1" s="1"/>
  <c r="E342" i="1"/>
  <c r="J342" i="1" s="1"/>
  <c r="D343" i="1"/>
  <c r="I343" i="1" s="1"/>
  <c r="E343" i="1"/>
  <c r="J343" i="1" s="1"/>
  <c r="D344" i="1"/>
  <c r="I344" i="1" s="1"/>
  <c r="E344" i="1"/>
  <c r="J344" i="1" s="1"/>
  <c r="D345" i="1"/>
  <c r="I345" i="1" s="1"/>
  <c r="E345" i="1"/>
  <c r="J345" i="1" s="1"/>
  <c r="D346" i="1"/>
  <c r="I346" i="1" s="1"/>
  <c r="E346" i="1"/>
  <c r="J346" i="1" s="1"/>
  <c r="D347" i="1"/>
  <c r="I347" i="1" s="1"/>
  <c r="E347" i="1"/>
  <c r="J347" i="1" s="1"/>
  <c r="D348" i="1"/>
  <c r="I348" i="1" s="1"/>
  <c r="E348" i="1"/>
  <c r="J348" i="1" s="1"/>
  <c r="D349" i="1"/>
  <c r="I349" i="1" s="1"/>
  <c r="E349" i="1"/>
  <c r="J349" i="1" s="1"/>
  <c r="D350" i="1"/>
  <c r="I350" i="1" s="1"/>
  <c r="E350" i="1"/>
  <c r="J350" i="1" s="1"/>
  <c r="D351" i="1"/>
  <c r="I351" i="1" s="1"/>
  <c r="E351" i="1"/>
  <c r="J351" i="1" s="1"/>
  <c r="D352" i="1"/>
  <c r="I352" i="1" s="1"/>
  <c r="E352" i="1"/>
  <c r="J352" i="1" s="1"/>
  <c r="D353" i="1"/>
  <c r="I353" i="1" s="1"/>
  <c r="E353" i="1"/>
  <c r="J353" i="1" s="1"/>
  <c r="D354" i="1"/>
  <c r="I354" i="1" s="1"/>
  <c r="E354" i="1"/>
  <c r="J354" i="1" s="1"/>
  <c r="D355" i="1"/>
  <c r="I355" i="1" s="1"/>
  <c r="E355" i="1"/>
  <c r="J355" i="1" s="1"/>
  <c r="D356" i="1"/>
  <c r="I356" i="1" s="1"/>
  <c r="E356" i="1"/>
  <c r="J356" i="1" s="1"/>
  <c r="D357" i="1"/>
  <c r="I357" i="1" s="1"/>
  <c r="E357" i="1"/>
  <c r="J357" i="1" s="1"/>
  <c r="D358" i="1"/>
  <c r="I358" i="1" s="1"/>
  <c r="E358" i="1"/>
  <c r="J358" i="1" s="1"/>
  <c r="D359" i="1"/>
  <c r="I359" i="1" s="1"/>
  <c r="E359" i="1"/>
  <c r="J359" i="1" s="1"/>
  <c r="D360" i="1"/>
  <c r="I360" i="1" s="1"/>
  <c r="E360" i="1"/>
  <c r="J360" i="1" s="1"/>
  <c r="D361" i="1"/>
  <c r="I361" i="1" s="1"/>
  <c r="E361" i="1"/>
  <c r="J361" i="1" s="1"/>
  <c r="D362" i="1"/>
  <c r="I362" i="1" s="1"/>
  <c r="E362" i="1"/>
  <c r="J362" i="1" s="1"/>
  <c r="D363" i="1"/>
  <c r="I363" i="1" s="1"/>
  <c r="E363" i="1"/>
  <c r="J363" i="1" s="1"/>
  <c r="D364" i="1"/>
  <c r="I364" i="1" s="1"/>
  <c r="E364" i="1"/>
  <c r="J364" i="1" s="1"/>
  <c r="D365" i="1"/>
  <c r="I365" i="1" s="1"/>
  <c r="E365" i="1"/>
  <c r="J365" i="1" s="1"/>
  <c r="D366" i="1"/>
  <c r="I366" i="1" s="1"/>
  <c r="E366" i="1"/>
  <c r="J366" i="1" s="1"/>
  <c r="D367" i="1"/>
  <c r="I367" i="1" s="1"/>
  <c r="E367" i="1"/>
  <c r="J367" i="1" s="1"/>
  <c r="D368" i="1"/>
  <c r="I368" i="1" s="1"/>
  <c r="E368" i="1"/>
  <c r="J368" i="1" s="1"/>
  <c r="D369" i="1"/>
  <c r="I369" i="1" s="1"/>
  <c r="E369" i="1"/>
  <c r="J369" i="1" s="1"/>
  <c r="D370" i="1"/>
  <c r="I370" i="1" s="1"/>
  <c r="E370" i="1"/>
  <c r="J370" i="1" s="1"/>
  <c r="D371" i="1"/>
  <c r="I371" i="1" s="1"/>
  <c r="E371" i="1"/>
  <c r="J371" i="1" s="1"/>
  <c r="D372" i="1"/>
  <c r="I372" i="1" s="1"/>
  <c r="E372" i="1"/>
  <c r="J372" i="1" s="1"/>
  <c r="D373" i="1"/>
  <c r="I373" i="1" s="1"/>
  <c r="E373" i="1"/>
  <c r="J373" i="1" s="1"/>
  <c r="D374" i="1"/>
  <c r="I374" i="1" s="1"/>
  <c r="E374" i="1"/>
  <c r="J374" i="1" s="1"/>
  <c r="D375" i="1"/>
  <c r="I375" i="1" s="1"/>
  <c r="E375" i="1"/>
  <c r="J375" i="1" s="1"/>
  <c r="D376" i="1"/>
  <c r="I376" i="1" s="1"/>
  <c r="E376" i="1"/>
  <c r="J376" i="1" s="1"/>
  <c r="D377" i="1"/>
  <c r="I377" i="1" s="1"/>
  <c r="E377" i="1"/>
  <c r="J377" i="1" s="1"/>
  <c r="D378" i="1"/>
  <c r="I378" i="1" s="1"/>
  <c r="E378" i="1"/>
  <c r="J378" i="1" s="1"/>
  <c r="D379" i="1"/>
  <c r="I379" i="1" s="1"/>
  <c r="E379" i="1"/>
  <c r="J379" i="1" s="1"/>
  <c r="D380" i="1"/>
  <c r="I380" i="1" s="1"/>
  <c r="E380" i="1"/>
  <c r="J380" i="1" s="1"/>
  <c r="D381" i="1"/>
  <c r="I381" i="1" s="1"/>
  <c r="E381" i="1"/>
  <c r="J381" i="1" s="1"/>
  <c r="D382" i="1"/>
  <c r="I382" i="1" s="1"/>
  <c r="E382" i="1"/>
  <c r="J382" i="1" s="1"/>
  <c r="D383" i="1"/>
  <c r="I383" i="1" s="1"/>
  <c r="E383" i="1"/>
  <c r="J383" i="1" s="1"/>
  <c r="D384" i="1"/>
  <c r="I384" i="1" s="1"/>
  <c r="E384" i="1"/>
  <c r="J384" i="1" s="1"/>
  <c r="D385" i="1"/>
  <c r="I385" i="1" s="1"/>
  <c r="E385" i="1"/>
  <c r="J385" i="1" s="1"/>
  <c r="D386" i="1"/>
  <c r="I386" i="1" s="1"/>
  <c r="E386" i="1"/>
  <c r="J386" i="1" s="1"/>
  <c r="D387" i="1"/>
  <c r="I387" i="1" s="1"/>
  <c r="E387" i="1"/>
  <c r="J387" i="1" s="1"/>
  <c r="D388" i="1"/>
  <c r="I388" i="1" s="1"/>
  <c r="E388" i="1"/>
  <c r="J388" i="1" s="1"/>
  <c r="D389" i="1"/>
  <c r="I389" i="1" s="1"/>
  <c r="E389" i="1"/>
  <c r="J389" i="1" s="1"/>
  <c r="D390" i="1"/>
  <c r="I390" i="1" s="1"/>
  <c r="E390" i="1"/>
  <c r="J390" i="1" s="1"/>
  <c r="D391" i="1"/>
  <c r="I391" i="1" s="1"/>
  <c r="E391" i="1"/>
  <c r="J391" i="1" s="1"/>
  <c r="D392" i="1"/>
  <c r="I392" i="1" s="1"/>
  <c r="E392" i="1"/>
  <c r="J392" i="1" s="1"/>
  <c r="D393" i="1"/>
  <c r="I393" i="1" s="1"/>
  <c r="E393" i="1"/>
  <c r="J393" i="1" s="1"/>
  <c r="D394" i="1"/>
  <c r="I394" i="1" s="1"/>
  <c r="E394" i="1"/>
  <c r="J394" i="1" s="1"/>
  <c r="D395" i="1"/>
  <c r="I395" i="1" s="1"/>
  <c r="E395" i="1"/>
  <c r="J395" i="1" s="1"/>
  <c r="D396" i="1"/>
  <c r="I396" i="1" s="1"/>
  <c r="E396" i="1"/>
  <c r="J396" i="1" s="1"/>
  <c r="D397" i="1"/>
  <c r="I397" i="1" s="1"/>
  <c r="E397" i="1"/>
  <c r="J397" i="1" s="1"/>
  <c r="D398" i="1"/>
  <c r="I398" i="1" s="1"/>
  <c r="E398" i="1"/>
  <c r="J398" i="1" s="1"/>
  <c r="D399" i="1"/>
  <c r="I399" i="1" s="1"/>
  <c r="E399" i="1"/>
  <c r="J399" i="1" s="1"/>
  <c r="E67" i="1"/>
  <c r="J67" i="1" s="1"/>
  <c r="D67" i="1"/>
  <c r="I67" i="1" s="1"/>
  <c r="B4" i="3" l="1"/>
  <c r="B3" i="3"/>
  <c r="B5" i="3" l="1"/>
  <c r="B10" i="3"/>
  <c r="B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Hall</author>
  </authors>
  <commentList>
    <comment ref="A1" authorId="0" shapeId="0" xr:uid="{B8B3A236-C990-4C3D-8708-998205BEB025}">
      <text>
        <r>
          <rPr>
            <b/>
            <sz val="9"/>
            <color indexed="81"/>
            <rFont val="Tahoma"/>
            <family val="2"/>
          </rPr>
          <t>=DSGRID("SP5EENE,S&amp;P1500","RI","1989-12-31","2022-09-30","M","RowHeader=true;ColHeader=true;Heading=true;Code=true;DispSeriesDescription=false;YearlyTSFormat=false;QuarterlyTSFormat=false;AutoRefresh=false","")</t>
        </r>
      </text>
    </comment>
    <comment ref="F1" authorId="0" shapeId="0" xr:uid="{168BDAE9-537E-42F9-8214-63FAAD5BDB01}">
      <text>
        <r>
          <rPr>
            <b/>
            <sz val="9"/>
            <color indexed="81"/>
            <rFont val="Tahoma"/>
            <family val="2"/>
          </rPr>
          <t>=DSGRID("BMUS10Y","RY","1989-12-31","","M","RowHeader=true;ColHeader=true;Heading=true;Code=true;DispSeriesDescription=false;YearlyTSFormat=false;QuarterlyTSFormat=false;AutoRefresh=false","")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<sst xmlns="http://schemas.openxmlformats.org/spreadsheetml/2006/main" count="126" uniqueCount="53">
  <si>
    <t>End</t>
  </si>
  <si>
    <t>Frequency</t>
  </si>
  <si>
    <t>M</t>
  </si>
  <si>
    <t>Name</t>
  </si>
  <si>
    <t>S&amp;P500 ES ENERGY - TOT RETURN IND</t>
  </si>
  <si>
    <t>S&amp;P 1500 SUPER COMPOSITE - TOT RETURN IND</t>
  </si>
  <si>
    <t>Code</t>
  </si>
  <si>
    <t>SP5EENE(RI)</t>
  </si>
  <si>
    <t>S&amp;P1500(RI)</t>
  </si>
  <si>
    <t>.</t>
  </si>
  <si>
    <t>Energy return</t>
  </si>
  <si>
    <t>US BENCHMARK 10 YEAR DS GOVT. INDEX - RED. YIELD</t>
  </si>
  <si>
    <t>BMUS10Y(RY)</t>
  </si>
  <si>
    <t>Mthrf</t>
  </si>
  <si>
    <t>En-RfSt</t>
  </si>
  <si>
    <t>Mkt-RfSt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</si>
  <si>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</si>
  <si>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</si>
  <si>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</si>
  <si>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</si>
  <si>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</si>
  <si>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</si>
  <si>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</si>
  <si>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</si>
  <si>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</si>
  <si>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</si>
  <si>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</si>
  <si>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</si>
  <si>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</si>
  <si>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</si>
  <si>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</si>
  <si>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</si>
  <si>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</si>
  <si>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</si>
  <si>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</si>
  <si>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</si>
  <si>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</si>
  <si>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</si>
  <si>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</si>
  <si>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</si>
  <si>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</si>
  <si>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Monthly return on energy stocks - Risk-free rate = 0.12% + 0.94 x (Market return - Risk-free rate)</t>
  </si>
  <si>
    <t>Alpha</t>
  </si>
  <si>
    <t>Beta</t>
  </si>
  <si>
    <t>Mkt return</t>
  </si>
  <si>
    <t>Start</t>
  </si>
  <si>
    <t>Monthly</t>
  </si>
  <si>
    <t>Average (Return minus risk-free rate)</t>
  </si>
  <si>
    <t>Volatility (Return minus risk-free rate)</t>
  </si>
  <si>
    <t>Sharpe</t>
  </si>
  <si>
    <t>Annualised</t>
  </si>
  <si>
    <t>Energy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</si>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</sst>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0" fontId="0" fillId="2" borderId="0" xfId="1" applyNumberFormat="1" applyFont="1" applyFill="1" applyBorder="1" applyAlignment="1"/>
    <xf numFmtId="168" fontId="0" fillId="2" borderId="1" xfId="0" applyNumberFormat="1" applyFill="1" applyBorder="1" applyAlignment="1"/>
    <xf numFmtId="2" fontId="0" fillId="0" borderId="0" xfId="0" applyNumberFormat="1"/>
    <xf numFmtId="0" fontId="0" fillId="3" borderId="0" xfId="0" applyFill="1"/>
    <xf numFmtId="0" fontId="5" fillId="3" borderId="0" xfId="0" applyFont="1" applyFill="1"/>
    <xf numFmtId="10" fontId="0" fillId="3" borderId="0" xfId="0" applyNumberFormat="1" applyFont="1" applyFill="1"/>
    <xf numFmtId="10" fontId="1" fillId="3" borderId="0" xfId="1" applyNumberFormat="1" applyFont="1" applyFill="1"/>
    <xf numFmtId="2" fontId="0" fillId="3" borderId="0" xfId="0" applyNumberFormat="1" applyFont="1" applyFill="1"/>
    <xf numFmtId="10" fontId="0" fillId="3" borderId="0" xfId="1" applyNumberFormat="1" applyFont="1" applyFill="1"/>
    <xf numFmtId="0" fontId="0" fillId="3" borderId="0" xfId="0" applyFont="1" applyFill="1"/>
    <xf numFmtId="2" fontId="0" fillId="3" borderId="0" xfId="0" applyNumberFormat="1" applyFill="1"/>
    <xf numFmtId="0" fontId="2" fillId="3" borderId="4" xfId="0" applyFont="1" applyFill="1" applyBorder="1"/>
    <xf numFmtId="0" fontId="2" fillId="3" borderId="2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39C-DFEC-4DA9-8E1C-161B8411A765}">
  <dimension ref="A1:K18"/>
  <sheetViews>
    <sheetView workbookViewId="0">
      <selection activeCell="K4" sqref="K4"/>
    </sheetView>
  </sheetViews>
  <sheetFormatPr defaultRowHeight="13.15" x14ac:dyDescent="0.4"/>
  <cols>
    <col min="1" max="1" width="16.35546875" bestFit="1" customWidth="1"/>
  </cols>
  <sheetData>
    <row r="1" spans="1:11" x14ac:dyDescent="0.4">
      <c r="A1" t="s">
        <v>16</v>
      </c>
    </row>
    <row r="2" spans="1:11" ht="13.5" thickBot="1" x14ac:dyDescent="0.45">
      <c r="J2" t="s">
        <v>41</v>
      </c>
    </row>
    <row r="3" spans="1:11" x14ac:dyDescent="0.4">
      <c r="A3" s="7" t="s">
        <v>17</v>
      </c>
      <c r="B3" s="7"/>
      <c r="J3" t="s">
        <v>42</v>
      </c>
      <c r="K3" s="3">
        <f>B17</f>
        <v>1.1605171635198199E-3</v>
      </c>
    </row>
    <row r="4" spans="1:11" x14ac:dyDescent="0.4">
      <c r="A4" s="4" t="s">
        <v>18</v>
      </c>
      <c r="B4" s="4">
        <v>0.62406069569363043</v>
      </c>
      <c r="J4" t="s">
        <v>43</v>
      </c>
      <c r="K4" s="10">
        <f>B18</f>
        <v>0.93908549183216161</v>
      </c>
    </row>
    <row r="5" spans="1:11" x14ac:dyDescent="0.4">
      <c r="A5" s="4" t="s">
        <v>19</v>
      </c>
      <c r="B5" s="4">
        <v>0.38945175190961806</v>
      </c>
    </row>
    <row r="6" spans="1:11" x14ac:dyDescent="0.4">
      <c r="A6" s="4" t="s">
        <v>20</v>
      </c>
      <c r="B6" s="4">
        <v>0.38760719526886162</v>
      </c>
    </row>
    <row r="7" spans="1:11" x14ac:dyDescent="0.4">
      <c r="A7" s="4" t="s">
        <v>21</v>
      </c>
      <c r="B7" s="4">
        <v>5.2390435319087429E-2</v>
      </c>
    </row>
    <row r="8" spans="1:11" ht="13.5" thickBot="1" x14ac:dyDescent="0.45">
      <c r="A8" s="5" t="s">
        <v>22</v>
      </c>
      <c r="B8" s="5">
        <v>333</v>
      </c>
    </row>
    <row r="10" spans="1:11" ht="13.5" thickBot="1" x14ac:dyDescent="0.45">
      <c r="A10" t="s">
        <v>23</v>
      </c>
    </row>
    <row r="11" spans="1:11" x14ac:dyDescent="0.4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11" x14ac:dyDescent="0.4">
      <c r="A12" s="4" t="s">
        <v>24</v>
      </c>
      <c r="B12" s="4">
        <v>1</v>
      </c>
      <c r="C12" s="4">
        <v>0.57951633267662472</v>
      </c>
      <c r="D12" s="4">
        <v>0.57951633267662472</v>
      </c>
      <c r="E12" s="4">
        <v>211.13569694986776</v>
      </c>
      <c r="F12" s="4">
        <v>2.4049620946524826E-37</v>
      </c>
    </row>
    <row r="13" spans="1:11" x14ac:dyDescent="0.4">
      <c r="A13" s="4" t="s">
        <v>25</v>
      </c>
      <c r="B13" s="4">
        <v>331</v>
      </c>
      <c r="C13" s="4">
        <v>0.90851480297767295</v>
      </c>
      <c r="D13" s="4">
        <v>2.7447577129234833E-3</v>
      </c>
      <c r="E13" s="4"/>
      <c r="F13" s="4"/>
    </row>
    <row r="14" spans="1:11" ht="13.5" thickBot="1" x14ac:dyDescent="0.45">
      <c r="A14" s="5" t="s">
        <v>26</v>
      </c>
      <c r="B14" s="5">
        <v>332</v>
      </c>
      <c r="C14" s="5">
        <v>1.4880311356542977</v>
      </c>
      <c r="D14" s="5"/>
      <c r="E14" s="5"/>
      <c r="F14" s="5"/>
    </row>
    <row r="15" spans="1:11" ht="13.5" thickBot="1" x14ac:dyDescent="0.45"/>
    <row r="16" spans="1:11" x14ac:dyDescent="0.4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4">
      <c r="A17" s="4" t="s">
        <v>27</v>
      </c>
      <c r="B17" s="8">
        <v>1.1605171635198199E-3</v>
      </c>
      <c r="C17" s="4">
        <v>2.895415019788317E-3</v>
      </c>
      <c r="D17" s="4">
        <v>0.40081202714927722</v>
      </c>
      <c r="E17" s="4">
        <v>0.68881711925402755</v>
      </c>
      <c r="F17" s="4">
        <v>-4.5352181803522042E-3</v>
      </c>
      <c r="G17" s="4">
        <v>6.856252507391844E-3</v>
      </c>
      <c r="H17" s="4">
        <v>-4.5352181803522042E-3</v>
      </c>
      <c r="I17" s="4">
        <v>6.856252507391844E-3</v>
      </c>
    </row>
    <row r="18" spans="1:9" ht="13.5" thickBot="1" x14ac:dyDescent="0.45">
      <c r="A18" s="5" t="s">
        <v>40</v>
      </c>
      <c r="B18" s="9">
        <v>0.93908549183216161</v>
      </c>
      <c r="C18" s="5">
        <v>6.4628532997527757E-2</v>
      </c>
      <c r="D18" s="5">
        <v>14.530509177240408</v>
      </c>
      <c r="E18" s="5">
        <v>2.4049620946525519E-37</v>
      </c>
      <c r="F18" s="5">
        <v>0.81195103369719956</v>
      </c>
      <c r="G18" s="5">
        <v>1.0662199499671237</v>
      </c>
      <c r="H18" s="5">
        <v>0.81195103369719956</v>
      </c>
      <c r="I18" s="5">
        <v>1.0662199499671237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B6E-87E7-4867-8C19-10A844747E1D}">
  <dimension ref="A1:J399"/>
  <sheetViews>
    <sheetView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I67" sqref="I67:I399"/>
    </sheetView>
  </sheetViews>
  <sheetFormatPr defaultRowHeight="13.15" x14ac:dyDescent="0.4"/>
  <cols>
    <col min="1" max="2" width="10.2109375" bestFit="1" customWidth="1"/>
    <col min="4" max="5" width="9.140625" style="1"/>
    <col min="6" max="7" width="10.2109375" bestFit="1" customWidth="1"/>
  </cols>
  <sheetData>
    <row r="1" spans="1:10" x14ac:dyDescent="0.4">
      <c r="A1" t="s">
        <v>45</v>
      </c>
      <c r="B1" s="2">
        <v>32873</v>
      </c>
      <c r="F1" t="s">
        <v>45</v>
      </c>
      <c r="G1" s="2">
        <v>32873</v>
      </c>
    </row>
    <row r="2" spans="1:10" x14ac:dyDescent="0.4">
      <c r="A2" t="s">
        <v>0</v>
      </c>
      <c r="B2" s="2">
        <v>44834</v>
      </c>
      <c r="F2" t="s">
        <v>0</v>
      </c>
      <c r="G2" s="2">
        <v>44865</v>
      </c>
    </row>
    <row r="3" spans="1:10" x14ac:dyDescent="0.4">
      <c r="A3" t="s">
        <v>1</v>
      </c>
      <c r="B3" t="s">
        <v>2</v>
      </c>
      <c r="F3" t="s">
        <v>1</v>
      </c>
      <c r="G3" t="s">
        <v>2</v>
      </c>
    </row>
    <row r="4" spans="1:10" x14ac:dyDescent="0.4">
      <c r="A4" t="s">
        <v>3</v>
      </c>
      <c r="B4" t="s">
        <v>4</v>
      </c>
      <c r="C4" t="s">
        <v>5</v>
      </c>
      <c r="F4" t="s">
        <v>3</v>
      </c>
      <c r="G4" t="s">
        <v>11</v>
      </c>
    </row>
    <row r="5" spans="1:10" x14ac:dyDescent="0.4">
      <c r="A5" t="s">
        <v>6</v>
      </c>
      <c r="B5" t="s">
        <v>7</v>
      </c>
      <c r="C5" t="s">
        <v>8</v>
      </c>
      <c r="D5" s="1" t="s">
        <v>10</v>
      </c>
      <c r="E5" s="1" t="s">
        <v>44</v>
      </c>
      <c r="F5" t="s">
        <v>6</v>
      </c>
      <c r="G5" t="s">
        <v>12</v>
      </c>
      <c r="H5" t="s">
        <v>13</v>
      </c>
      <c r="I5" t="s">
        <v>14</v>
      </c>
      <c r="J5" t="s">
        <v>15</v>
      </c>
    </row>
    <row r="6" spans="1:10" x14ac:dyDescent="0.4">
      <c r="A6" s="2">
        <v>32873</v>
      </c>
      <c r="B6">
        <v>73.94</v>
      </c>
      <c r="C6" t="s">
        <v>9</v>
      </c>
      <c r="F6" s="2">
        <v>32873</v>
      </c>
      <c r="G6">
        <v>7.9290000000000003</v>
      </c>
      <c r="H6" s="1">
        <f>(1+G6/200)^(1/6)-1</f>
        <v>6.5009246621312577E-3</v>
      </c>
    </row>
    <row r="7" spans="1:10" x14ac:dyDescent="0.4">
      <c r="A7" s="2">
        <v>32904</v>
      </c>
      <c r="B7">
        <v>71.3</v>
      </c>
      <c r="C7" t="s">
        <v>9</v>
      </c>
      <c r="F7" s="2">
        <v>32904</v>
      </c>
      <c r="G7">
        <v>8.4190000000000005</v>
      </c>
      <c r="H7" s="1">
        <f t="shared" ref="H7:H70" si="0">(1+G7/200)^(1/6)-1</f>
        <v>6.8958526485451976E-3</v>
      </c>
    </row>
    <row r="8" spans="1:10" x14ac:dyDescent="0.4">
      <c r="A8" s="2">
        <v>32932</v>
      </c>
      <c r="B8">
        <v>73.09</v>
      </c>
      <c r="C8" t="s">
        <v>9</v>
      </c>
      <c r="F8" s="2">
        <v>32932</v>
      </c>
      <c r="G8">
        <v>8.5609999999999999</v>
      </c>
      <c r="H8" s="1">
        <f t="shared" si="0"/>
        <v>7.0101565576277114E-3</v>
      </c>
    </row>
    <row r="9" spans="1:10" x14ac:dyDescent="0.4">
      <c r="A9" s="2">
        <v>32962</v>
      </c>
      <c r="B9">
        <v>73.34</v>
      </c>
      <c r="C9" t="s">
        <v>9</v>
      </c>
      <c r="F9" s="2">
        <v>32962</v>
      </c>
      <c r="G9">
        <v>8.6349999999999998</v>
      </c>
      <c r="H9" s="1">
        <f t="shared" si="0"/>
        <v>7.069697680877951E-3</v>
      </c>
    </row>
    <row r="10" spans="1:10" x14ac:dyDescent="0.4">
      <c r="A10" s="2">
        <v>32993</v>
      </c>
      <c r="B10">
        <v>70.59</v>
      </c>
      <c r="C10" t="s">
        <v>9</v>
      </c>
      <c r="F10" s="2">
        <v>32993</v>
      </c>
      <c r="G10">
        <v>9.0259999999999998</v>
      </c>
      <c r="H10" s="1">
        <f t="shared" si="0"/>
        <v>7.3840082592067091E-3</v>
      </c>
    </row>
    <row r="11" spans="1:10" x14ac:dyDescent="0.4">
      <c r="A11" s="2">
        <v>33024</v>
      </c>
      <c r="B11">
        <v>75.819999999999993</v>
      </c>
      <c r="C11" t="s">
        <v>9</v>
      </c>
      <c r="F11" s="2">
        <v>33024</v>
      </c>
      <c r="G11">
        <v>8.6240000000000006</v>
      </c>
      <c r="H11" s="1">
        <f t="shared" si="0"/>
        <v>7.0608480870570922E-3</v>
      </c>
    </row>
    <row r="12" spans="1:10" x14ac:dyDescent="0.4">
      <c r="A12" s="2">
        <v>33053</v>
      </c>
      <c r="B12">
        <v>74.13</v>
      </c>
      <c r="C12" t="s">
        <v>9</v>
      </c>
      <c r="F12" s="2">
        <v>33053</v>
      </c>
      <c r="G12">
        <v>8.41</v>
      </c>
      <c r="H12" s="1">
        <f t="shared" si="0"/>
        <v>6.8886058478470069E-3</v>
      </c>
    </row>
    <row r="13" spans="1:10" x14ac:dyDescent="0.4">
      <c r="A13" s="2">
        <v>33085</v>
      </c>
      <c r="B13">
        <v>81.25</v>
      </c>
      <c r="C13" t="s">
        <v>9</v>
      </c>
      <c r="F13" s="2">
        <v>33085</v>
      </c>
      <c r="G13">
        <v>8.3379999999999992</v>
      </c>
      <c r="H13" s="1">
        <f t="shared" si="0"/>
        <v>6.8306220519596117E-3</v>
      </c>
    </row>
    <row r="14" spans="1:10" x14ac:dyDescent="0.4">
      <c r="A14" s="2">
        <v>33116</v>
      </c>
      <c r="B14">
        <v>79.739999999999995</v>
      </c>
      <c r="C14" t="s">
        <v>9</v>
      </c>
      <c r="F14" s="2">
        <v>33116</v>
      </c>
      <c r="G14">
        <v>8.8689999999999998</v>
      </c>
      <c r="H14" s="1">
        <f t="shared" si="0"/>
        <v>7.2578606272724056E-3</v>
      </c>
    </row>
    <row r="15" spans="1:10" x14ac:dyDescent="0.4">
      <c r="A15" s="2">
        <v>33144</v>
      </c>
      <c r="B15">
        <v>77.680000000000007</v>
      </c>
      <c r="C15" t="s">
        <v>9</v>
      </c>
      <c r="F15" s="2">
        <v>33144</v>
      </c>
      <c r="G15">
        <v>8.8010000000000002</v>
      </c>
      <c r="H15" s="1">
        <f t="shared" si="0"/>
        <v>7.2031989113940931E-3</v>
      </c>
    </row>
    <row r="16" spans="1:10" x14ac:dyDescent="0.4">
      <c r="A16" s="2">
        <v>33177</v>
      </c>
      <c r="B16">
        <v>75.2</v>
      </c>
      <c r="C16" t="s">
        <v>9</v>
      </c>
      <c r="F16" s="2">
        <v>33177</v>
      </c>
      <c r="G16">
        <v>8.6379999999999999</v>
      </c>
      <c r="H16" s="1">
        <f t="shared" si="0"/>
        <v>7.0721111389844271E-3</v>
      </c>
    </row>
    <row r="17" spans="1:8" x14ac:dyDescent="0.4">
      <c r="A17" s="2">
        <v>33207</v>
      </c>
      <c r="B17">
        <v>77.11</v>
      </c>
      <c r="C17" t="s">
        <v>9</v>
      </c>
      <c r="F17" s="2">
        <v>33207</v>
      </c>
      <c r="G17">
        <v>8.298</v>
      </c>
      <c r="H17" s="1">
        <f t="shared" si="0"/>
        <v>6.7984016160604899E-3</v>
      </c>
    </row>
    <row r="18" spans="1:8" x14ac:dyDescent="0.4">
      <c r="A18" s="2">
        <v>33238</v>
      </c>
      <c r="B18">
        <v>76.11</v>
      </c>
      <c r="C18" t="s">
        <v>9</v>
      </c>
      <c r="F18" s="2">
        <v>33238</v>
      </c>
      <c r="G18">
        <v>8.0730000000000004</v>
      </c>
      <c r="H18" s="1">
        <f t="shared" si="0"/>
        <v>6.6170655307828952E-3</v>
      </c>
    </row>
    <row r="19" spans="1:8" x14ac:dyDescent="0.4">
      <c r="A19" s="2">
        <v>33269</v>
      </c>
      <c r="B19">
        <v>74.349999999999994</v>
      </c>
      <c r="C19" t="s">
        <v>9</v>
      </c>
      <c r="F19" s="2">
        <v>33269</v>
      </c>
      <c r="G19">
        <v>8.0280000000000005</v>
      </c>
      <c r="H19" s="1">
        <f t="shared" si="0"/>
        <v>6.5807787064564582E-3</v>
      </c>
    </row>
    <row r="20" spans="1:8" x14ac:dyDescent="0.4">
      <c r="A20" s="2">
        <v>33297</v>
      </c>
      <c r="B20">
        <v>81.17</v>
      </c>
      <c r="C20" t="s">
        <v>9</v>
      </c>
      <c r="F20" s="2">
        <v>33297</v>
      </c>
      <c r="G20">
        <v>8.0660000000000007</v>
      </c>
      <c r="H20" s="1">
        <f t="shared" si="0"/>
        <v>6.6114213432200142E-3</v>
      </c>
    </row>
    <row r="21" spans="1:8" x14ac:dyDescent="0.4">
      <c r="A21" s="2">
        <v>33326</v>
      </c>
      <c r="B21">
        <v>81.13</v>
      </c>
      <c r="C21" t="s">
        <v>9</v>
      </c>
      <c r="F21" s="2">
        <v>33326</v>
      </c>
      <c r="G21">
        <v>8.0440000000000005</v>
      </c>
      <c r="H21" s="1">
        <f t="shared" si="0"/>
        <v>6.5936814377858255E-3</v>
      </c>
    </row>
    <row r="22" spans="1:8" x14ac:dyDescent="0.4">
      <c r="A22" s="2">
        <v>33358</v>
      </c>
      <c r="B22">
        <v>83.32</v>
      </c>
      <c r="C22" t="s">
        <v>9</v>
      </c>
      <c r="F22" s="2">
        <v>33358</v>
      </c>
      <c r="G22">
        <v>8.016</v>
      </c>
      <c r="H22" s="1">
        <f t="shared" si="0"/>
        <v>6.571101115238287E-3</v>
      </c>
    </row>
    <row r="23" spans="1:8" x14ac:dyDescent="0.4">
      <c r="A23" s="2">
        <v>33389</v>
      </c>
      <c r="B23">
        <v>82.79</v>
      </c>
      <c r="C23" t="s">
        <v>9</v>
      </c>
      <c r="F23" s="2">
        <v>33389</v>
      </c>
      <c r="G23">
        <v>8.0879999999999992</v>
      </c>
      <c r="H23" s="1">
        <f t="shared" si="0"/>
        <v>6.6291596856054014E-3</v>
      </c>
    </row>
    <row r="24" spans="1:8" x14ac:dyDescent="0.4">
      <c r="A24" s="2">
        <v>33417</v>
      </c>
      <c r="B24">
        <v>78.849999999999994</v>
      </c>
      <c r="C24" t="s">
        <v>9</v>
      </c>
      <c r="F24" s="2">
        <v>33417</v>
      </c>
      <c r="G24">
        <v>8.2330000000000005</v>
      </c>
      <c r="H24" s="1">
        <f t="shared" si="0"/>
        <v>6.7460324089489987E-3</v>
      </c>
    </row>
    <row r="25" spans="1:8" x14ac:dyDescent="0.4">
      <c r="A25" s="2">
        <v>33450</v>
      </c>
      <c r="B25">
        <v>83.5</v>
      </c>
      <c r="C25" t="s">
        <v>9</v>
      </c>
      <c r="F25" s="2">
        <v>33450</v>
      </c>
      <c r="G25">
        <v>8.1470000000000002</v>
      </c>
      <c r="H25" s="1">
        <f t="shared" si="0"/>
        <v>6.676722980319072E-3</v>
      </c>
    </row>
    <row r="26" spans="1:8" x14ac:dyDescent="0.4">
      <c r="A26" s="2">
        <v>33480</v>
      </c>
      <c r="B26">
        <v>84.24</v>
      </c>
      <c r="C26" t="s">
        <v>9</v>
      </c>
      <c r="F26" s="2">
        <v>33480</v>
      </c>
      <c r="G26">
        <v>7.851</v>
      </c>
      <c r="H26" s="1">
        <f t="shared" si="0"/>
        <v>6.4379870361019886E-3</v>
      </c>
    </row>
    <row r="27" spans="1:8" x14ac:dyDescent="0.4">
      <c r="A27" s="2">
        <v>33511</v>
      </c>
      <c r="B27">
        <v>83.42</v>
      </c>
      <c r="C27" t="s">
        <v>9</v>
      </c>
      <c r="F27" s="2">
        <v>33511</v>
      </c>
      <c r="G27">
        <v>7.4530000000000003</v>
      </c>
      <c r="H27" s="1">
        <f t="shared" si="0"/>
        <v>6.1165369902864697E-3</v>
      </c>
    </row>
    <row r="28" spans="1:8" x14ac:dyDescent="0.4">
      <c r="A28" s="2">
        <v>33542</v>
      </c>
      <c r="B28">
        <v>84.73</v>
      </c>
      <c r="C28" t="s">
        <v>9</v>
      </c>
      <c r="F28" s="2">
        <v>33542</v>
      </c>
      <c r="G28">
        <v>7.4509999999999996</v>
      </c>
      <c r="H28" s="1">
        <f t="shared" si="0"/>
        <v>6.1149203661536866E-3</v>
      </c>
    </row>
    <row r="29" spans="1:8" x14ac:dyDescent="0.4">
      <c r="A29" s="2">
        <v>33571</v>
      </c>
      <c r="B29">
        <v>78.03</v>
      </c>
      <c r="C29" t="s">
        <v>9</v>
      </c>
      <c r="F29" s="2">
        <v>33571</v>
      </c>
      <c r="G29">
        <v>7.4130000000000003</v>
      </c>
      <c r="H29" s="1">
        <f t="shared" si="0"/>
        <v>6.0842020396421059E-3</v>
      </c>
    </row>
    <row r="30" spans="1:8" x14ac:dyDescent="0.4">
      <c r="A30" s="2">
        <v>33603</v>
      </c>
      <c r="B30">
        <v>81.34</v>
      </c>
      <c r="C30" t="s">
        <v>9</v>
      </c>
      <c r="F30" s="2">
        <v>33603</v>
      </c>
      <c r="G30">
        <v>6.6980000000000004</v>
      </c>
      <c r="H30" s="1">
        <f t="shared" si="0"/>
        <v>5.5053363452275406E-3</v>
      </c>
    </row>
    <row r="31" spans="1:8" x14ac:dyDescent="0.4">
      <c r="A31" s="2">
        <v>33634</v>
      </c>
      <c r="B31">
        <v>77.290000000000006</v>
      </c>
      <c r="C31" t="s">
        <v>9</v>
      </c>
      <c r="F31" s="2">
        <v>33634</v>
      </c>
      <c r="G31">
        <v>7.2949999999999999</v>
      </c>
      <c r="H31" s="1">
        <f t="shared" si="0"/>
        <v>5.9887836494574298E-3</v>
      </c>
    </row>
    <row r="32" spans="1:8" x14ac:dyDescent="0.4">
      <c r="A32" s="2">
        <v>33662</v>
      </c>
      <c r="B32">
        <v>76.47</v>
      </c>
      <c r="C32" t="s">
        <v>9</v>
      </c>
      <c r="F32" s="2">
        <v>33662</v>
      </c>
      <c r="G32">
        <v>7.2569999999999997</v>
      </c>
      <c r="H32" s="1">
        <f t="shared" si="0"/>
        <v>5.9580460581389882E-3</v>
      </c>
    </row>
    <row r="33" spans="1:8" x14ac:dyDescent="0.4">
      <c r="A33" s="2">
        <v>33694</v>
      </c>
      <c r="B33">
        <v>74</v>
      </c>
      <c r="C33" t="s">
        <v>9</v>
      </c>
      <c r="F33" s="2">
        <v>33694</v>
      </c>
      <c r="G33">
        <v>7.5309999999999997</v>
      </c>
      <c r="H33" s="1">
        <f t="shared" si="0"/>
        <v>6.1795752032247631E-3</v>
      </c>
    </row>
    <row r="34" spans="1:8" x14ac:dyDescent="0.4">
      <c r="A34" s="2">
        <v>33724</v>
      </c>
      <c r="B34">
        <v>81.62</v>
      </c>
      <c r="C34" t="s">
        <v>9</v>
      </c>
      <c r="F34" s="2">
        <v>33724</v>
      </c>
      <c r="G34">
        <v>7.5970000000000004</v>
      </c>
      <c r="H34" s="1">
        <f t="shared" si="0"/>
        <v>6.2328998101086608E-3</v>
      </c>
    </row>
    <row r="35" spans="1:8" x14ac:dyDescent="0.4">
      <c r="A35" s="2">
        <v>33753</v>
      </c>
      <c r="B35">
        <v>84.84</v>
      </c>
      <c r="C35" t="s">
        <v>9</v>
      </c>
      <c r="F35" s="2">
        <v>33753</v>
      </c>
      <c r="G35">
        <v>7.3689999999999998</v>
      </c>
      <c r="H35" s="1">
        <f t="shared" si="0"/>
        <v>6.0486275913671506E-3</v>
      </c>
    </row>
    <row r="36" spans="1:8" x14ac:dyDescent="0.4">
      <c r="A36" s="2">
        <v>33785</v>
      </c>
      <c r="B36">
        <v>82.46</v>
      </c>
      <c r="C36" t="s">
        <v>9</v>
      </c>
      <c r="F36" s="2">
        <v>33785</v>
      </c>
      <c r="G36">
        <v>7.125</v>
      </c>
      <c r="H36" s="1">
        <f t="shared" si="0"/>
        <v>5.8512368683580895E-3</v>
      </c>
    </row>
    <row r="37" spans="1:8" x14ac:dyDescent="0.4">
      <c r="A37" s="2">
        <v>33816</v>
      </c>
      <c r="B37">
        <v>86.17</v>
      </c>
      <c r="C37" t="s">
        <v>9</v>
      </c>
      <c r="F37" s="2">
        <v>33816</v>
      </c>
      <c r="G37">
        <v>6.6980000000000004</v>
      </c>
      <c r="H37" s="1">
        <f t="shared" si="0"/>
        <v>5.5053363452275406E-3</v>
      </c>
    </row>
    <row r="38" spans="1:8" x14ac:dyDescent="0.4">
      <c r="A38" s="2">
        <v>33847</v>
      </c>
      <c r="B38">
        <v>88.55</v>
      </c>
      <c r="C38" t="s">
        <v>9</v>
      </c>
      <c r="F38" s="2">
        <v>33847</v>
      </c>
      <c r="G38">
        <v>6.6639999999999997</v>
      </c>
      <c r="H38" s="1">
        <f t="shared" si="0"/>
        <v>5.4777683274815914E-3</v>
      </c>
    </row>
    <row r="39" spans="1:8" x14ac:dyDescent="0.4">
      <c r="A39" s="2">
        <v>33877</v>
      </c>
      <c r="B39">
        <v>88.7</v>
      </c>
      <c r="C39" t="s">
        <v>9</v>
      </c>
      <c r="F39" s="2">
        <v>33877</v>
      </c>
      <c r="G39">
        <v>6.3540000000000001</v>
      </c>
      <c r="H39" s="1">
        <f t="shared" si="0"/>
        <v>5.2262383877530461E-3</v>
      </c>
    </row>
    <row r="40" spans="1:8" x14ac:dyDescent="0.4">
      <c r="A40" s="2">
        <v>33907</v>
      </c>
      <c r="B40">
        <v>84.44</v>
      </c>
      <c r="C40" t="s">
        <v>9</v>
      </c>
      <c r="F40" s="2">
        <v>33907</v>
      </c>
      <c r="G40">
        <v>6.782</v>
      </c>
      <c r="H40" s="1">
        <f t="shared" si="0"/>
        <v>5.5734293680982372E-3</v>
      </c>
    </row>
    <row r="41" spans="1:8" x14ac:dyDescent="0.4">
      <c r="A41" s="2">
        <v>33938</v>
      </c>
      <c r="B41">
        <v>82.49</v>
      </c>
      <c r="C41" t="s">
        <v>9</v>
      </c>
      <c r="F41" s="2">
        <v>33938</v>
      </c>
      <c r="G41">
        <v>6.931</v>
      </c>
      <c r="H41" s="1">
        <f t="shared" si="0"/>
        <v>5.6941567334158893E-3</v>
      </c>
    </row>
    <row r="42" spans="1:8" x14ac:dyDescent="0.4">
      <c r="A42" s="2">
        <v>33969</v>
      </c>
      <c r="B42">
        <v>83.19</v>
      </c>
      <c r="C42" t="s">
        <v>9</v>
      </c>
      <c r="F42" s="2">
        <v>33969</v>
      </c>
      <c r="G42">
        <v>6.6840000000000002</v>
      </c>
      <c r="H42" s="1">
        <f t="shared" si="0"/>
        <v>5.4939852661961552E-3</v>
      </c>
    </row>
    <row r="43" spans="1:8" x14ac:dyDescent="0.4">
      <c r="A43" s="2">
        <v>33998</v>
      </c>
      <c r="B43">
        <v>85.13</v>
      </c>
      <c r="C43" t="s">
        <v>9</v>
      </c>
      <c r="F43" s="2">
        <v>33998</v>
      </c>
      <c r="G43">
        <v>6.37</v>
      </c>
      <c r="H43" s="1">
        <f t="shared" si="0"/>
        <v>5.2392282823243708E-3</v>
      </c>
    </row>
    <row r="44" spans="1:8" x14ac:dyDescent="0.4">
      <c r="A44" s="2">
        <v>34026</v>
      </c>
      <c r="B44">
        <v>89.83</v>
      </c>
      <c r="C44" t="s">
        <v>9</v>
      </c>
      <c r="F44" s="2">
        <v>34026</v>
      </c>
      <c r="G44">
        <v>6.0880000000000001</v>
      </c>
      <c r="H44" s="1">
        <f t="shared" si="0"/>
        <v>5.0101583273625128E-3</v>
      </c>
    </row>
    <row r="45" spans="1:8" x14ac:dyDescent="0.4">
      <c r="A45" s="2">
        <v>34059</v>
      </c>
      <c r="B45">
        <v>93.16</v>
      </c>
      <c r="C45" t="s">
        <v>9</v>
      </c>
      <c r="F45" s="2">
        <v>34059</v>
      </c>
      <c r="G45">
        <v>6.0259999999999998</v>
      </c>
      <c r="H45" s="1">
        <f t="shared" si="0"/>
        <v>4.9597604051550004E-3</v>
      </c>
    </row>
    <row r="46" spans="1:8" x14ac:dyDescent="0.4">
      <c r="A46" s="2">
        <v>34089</v>
      </c>
      <c r="B46">
        <v>94.41</v>
      </c>
      <c r="C46" t="s">
        <v>9</v>
      </c>
      <c r="F46" s="2">
        <v>34089</v>
      </c>
      <c r="G46">
        <v>6.0369999999999999</v>
      </c>
      <c r="H46" s="1">
        <f t="shared" si="0"/>
        <v>4.9687028941682865E-3</v>
      </c>
    </row>
    <row r="47" spans="1:8" x14ac:dyDescent="0.4">
      <c r="A47" s="2">
        <v>34120</v>
      </c>
      <c r="B47">
        <v>96.72</v>
      </c>
      <c r="C47" t="s">
        <v>9</v>
      </c>
      <c r="F47" s="2">
        <v>34120</v>
      </c>
      <c r="G47">
        <v>6.1420000000000003</v>
      </c>
      <c r="H47" s="1">
        <f t="shared" si="0"/>
        <v>5.0540429983290114E-3</v>
      </c>
    </row>
    <row r="48" spans="1:8" x14ac:dyDescent="0.4">
      <c r="A48" s="2">
        <v>34150</v>
      </c>
      <c r="B48">
        <v>95.72</v>
      </c>
      <c r="C48" t="s">
        <v>9</v>
      </c>
      <c r="F48" s="2">
        <v>34150</v>
      </c>
      <c r="G48">
        <v>5.7750000000000004</v>
      </c>
      <c r="H48" s="1">
        <f t="shared" si="0"/>
        <v>4.7556008651459258E-3</v>
      </c>
    </row>
    <row r="49" spans="1:8" x14ac:dyDescent="0.4">
      <c r="A49" s="2">
        <v>34180</v>
      </c>
      <c r="B49">
        <v>96.59</v>
      </c>
      <c r="C49" t="s">
        <v>9</v>
      </c>
      <c r="F49" s="2">
        <v>34180</v>
      </c>
      <c r="G49">
        <v>5.8049999999999997</v>
      </c>
      <c r="H49" s="1">
        <f t="shared" si="0"/>
        <v>4.780013319804155E-3</v>
      </c>
    </row>
    <row r="50" spans="1:8" x14ac:dyDescent="0.4">
      <c r="A50" s="2">
        <v>34212</v>
      </c>
      <c r="B50">
        <v>100.47</v>
      </c>
      <c r="C50" t="s">
        <v>9</v>
      </c>
      <c r="F50" s="2">
        <v>34212</v>
      </c>
      <c r="G50">
        <v>5.476</v>
      </c>
      <c r="H50" s="1">
        <f t="shared" si="0"/>
        <v>4.5121278386170971E-3</v>
      </c>
    </row>
    <row r="51" spans="1:8" x14ac:dyDescent="0.4">
      <c r="A51" s="2">
        <v>34242</v>
      </c>
      <c r="B51">
        <v>101.59</v>
      </c>
      <c r="C51" t="s">
        <v>9</v>
      </c>
      <c r="F51" s="2">
        <v>34242</v>
      </c>
      <c r="G51">
        <v>5.3879999999999999</v>
      </c>
      <c r="H51" s="1">
        <f t="shared" si="0"/>
        <v>4.4404139923850394E-3</v>
      </c>
    </row>
    <row r="52" spans="1:8" x14ac:dyDescent="0.4">
      <c r="A52" s="2">
        <v>34271</v>
      </c>
      <c r="B52">
        <v>100.77</v>
      </c>
      <c r="C52" t="s">
        <v>9</v>
      </c>
      <c r="F52" s="2">
        <v>34271</v>
      </c>
      <c r="G52">
        <v>5.41</v>
      </c>
      <c r="H52" s="1">
        <f t="shared" si="0"/>
        <v>4.4583448540802539E-3</v>
      </c>
    </row>
    <row r="53" spans="1:8" x14ac:dyDescent="0.4">
      <c r="A53" s="2">
        <v>34303</v>
      </c>
      <c r="B53">
        <v>95.41</v>
      </c>
      <c r="C53" t="s">
        <v>9</v>
      </c>
      <c r="F53" s="2">
        <v>34303</v>
      </c>
      <c r="G53">
        <v>5.798</v>
      </c>
      <c r="H53" s="1">
        <f t="shared" si="0"/>
        <v>4.7743173456429311E-3</v>
      </c>
    </row>
    <row r="54" spans="1:8" x14ac:dyDescent="0.4">
      <c r="A54" s="2">
        <v>34334</v>
      </c>
      <c r="B54">
        <v>96.4</v>
      </c>
      <c r="C54" t="s">
        <v>9</v>
      </c>
      <c r="F54" s="2">
        <v>34334</v>
      </c>
      <c r="G54">
        <v>5.7949999999999999</v>
      </c>
      <c r="H54" s="1">
        <f t="shared" si="0"/>
        <v>4.7718761644353069E-3</v>
      </c>
    </row>
    <row r="55" spans="1:8" x14ac:dyDescent="0.4">
      <c r="A55" s="2">
        <v>34365</v>
      </c>
      <c r="B55">
        <v>100.97</v>
      </c>
      <c r="C55" t="s">
        <v>9</v>
      </c>
      <c r="F55" s="2">
        <v>34365</v>
      </c>
      <c r="G55">
        <v>5.6470000000000002</v>
      </c>
      <c r="H55" s="1">
        <f t="shared" si="0"/>
        <v>4.6514077231623041E-3</v>
      </c>
    </row>
    <row r="56" spans="1:8" x14ac:dyDescent="0.4">
      <c r="A56" s="2">
        <v>34393</v>
      </c>
      <c r="B56">
        <v>98.01</v>
      </c>
      <c r="C56" t="s">
        <v>9</v>
      </c>
      <c r="F56" s="2">
        <v>34393</v>
      </c>
      <c r="G56">
        <v>6.2080000000000002</v>
      </c>
      <c r="H56" s="1">
        <f t="shared" si="0"/>
        <v>5.107666810603817E-3</v>
      </c>
    </row>
    <row r="57" spans="1:8" x14ac:dyDescent="0.4">
      <c r="A57" s="2">
        <v>34424</v>
      </c>
      <c r="B57">
        <v>93.83</v>
      </c>
      <c r="C57" t="s">
        <v>9</v>
      </c>
      <c r="F57" s="2">
        <v>34424</v>
      </c>
      <c r="G57">
        <v>6.758</v>
      </c>
      <c r="H57" s="1">
        <f t="shared" si="0"/>
        <v>5.5539765711920541E-3</v>
      </c>
    </row>
    <row r="58" spans="1:8" x14ac:dyDescent="0.4">
      <c r="A58" s="2">
        <v>34453</v>
      </c>
      <c r="B58">
        <v>98.2</v>
      </c>
      <c r="C58" t="s">
        <v>9</v>
      </c>
      <c r="F58" s="2">
        <v>34453</v>
      </c>
      <c r="G58">
        <v>7.0430000000000001</v>
      </c>
      <c r="H58" s="1">
        <f t="shared" si="0"/>
        <v>5.7848571376675206E-3</v>
      </c>
    </row>
    <row r="59" spans="1:8" x14ac:dyDescent="0.4">
      <c r="A59" s="2">
        <v>34485</v>
      </c>
      <c r="B59">
        <v>99.2</v>
      </c>
      <c r="C59" t="s">
        <v>9</v>
      </c>
      <c r="F59" s="2">
        <v>34485</v>
      </c>
      <c r="G59">
        <v>7.1680000000000001</v>
      </c>
      <c r="H59" s="1">
        <f t="shared" si="0"/>
        <v>5.8860369989734984E-3</v>
      </c>
    </row>
    <row r="60" spans="1:8" x14ac:dyDescent="0.4">
      <c r="A60" s="2">
        <v>34515</v>
      </c>
      <c r="B60">
        <v>96.67</v>
      </c>
      <c r="C60" t="s">
        <v>9</v>
      </c>
      <c r="F60" s="2">
        <v>34515</v>
      </c>
      <c r="G60">
        <v>7.3259999999999996</v>
      </c>
      <c r="H60" s="1">
        <f t="shared" si="0"/>
        <v>6.013855575356386E-3</v>
      </c>
    </row>
    <row r="61" spans="1:8" x14ac:dyDescent="0.4">
      <c r="A61" s="2">
        <v>34544</v>
      </c>
      <c r="B61">
        <v>101.32</v>
      </c>
      <c r="C61" t="s">
        <v>9</v>
      </c>
      <c r="F61" s="2">
        <v>34544</v>
      </c>
      <c r="G61">
        <v>7.0970000000000004</v>
      </c>
      <c r="H61" s="1">
        <f t="shared" si="0"/>
        <v>5.8285730814828796E-3</v>
      </c>
    </row>
    <row r="62" spans="1:8" x14ac:dyDescent="0.4">
      <c r="A62" s="2">
        <v>34577</v>
      </c>
      <c r="B62">
        <v>100.84</v>
      </c>
      <c r="C62" t="s">
        <v>9</v>
      </c>
      <c r="F62" s="2">
        <v>34577</v>
      </c>
      <c r="G62">
        <v>7.1909999999999998</v>
      </c>
      <c r="H62" s="1">
        <f t="shared" si="0"/>
        <v>5.9046485515215075E-3</v>
      </c>
    </row>
    <row r="63" spans="1:8" x14ac:dyDescent="0.4">
      <c r="A63" s="2">
        <v>34607</v>
      </c>
      <c r="B63">
        <v>98.24</v>
      </c>
      <c r="C63" t="s">
        <v>9</v>
      </c>
      <c r="F63" s="2">
        <v>34607</v>
      </c>
      <c r="G63">
        <v>7.6050000000000004</v>
      </c>
      <c r="H63" s="1">
        <f t="shared" si="0"/>
        <v>6.239362438780871E-3</v>
      </c>
    </row>
    <row r="64" spans="1:8" x14ac:dyDescent="0.4">
      <c r="A64" s="2">
        <v>34638</v>
      </c>
      <c r="B64">
        <v>106.24</v>
      </c>
      <c r="C64" t="s">
        <v>9</v>
      </c>
      <c r="F64" s="2">
        <v>34638</v>
      </c>
      <c r="G64">
        <v>7.8</v>
      </c>
      <c r="H64" s="1">
        <f t="shared" si="0"/>
        <v>6.3968248688397455E-3</v>
      </c>
    </row>
    <row r="65" spans="1:10" x14ac:dyDescent="0.4">
      <c r="A65" s="2">
        <v>34668</v>
      </c>
      <c r="B65">
        <v>101.16</v>
      </c>
      <c r="C65" t="s">
        <v>9</v>
      </c>
      <c r="F65" s="2">
        <v>34668</v>
      </c>
      <c r="G65">
        <v>7.9189999999999996</v>
      </c>
      <c r="H65" s="1">
        <f t="shared" si="0"/>
        <v>6.4928568353377347E-3</v>
      </c>
    </row>
    <row r="66" spans="1:10" x14ac:dyDescent="0.4">
      <c r="A66" s="2">
        <v>34698</v>
      </c>
      <c r="B66">
        <v>100</v>
      </c>
      <c r="C66">
        <v>100</v>
      </c>
      <c r="F66" s="2">
        <v>34698</v>
      </c>
      <c r="G66">
        <v>7.835</v>
      </c>
      <c r="H66" s="1">
        <f t="shared" si="0"/>
        <v>6.4250743211371475E-3</v>
      </c>
    </row>
    <row r="67" spans="1:10" x14ac:dyDescent="0.4">
      <c r="A67" s="2">
        <v>34730</v>
      </c>
      <c r="B67">
        <v>101.96</v>
      </c>
      <c r="C67">
        <v>102.239</v>
      </c>
      <c r="D67" s="1">
        <f>B67/B66-1</f>
        <v>1.959999999999984E-2</v>
      </c>
      <c r="E67" s="1">
        <f>C67/C66-1</f>
        <v>2.2390000000000132E-2</v>
      </c>
      <c r="F67" s="2">
        <v>34730</v>
      </c>
      <c r="G67">
        <v>7.5949999999999998</v>
      </c>
      <c r="H67" s="1">
        <f t="shared" si="0"/>
        <v>6.23128412051277E-3</v>
      </c>
      <c r="I67" s="3">
        <f>D67-H66</f>
        <v>1.3174925678862692E-2</v>
      </c>
      <c r="J67" s="3">
        <f>E67-H66</f>
        <v>1.5964925678862985E-2</v>
      </c>
    </row>
    <row r="68" spans="1:10" x14ac:dyDescent="0.4">
      <c r="A68" s="2">
        <v>34758</v>
      </c>
      <c r="B68">
        <v>105.84</v>
      </c>
      <c r="C68">
        <v>106.38500000000001</v>
      </c>
      <c r="D68" s="1">
        <f t="shared" ref="D68:D131" si="1">B68/B67-1</f>
        <v>3.8054138877991361E-2</v>
      </c>
      <c r="E68" s="1">
        <f t="shared" ref="E68:E131" si="2">C68/C67-1</f>
        <v>4.0552039828245512E-2</v>
      </c>
      <c r="F68" s="2">
        <v>34758</v>
      </c>
      <c r="G68">
        <v>7.2169999999999996</v>
      </c>
      <c r="H68" s="1">
        <f t="shared" si="0"/>
        <v>5.9256856247904555E-3</v>
      </c>
      <c r="I68" s="3">
        <f t="shared" ref="I68:I131" si="3">D68-H67</f>
        <v>3.1822854757478591E-2</v>
      </c>
      <c r="J68" s="3">
        <f t="shared" ref="J68:J131" si="4">E68-H67</f>
        <v>3.4320755707732742E-2</v>
      </c>
    </row>
    <row r="69" spans="1:10" x14ac:dyDescent="0.4">
      <c r="A69" s="2">
        <v>34789</v>
      </c>
      <c r="B69">
        <v>111.27</v>
      </c>
      <c r="C69">
        <v>109.333</v>
      </c>
      <c r="D69" s="1">
        <f t="shared" si="1"/>
        <v>5.1303854875283328E-2</v>
      </c>
      <c r="E69" s="1">
        <f t="shared" si="2"/>
        <v>2.7710673497203464E-2</v>
      </c>
      <c r="F69" s="2">
        <v>34789</v>
      </c>
      <c r="G69">
        <v>7.1970000000000001</v>
      </c>
      <c r="H69" s="1">
        <f t="shared" si="0"/>
        <v>5.9095034559883963E-3</v>
      </c>
      <c r="I69" s="3">
        <f t="shared" si="3"/>
        <v>4.5378169250492872E-2</v>
      </c>
      <c r="J69" s="3">
        <f t="shared" si="4"/>
        <v>2.1784987872413009E-2</v>
      </c>
    </row>
    <row r="70" spans="1:10" x14ac:dyDescent="0.4">
      <c r="A70" s="2">
        <v>34817</v>
      </c>
      <c r="B70">
        <v>114.3</v>
      </c>
      <c r="C70">
        <v>112.39400000000001</v>
      </c>
      <c r="D70" s="1">
        <f t="shared" si="1"/>
        <v>2.7231059584793771E-2</v>
      </c>
      <c r="E70" s="1">
        <f t="shared" si="2"/>
        <v>2.7997036576331125E-2</v>
      </c>
      <c r="F70" s="2">
        <v>34817</v>
      </c>
      <c r="G70">
        <v>7.0529999999999999</v>
      </c>
      <c r="H70" s="1">
        <f t="shared" si="0"/>
        <v>5.7929533996088356E-3</v>
      </c>
      <c r="I70" s="3">
        <f t="shared" si="3"/>
        <v>2.1321556128805375E-2</v>
      </c>
      <c r="J70" s="3">
        <f t="shared" si="4"/>
        <v>2.2087533120342728E-2</v>
      </c>
    </row>
    <row r="71" spans="1:10" x14ac:dyDescent="0.4">
      <c r="A71" s="2">
        <v>34850</v>
      </c>
      <c r="B71">
        <v>119.09</v>
      </c>
      <c r="C71">
        <v>116.574</v>
      </c>
      <c r="D71" s="1">
        <f t="shared" si="1"/>
        <v>4.1907261592301071E-2</v>
      </c>
      <c r="E71" s="1">
        <f t="shared" si="2"/>
        <v>3.7190597362848576E-2</v>
      </c>
      <c r="F71" s="2">
        <v>34850</v>
      </c>
      <c r="G71">
        <v>6.327</v>
      </c>
      <c r="H71" s="1">
        <f t="shared" ref="H71:H134" si="5">(1+G71/200)^(1/6)-1</f>
        <v>5.20431603729965E-3</v>
      </c>
      <c r="I71" s="3">
        <f t="shared" si="3"/>
        <v>3.6114308192692235E-2</v>
      </c>
      <c r="J71" s="3">
        <f t="shared" si="4"/>
        <v>3.1397643963239741E-2</v>
      </c>
    </row>
    <row r="72" spans="1:10" x14ac:dyDescent="0.4">
      <c r="A72" s="2">
        <v>34880</v>
      </c>
      <c r="B72">
        <v>114.8</v>
      </c>
      <c r="C72">
        <v>119.708</v>
      </c>
      <c r="D72" s="1">
        <f t="shared" si="1"/>
        <v>-3.6023175749433256E-2</v>
      </c>
      <c r="E72" s="1">
        <f t="shared" si="2"/>
        <v>2.6884210887504922E-2</v>
      </c>
      <c r="F72" s="2">
        <v>34880</v>
      </c>
      <c r="G72">
        <v>6.2009999999999996</v>
      </c>
      <c r="H72" s="1">
        <f t="shared" si="5"/>
        <v>5.1019801146579002E-3</v>
      </c>
      <c r="I72" s="3">
        <f t="shared" si="3"/>
        <v>-4.1227491786732906E-2</v>
      </c>
      <c r="J72" s="3">
        <f t="shared" si="4"/>
        <v>2.1679894850205272E-2</v>
      </c>
    </row>
    <row r="73" spans="1:10" x14ac:dyDescent="0.4">
      <c r="A73" s="2">
        <v>34911</v>
      </c>
      <c r="B73">
        <v>118.57</v>
      </c>
      <c r="C73">
        <v>124.154</v>
      </c>
      <c r="D73" s="1">
        <f t="shared" si="1"/>
        <v>3.2839721254355414E-2</v>
      </c>
      <c r="E73" s="1">
        <f t="shared" si="2"/>
        <v>3.71403749122865E-2</v>
      </c>
      <c r="F73" s="2">
        <v>34911</v>
      </c>
      <c r="G73">
        <v>6.431</v>
      </c>
      <c r="H73" s="1">
        <f t="shared" si="5"/>
        <v>5.2887445574023584E-3</v>
      </c>
      <c r="I73" s="3">
        <f t="shared" si="3"/>
        <v>2.7737741139697514E-2</v>
      </c>
      <c r="J73" s="3">
        <f t="shared" si="4"/>
        <v>3.20383947976286E-2</v>
      </c>
    </row>
    <row r="74" spans="1:10" x14ac:dyDescent="0.4">
      <c r="A74" s="2">
        <v>34942</v>
      </c>
      <c r="B74">
        <v>114.93</v>
      </c>
      <c r="C74">
        <v>124.803</v>
      </c>
      <c r="D74" s="1">
        <f t="shared" si="1"/>
        <v>-3.0699165050181221E-2</v>
      </c>
      <c r="E74" s="1">
        <f t="shared" si="2"/>
        <v>5.2273789003978166E-3</v>
      </c>
      <c r="F74" s="2">
        <v>34942</v>
      </c>
      <c r="G74">
        <v>6.31</v>
      </c>
      <c r="H74" s="1">
        <f t="shared" si="5"/>
        <v>5.1905118494004476E-3</v>
      </c>
      <c r="I74" s="3">
        <f t="shared" si="3"/>
        <v>-3.5987909607583579E-2</v>
      </c>
      <c r="J74" s="3">
        <f t="shared" si="4"/>
        <v>-6.1365657004541774E-5</v>
      </c>
    </row>
    <row r="75" spans="1:10" x14ac:dyDescent="0.4">
      <c r="A75" s="2">
        <v>34971</v>
      </c>
      <c r="B75">
        <v>117.53</v>
      </c>
      <c r="C75">
        <v>129.71899999999999</v>
      </c>
      <c r="D75" s="1">
        <f t="shared" si="1"/>
        <v>2.2622465848777473E-2</v>
      </c>
      <c r="E75" s="1">
        <f t="shared" si="2"/>
        <v>3.9390078764132141E-2</v>
      </c>
      <c r="F75" s="2">
        <v>34971</v>
      </c>
      <c r="G75">
        <v>6.1580000000000004</v>
      </c>
      <c r="H75" s="1">
        <f t="shared" si="5"/>
        <v>5.0670440240416781E-3</v>
      </c>
      <c r="I75" s="3">
        <f t="shared" si="3"/>
        <v>1.7431953999377026E-2</v>
      </c>
      <c r="J75" s="3">
        <f t="shared" si="4"/>
        <v>3.4199566914731694E-2</v>
      </c>
    </row>
    <row r="76" spans="1:10" x14ac:dyDescent="0.4">
      <c r="A76" s="2">
        <v>35003</v>
      </c>
      <c r="B76">
        <v>117.71</v>
      </c>
      <c r="C76">
        <v>128.649</v>
      </c>
      <c r="D76" s="1">
        <f t="shared" si="1"/>
        <v>1.5315238662467756E-3</v>
      </c>
      <c r="E76" s="1">
        <f t="shared" si="2"/>
        <v>-8.2485988945335542E-3</v>
      </c>
      <c r="F76" s="2">
        <v>35003</v>
      </c>
      <c r="G76">
        <v>6.0090000000000003</v>
      </c>
      <c r="H76" s="1">
        <f t="shared" si="5"/>
        <v>4.945939412231537E-3</v>
      </c>
      <c r="I76" s="3">
        <f t="shared" si="3"/>
        <v>-3.5355201577949025E-3</v>
      </c>
      <c r="J76" s="3">
        <f t="shared" si="4"/>
        <v>-1.3315642918575232E-2</v>
      </c>
    </row>
    <row r="77" spans="1:10" x14ac:dyDescent="0.4">
      <c r="A77" s="2">
        <v>35033</v>
      </c>
      <c r="B77">
        <v>123.13</v>
      </c>
      <c r="C77">
        <v>134.273</v>
      </c>
      <c r="D77" s="1">
        <f t="shared" si="1"/>
        <v>4.6045365729334931E-2</v>
      </c>
      <c r="E77" s="1">
        <f t="shared" si="2"/>
        <v>4.3715846994535568E-2</v>
      </c>
      <c r="F77" s="2">
        <v>35033</v>
      </c>
      <c r="G77">
        <v>5.7789999999999999</v>
      </c>
      <c r="H77" s="1">
        <f t="shared" si="5"/>
        <v>4.7588560304574479E-3</v>
      </c>
      <c r="I77" s="3">
        <f t="shared" si="3"/>
        <v>4.1099426317103394E-2</v>
      </c>
      <c r="J77" s="3">
        <f t="shared" si="4"/>
        <v>3.8769907582304031E-2</v>
      </c>
    </row>
    <row r="78" spans="1:10" x14ac:dyDescent="0.4">
      <c r="A78" s="2">
        <v>35062</v>
      </c>
      <c r="B78">
        <v>130.97999999999999</v>
      </c>
      <c r="C78">
        <v>136.52600000000001</v>
      </c>
      <c r="D78" s="1">
        <f t="shared" si="1"/>
        <v>6.3753756192641786E-2</v>
      </c>
      <c r="E78" s="1">
        <f t="shared" si="2"/>
        <v>1.67792482479725E-2</v>
      </c>
      <c r="F78" s="2">
        <v>35062</v>
      </c>
      <c r="G78">
        <v>5.5750000000000002</v>
      </c>
      <c r="H78" s="1">
        <f t="shared" si="5"/>
        <v>4.5927753288930173E-3</v>
      </c>
      <c r="I78" s="3">
        <f t="shared" si="3"/>
        <v>5.8994900162184338E-2</v>
      </c>
      <c r="J78" s="3">
        <f t="shared" si="4"/>
        <v>1.2020392217515052E-2</v>
      </c>
    </row>
    <row r="79" spans="1:10" x14ac:dyDescent="0.4">
      <c r="A79" s="2">
        <v>35095</v>
      </c>
      <c r="B79">
        <v>130.81</v>
      </c>
      <c r="C79">
        <v>140.68899999999999</v>
      </c>
      <c r="D79" s="1">
        <f t="shared" si="1"/>
        <v>-1.297908077569021E-3</v>
      </c>
      <c r="E79" s="1">
        <f t="shared" si="2"/>
        <v>3.0492360429515086E-2</v>
      </c>
      <c r="F79" s="2">
        <v>35095</v>
      </c>
      <c r="G79">
        <v>5.5890000000000004</v>
      </c>
      <c r="H79" s="1">
        <f t="shared" si="5"/>
        <v>4.60417741230712E-3</v>
      </c>
      <c r="I79" s="3">
        <f t="shared" si="3"/>
        <v>-5.8906834064620384E-3</v>
      </c>
      <c r="J79" s="3">
        <f t="shared" si="4"/>
        <v>2.5899585100622069E-2</v>
      </c>
    </row>
    <row r="80" spans="1:10" x14ac:dyDescent="0.4">
      <c r="A80" s="2">
        <v>35124</v>
      </c>
      <c r="B80">
        <v>131.84</v>
      </c>
      <c r="C80">
        <v>142.49799999999999</v>
      </c>
      <c r="D80" s="1">
        <f t="shared" si="1"/>
        <v>7.8740157480314821E-3</v>
      </c>
      <c r="E80" s="1">
        <f t="shared" si="2"/>
        <v>1.2858148113924939E-2</v>
      </c>
      <c r="F80" s="2">
        <v>35124</v>
      </c>
      <c r="G80">
        <v>6.1589999999999998</v>
      </c>
      <c r="H80" s="1">
        <f t="shared" si="5"/>
        <v>5.0678565602297887E-3</v>
      </c>
      <c r="I80" s="3">
        <f t="shared" si="3"/>
        <v>3.2698383357243621E-3</v>
      </c>
      <c r="J80" s="3">
        <f t="shared" si="4"/>
        <v>8.2539707016178188E-3</v>
      </c>
    </row>
    <row r="81" spans="1:10" x14ac:dyDescent="0.4">
      <c r="A81" s="2">
        <v>35153</v>
      </c>
      <c r="B81">
        <v>138.15</v>
      </c>
      <c r="C81">
        <v>143.97300000000001</v>
      </c>
      <c r="D81" s="1">
        <f t="shared" si="1"/>
        <v>4.7861043689320315E-2</v>
      </c>
      <c r="E81" s="1">
        <f t="shared" si="2"/>
        <v>1.0351022470491023E-2</v>
      </c>
      <c r="F81" s="2">
        <v>35153</v>
      </c>
      <c r="G81">
        <v>6.3310000000000004</v>
      </c>
      <c r="H81" s="1">
        <f t="shared" si="5"/>
        <v>5.2075639437660914E-3</v>
      </c>
      <c r="I81" s="3">
        <f t="shared" si="3"/>
        <v>4.2793187129090526E-2</v>
      </c>
      <c r="J81" s="3">
        <f t="shared" si="4"/>
        <v>5.2831659102612338E-3</v>
      </c>
    </row>
    <row r="82" spans="1:10" x14ac:dyDescent="0.4">
      <c r="A82" s="2">
        <v>35185</v>
      </c>
      <c r="B82">
        <v>141.76</v>
      </c>
      <c r="C82">
        <v>146.59200000000001</v>
      </c>
      <c r="D82" s="1">
        <f t="shared" si="1"/>
        <v>2.6131017010495805E-2</v>
      </c>
      <c r="E82" s="1">
        <f t="shared" si="2"/>
        <v>1.8190910795774284E-2</v>
      </c>
      <c r="F82" s="2">
        <v>35185</v>
      </c>
      <c r="G82">
        <v>6.6429999999999998</v>
      </c>
      <c r="H82" s="1">
        <f t="shared" si="5"/>
        <v>5.4607391342136324E-3</v>
      </c>
      <c r="I82" s="3">
        <f t="shared" si="3"/>
        <v>2.0923453066729714E-2</v>
      </c>
      <c r="J82" s="3">
        <f t="shared" si="4"/>
        <v>1.2983346852008193E-2</v>
      </c>
    </row>
    <row r="83" spans="1:10" x14ac:dyDescent="0.4">
      <c r="A83" s="2">
        <v>35216</v>
      </c>
      <c r="B83">
        <v>143.69999999999999</v>
      </c>
      <c r="C83">
        <v>150.244</v>
      </c>
      <c r="D83" s="1">
        <f t="shared" si="1"/>
        <v>1.3685101580135361E-2</v>
      </c>
      <c r="E83" s="1">
        <f t="shared" si="2"/>
        <v>2.4912682820344756E-2</v>
      </c>
      <c r="F83" s="2">
        <v>35216</v>
      </c>
      <c r="G83">
        <v>6.8040000000000003</v>
      </c>
      <c r="H83" s="1">
        <f t="shared" si="5"/>
        <v>5.5912594458387144E-3</v>
      </c>
      <c r="I83" s="3">
        <f t="shared" si="3"/>
        <v>8.224362445921729E-3</v>
      </c>
      <c r="J83" s="3">
        <f t="shared" si="4"/>
        <v>1.9451943686131123E-2</v>
      </c>
    </row>
    <row r="84" spans="1:10" x14ac:dyDescent="0.4">
      <c r="A84" s="2">
        <v>35244</v>
      </c>
      <c r="B84">
        <v>145.02000000000001</v>
      </c>
      <c r="C84">
        <v>150.149</v>
      </c>
      <c r="D84" s="1">
        <f t="shared" si="1"/>
        <v>9.1858037578289586E-3</v>
      </c>
      <c r="E84" s="1">
        <f t="shared" si="2"/>
        <v>-6.3230478421771874E-4</v>
      </c>
      <c r="F84" s="2">
        <v>35244</v>
      </c>
      <c r="G84">
        <v>6.7130000000000001</v>
      </c>
      <c r="H84" s="1">
        <f t="shared" si="5"/>
        <v>5.5174975046712316E-3</v>
      </c>
      <c r="I84" s="3">
        <f t="shared" si="3"/>
        <v>3.5945443119902443E-3</v>
      </c>
      <c r="J84" s="3">
        <f t="shared" si="4"/>
        <v>-6.2235642300564331E-3</v>
      </c>
    </row>
    <row r="85" spans="1:10" x14ac:dyDescent="0.4">
      <c r="A85" s="2">
        <v>35277</v>
      </c>
      <c r="B85">
        <v>139.47</v>
      </c>
      <c r="C85">
        <v>142.977</v>
      </c>
      <c r="D85" s="1">
        <f t="shared" si="1"/>
        <v>-3.8270583367811417E-2</v>
      </c>
      <c r="E85" s="1">
        <f t="shared" si="2"/>
        <v>-4.7765885886685844E-2</v>
      </c>
      <c r="F85" s="2">
        <v>35277</v>
      </c>
      <c r="G85">
        <v>6.7910000000000004</v>
      </c>
      <c r="H85" s="1">
        <f t="shared" si="5"/>
        <v>5.5807236818712358E-3</v>
      </c>
      <c r="I85" s="3">
        <f t="shared" si="3"/>
        <v>-4.3788080872482649E-2</v>
      </c>
      <c r="J85" s="3">
        <f t="shared" si="4"/>
        <v>-5.3283383391357075E-2</v>
      </c>
    </row>
    <row r="86" spans="1:10" x14ac:dyDescent="0.4">
      <c r="A86" s="2">
        <v>35307</v>
      </c>
      <c r="B86">
        <v>142.22</v>
      </c>
      <c r="C86">
        <v>146.77600000000001</v>
      </c>
      <c r="D86" s="1">
        <f t="shared" si="1"/>
        <v>1.9717501971750151E-2</v>
      </c>
      <c r="E86" s="1">
        <f t="shared" si="2"/>
        <v>2.6570707176678754E-2</v>
      </c>
      <c r="F86" s="2">
        <v>35307</v>
      </c>
      <c r="G86">
        <v>6.9420000000000002</v>
      </c>
      <c r="H86" s="1">
        <f t="shared" si="5"/>
        <v>5.7030666202098068E-3</v>
      </c>
      <c r="I86" s="3">
        <f t="shared" si="3"/>
        <v>1.4136778289878915E-2</v>
      </c>
      <c r="J86" s="3">
        <f t="shared" si="4"/>
        <v>2.0989983494807518E-2</v>
      </c>
    </row>
    <row r="87" spans="1:10" x14ac:dyDescent="0.4">
      <c r="A87" s="2">
        <v>35338</v>
      </c>
      <c r="B87">
        <v>147.75</v>
      </c>
      <c r="C87">
        <v>154.76300000000001</v>
      </c>
      <c r="D87" s="1">
        <f t="shared" si="1"/>
        <v>3.8883420053438256E-2</v>
      </c>
      <c r="E87" s="1">
        <f t="shared" si="2"/>
        <v>5.4416253338420484E-2</v>
      </c>
      <c r="F87" s="2">
        <v>35338</v>
      </c>
      <c r="G87">
        <v>6.7009999999999996</v>
      </c>
      <c r="H87" s="1">
        <f t="shared" si="5"/>
        <v>5.5077686359503719E-3</v>
      </c>
      <c r="I87" s="3">
        <f t="shared" si="3"/>
        <v>3.3180353433228449E-2</v>
      </c>
      <c r="J87" s="3">
        <f t="shared" si="4"/>
        <v>4.8713186718210677E-2</v>
      </c>
    </row>
    <row r="88" spans="1:10" x14ac:dyDescent="0.4">
      <c r="A88" s="2">
        <v>35369</v>
      </c>
      <c r="B88">
        <v>156.77000000000001</v>
      </c>
      <c r="C88">
        <v>158.38900000000001</v>
      </c>
      <c r="D88" s="1">
        <f t="shared" si="1"/>
        <v>6.1049069373942499E-2</v>
      </c>
      <c r="E88" s="1">
        <f t="shared" si="2"/>
        <v>2.342937265367051E-2</v>
      </c>
      <c r="F88" s="2">
        <v>35369</v>
      </c>
      <c r="G88">
        <v>6.3680000000000003</v>
      </c>
      <c r="H88" s="1">
        <f t="shared" si="5"/>
        <v>5.2376045914011016E-3</v>
      </c>
      <c r="I88" s="3">
        <f t="shared" si="3"/>
        <v>5.5541300737992128E-2</v>
      </c>
      <c r="J88" s="3">
        <f t="shared" si="4"/>
        <v>1.7921604017720139E-2</v>
      </c>
    </row>
    <row r="89" spans="1:10" x14ac:dyDescent="0.4">
      <c r="A89" s="2">
        <v>35398</v>
      </c>
      <c r="B89">
        <v>164.33</v>
      </c>
      <c r="C89">
        <v>169.892</v>
      </c>
      <c r="D89" s="1">
        <f t="shared" si="1"/>
        <v>4.8223512151559511E-2</v>
      </c>
      <c r="E89" s="1">
        <f t="shared" si="2"/>
        <v>7.2624992897234009E-2</v>
      </c>
      <c r="F89" s="2">
        <v>35398</v>
      </c>
      <c r="G89">
        <v>6.0449999999999999</v>
      </c>
      <c r="H89" s="1">
        <f t="shared" si="5"/>
        <v>4.975206272652466E-3</v>
      </c>
      <c r="I89" s="3">
        <f t="shared" si="3"/>
        <v>4.298590756015841E-2</v>
      </c>
      <c r="J89" s="3">
        <f t="shared" si="4"/>
        <v>6.7387388305832907E-2</v>
      </c>
    </row>
    <row r="90" spans="1:10" x14ac:dyDescent="0.4">
      <c r="A90" s="2">
        <v>35430</v>
      </c>
      <c r="B90">
        <v>164.89</v>
      </c>
      <c r="C90">
        <v>167.11600000000001</v>
      </c>
      <c r="D90" s="1">
        <f t="shared" si="1"/>
        <v>3.4077770340168456E-3</v>
      </c>
      <c r="E90" s="1">
        <f t="shared" si="2"/>
        <v>-1.6339792338662118E-2</v>
      </c>
      <c r="F90" s="2">
        <v>35430</v>
      </c>
      <c r="G90">
        <v>6.4169999999999998</v>
      </c>
      <c r="H90" s="1">
        <f t="shared" si="5"/>
        <v>5.2773812446045287E-3</v>
      </c>
      <c r="I90" s="3">
        <f t="shared" si="3"/>
        <v>-1.5674292386356203E-3</v>
      </c>
      <c r="J90" s="3">
        <f t="shared" si="4"/>
        <v>-2.1314998611314584E-2</v>
      </c>
    </row>
    <row r="91" spans="1:10" x14ac:dyDescent="0.4">
      <c r="A91" s="2">
        <v>35461</v>
      </c>
      <c r="B91">
        <v>173.06</v>
      </c>
      <c r="C91">
        <v>176.785</v>
      </c>
      <c r="D91" s="1">
        <f t="shared" si="1"/>
        <v>4.9548183637576626E-2</v>
      </c>
      <c r="E91" s="1">
        <f t="shared" si="2"/>
        <v>5.7858014792120382E-2</v>
      </c>
      <c r="F91" s="2">
        <v>35461</v>
      </c>
      <c r="G91">
        <v>6.508</v>
      </c>
      <c r="H91" s="1">
        <f t="shared" si="5"/>
        <v>5.3512313007575418E-3</v>
      </c>
      <c r="I91" s="3">
        <f t="shared" si="3"/>
        <v>4.4270802392972097E-2</v>
      </c>
      <c r="J91" s="3">
        <f t="shared" si="4"/>
        <v>5.2580633547515854E-2</v>
      </c>
    </row>
    <row r="92" spans="1:10" x14ac:dyDescent="0.4">
      <c r="A92" s="2">
        <v>35489</v>
      </c>
      <c r="B92">
        <v>165.92</v>
      </c>
      <c r="C92">
        <v>177.685</v>
      </c>
      <c r="D92" s="1">
        <f t="shared" si="1"/>
        <v>-4.125736738703345E-2</v>
      </c>
      <c r="E92" s="1">
        <f t="shared" si="2"/>
        <v>5.0909296603218746E-3</v>
      </c>
      <c r="F92" s="2">
        <v>35489</v>
      </c>
      <c r="G92">
        <v>6.5970000000000004</v>
      </c>
      <c r="H92" s="1">
        <f t="shared" si="5"/>
        <v>5.4234320518700141E-3</v>
      </c>
      <c r="I92" s="3">
        <f t="shared" si="3"/>
        <v>-4.6608598687790992E-2</v>
      </c>
      <c r="J92" s="3">
        <f t="shared" si="4"/>
        <v>-2.6030164043566728E-4</v>
      </c>
    </row>
    <row r="93" spans="1:10" x14ac:dyDescent="0.4">
      <c r="A93" s="2">
        <v>35520</v>
      </c>
      <c r="B93">
        <v>174.16</v>
      </c>
      <c r="C93">
        <v>170.28200000000001</v>
      </c>
      <c r="D93" s="1">
        <f t="shared" si="1"/>
        <v>4.9662487945998146E-2</v>
      </c>
      <c r="E93" s="1">
        <f t="shared" si="2"/>
        <v>-4.1663618200748487E-2</v>
      </c>
      <c r="F93" s="2">
        <v>35520</v>
      </c>
      <c r="G93">
        <v>6.9189999999999996</v>
      </c>
      <c r="H93" s="1">
        <f t="shared" si="5"/>
        <v>5.6844364067580866E-3</v>
      </c>
      <c r="I93" s="3">
        <f t="shared" si="3"/>
        <v>4.4239055894128132E-2</v>
      </c>
      <c r="J93" s="3">
        <f t="shared" si="4"/>
        <v>-4.7087050252618501E-2</v>
      </c>
    </row>
    <row r="94" spans="1:10" x14ac:dyDescent="0.4">
      <c r="A94" s="2">
        <v>35550</v>
      </c>
      <c r="B94">
        <v>175.89</v>
      </c>
      <c r="C94">
        <v>179.548</v>
      </c>
      <c r="D94" s="1">
        <f t="shared" si="1"/>
        <v>9.9333945796966638E-3</v>
      </c>
      <c r="E94" s="1">
        <f t="shared" si="2"/>
        <v>5.4415616448009629E-2</v>
      </c>
      <c r="F94" s="2">
        <v>35550</v>
      </c>
      <c r="G94">
        <v>6.7130000000000001</v>
      </c>
      <c r="H94" s="1">
        <f t="shared" si="5"/>
        <v>5.5174975046712316E-3</v>
      </c>
      <c r="I94" s="3">
        <f t="shared" si="3"/>
        <v>4.2489581729385772E-3</v>
      </c>
      <c r="J94" s="3">
        <f t="shared" si="4"/>
        <v>4.8731180041251543E-2</v>
      </c>
    </row>
    <row r="95" spans="1:10" x14ac:dyDescent="0.4">
      <c r="A95" s="2">
        <v>35580</v>
      </c>
      <c r="B95">
        <v>188.89</v>
      </c>
      <c r="C95">
        <v>191.36799999999999</v>
      </c>
      <c r="D95" s="1">
        <f t="shared" si="1"/>
        <v>7.3909830007391042E-2</v>
      </c>
      <c r="E95" s="1">
        <f t="shared" si="2"/>
        <v>6.5831978078285447E-2</v>
      </c>
      <c r="F95" s="2">
        <v>35580</v>
      </c>
      <c r="G95">
        <v>6.6479999999999997</v>
      </c>
      <c r="H95" s="1">
        <f t="shared" si="5"/>
        <v>5.4647938348424407E-3</v>
      </c>
      <c r="I95" s="3">
        <f t="shared" si="3"/>
        <v>6.839233250271981E-2</v>
      </c>
      <c r="J95" s="3">
        <f t="shared" si="4"/>
        <v>6.0314480573614215E-2</v>
      </c>
    </row>
    <row r="96" spans="1:10" x14ac:dyDescent="0.4">
      <c r="A96" s="2">
        <v>35611</v>
      </c>
      <c r="B96">
        <v>195.71</v>
      </c>
      <c r="C96">
        <v>199.62200000000001</v>
      </c>
      <c r="D96" s="1">
        <f t="shared" si="1"/>
        <v>3.6105669966647325E-2</v>
      </c>
      <c r="E96" s="1">
        <f t="shared" si="2"/>
        <v>4.3131558045232277E-2</v>
      </c>
      <c r="F96" s="2">
        <v>35611</v>
      </c>
      <c r="G96">
        <v>6.5039999999999996</v>
      </c>
      <c r="H96" s="1">
        <f t="shared" si="5"/>
        <v>5.3479857143223786E-3</v>
      </c>
      <c r="I96" s="3">
        <f t="shared" si="3"/>
        <v>3.0640876131804884E-2</v>
      </c>
      <c r="J96" s="3">
        <f t="shared" si="4"/>
        <v>3.7666764210389836E-2</v>
      </c>
    </row>
    <row r="97" spans="1:10" x14ac:dyDescent="0.4">
      <c r="A97" s="2">
        <v>35642</v>
      </c>
      <c r="B97">
        <v>209.07</v>
      </c>
      <c r="C97">
        <v>215.75200000000001</v>
      </c>
      <c r="D97" s="1">
        <f t="shared" si="1"/>
        <v>6.8264268560625396E-2</v>
      </c>
      <c r="E97" s="1">
        <f t="shared" si="2"/>
        <v>8.0802717135385782E-2</v>
      </c>
      <c r="F97" s="2">
        <v>35642</v>
      </c>
      <c r="G97">
        <v>6.0110000000000001</v>
      </c>
      <c r="H97" s="1">
        <f t="shared" si="5"/>
        <v>4.947565460728276E-3</v>
      </c>
      <c r="I97" s="3">
        <f t="shared" si="3"/>
        <v>6.2916282846303018E-2</v>
      </c>
      <c r="J97" s="3">
        <f t="shared" si="4"/>
        <v>7.5454731421063403E-2</v>
      </c>
    </row>
    <row r="98" spans="1:10" x14ac:dyDescent="0.4">
      <c r="A98" s="2">
        <v>35671</v>
      </c>
      <c r="B98">
        <v>203.01</v>
      </c>
      <c r="C98">
        <v>205.50700000000001</v>
      </c>
      <c r="D98" s="1">
        <f t="shared" si="1"/>
        <v>-2.8985507246376829E-2</v>
      </c>
      <c r="E98" s="1">
        <f t="shared" si="2"/>
        <v>-4.7485075457006198E-2</v>
      </c>
      <c r="F98" s="2">
        <v>35671</v>
      </c>
      <c r="G98">
        <v>6.3769999999999998</v>
      </c>
      <c r="H98" s="1">
        <f t="shared" si="5"/>
        <v>5.244911097292082E-3</v>
      </c>
      <c r="I98" s="3">
        <f t="shared" si="3"/>
        <v>-3.3933072707105105E-2</v>
      </c>
      <c r="J98" s="3">
        <f t="shared" si="4"/>
        <v>-5.2432640917734474E-2</v>
      </c>
    </row>
    <row r="99" spans="1:10" x14ac:dyDescent="0.4">
      <c r="A99" s="2">
        <v>35703</v>
      </c>
      <c r="B99">
        <v>216.91</v>
      </c>
      <c r="C99">
        <v>216.92599999999999</v>
      </c>
      <c r="D99" s="1">
        <f t="shared" si="1"/>
        <v>6.8469533520516324E-2</v>
      </c>
      <c r="E99" s="1">
        <f t="shared" si="2"/>
        <v>5.556501725002061E-2</v>
      </c>
      <c r="F99" s="2">
        <v>35703</v>
      </c>
      <c r="G99">
        <v>6.1079999999999997</v>
      </c>
      <c r="H99" s="1">
        <f t="shared" si="5"/>
        <v>5.0264130263639739E-3</v>
      </c>
      <c r="I99" s="3">
        <f t="shared" si="3"/>
        <v>6.3224622423224242E-2</v>
      </c>
      <c r="J99" s="3">
        <f t="shared" si="4"/>
        <v>5.0320106152728528E-2</v>
      </c>
    </row>
    <row r="100" spans="1:10" x14ac:dyDescent="0.4">
      <c r="A100" s="2">
        <v>35734</v>
      </c>
      <c r="B100">
        <v>211.17</v>
      </c>
      <c r="C100">
        <v>209.36799999999999</v>
      </c>
      <c r="D100" s="1">
        <f t="shared" si="1"/>
        <v>-2.6462588170208856E-2</v>
      </c>
      <c r="E100" s="1">
        <f t="shared" si="2"/>
        <v>-3.4841374477932563E-2</v>
      </c>
      <c r="F100" s="2">
        <v>35734</v>
      </c>
      <c r="G100">
        <v>5.8209999999999997</v>
      </c>
      <c r="H100" s="1">
        <f t="shared" si="5"/>
        <v>4.7930320830917861E-3</v>
      </c>
      <c r="I100" s="3">
        <f t="shared" si="3"/>
        <v>-3.148900119657283E-2</v>
      </c>
      <c r="J100" s="3">
        <f t="shared" si="4"/>
        <v>-3.9867787504296537E-2</v>
      </c>
    </row>
    <row r="101" spans="1:10" x14ac:dyDescent="0.4">
      <c r="A101" s="2">
        <v>35762</v>
      </c>
      <c r="B101">
        <v>207.49</v>
      </c>
      <c r="C101">
        <v>217.90299999999999</v>
      </c>
      <c r="D101" s="1">
        <f t="shared" si="1"/>
        <v>-1.7426717810294923E-2</v>
      </c>
      <c r="E101" s="1">
        <f t="shared" si="2"/>
        <v>4.0765542012150879E-2</v>
      </c>
      <c r="F101" s="2">
        <v>35762</v>
      </c>
      <c r="G101">
        <v>5.87</v>
      </c>
      <c r="H101" s="1">
        <f t="shared" si="5"/>
        <v>4.8328967999817785E-3</v>
      </c>
      <c r="I101" s="3">
        <f t="shared" si="3"/>
        <v>-2.2219749893386709E-2</v>
      </c>
      <c r="J101" s="3">
        <f t="shared" si="4"/>
        <v>3.5972509929059093E-2</v>
      </c>
    </row>
    <row r="102" spans="1:10" x14ac:dyDescent="0.4">
      <c r="A102" s="2">
        <v>35795</v>
      </c>
      <c r="B102">
        <v>206.57</v>
      </c>
      <c r="C102">
        <v>222.155</v>
      </c>
      <c r="D102" s="1">
        <f t="shared" si="1"/>
        <v>-4.4339486240301262E-3</v>
      </c>
      <c r="E102" s="1">
        <f t="shared" si="2"/>
        <v>1.9513269665860644E-2</v>
      </c>
      <c r="F102" s="2">
        <v>35795</v>
      </c>
      <c r="G102">
        <v>5.7380000000000004</v>
      </c>
      <c r="H102" s="1">
        <f t="shared" si="5"/>
        <v>4.7254880860090331E-3</v>
      </c>
      <c r="I102" s="3">
        <f t="shared" si="3"/>
        <v>-9.2668454240119047E-3</v>
      </c>
      <c r="J102" s="3">
        <f t="shared" si="4"/>
        <v>1.4680372865878866E-2</v>
      </c>
    </row>
    <row r="103" spans="1:10" x14ac:dyDescent="0.4">
      <c r="A103" s="2">
        <v>35825</v>
      </c>
      <c r="B103">
        <v>195.33</v>
      </c>
      <c r="C103">
        <v>223.64</v>
      </c>
      <c r="D103" s="1">
        <f t="shared" si="1"/>
        <v>-5.4412547804618239E-2</v>
      </c>
      <c r="E103" s="1">
        <f t="shared" si="2"/>
        <v>6.6845220679254691E-3</v>
      </c>
      <c r="F103" s="2">
        <v>35825</v>
      </c>
      <c r="G103">
        <v>5.5149999999999997</v>
      </c>
      <c r="H103" s="1">
        <f t="shared" si="5"/>
        <v>4.543901926690852E-3</v>
      </c>
      <c r="I103" s="3">
        <f t="shared" si="3"/>
        <v>-5.9138035890627272E-2</v>
      </c>
      <c r="J103" s="3">
        <f t="shared" si="4"/>
        <v>1.959033981916436E-3</v>
      </c>
    </row>
    <row r="104" spans="1:10" x14ac:dyDescent="0.4">
      <c r="A104" s="2">
        <v>35853</v>
      </c>
      <c r="B104">
        <v>209.12</v>
      </c>
      <c r="C104">
        <v>240.17099999999999</v>
      </c>
      <c r="D104" s="1">
        <f t="shared" si="1"/>
        <v>7.0598474376695863E-2</v>
      </c>
      <c r="E104" s="1">
        <f t="shared" si="2"/>
        <v>7.3917903773922378E-2</v>
      </c>
      <c r="F104" s="2">
        <v>35853</v>
      </c>
      <c r="G104">
        <v>5.6959999999999997</v>
      </c>
      <c r="H104" s="1">
        <f t="shared" si="5"/>
        <v>4.6913005430058163E-3</v>
      </c>
      <c r="I104" s="3">
        <f t="shared" si="3"/>
        <v>6.6054572450005011E-2</v>
      </c>
      <c r="J104" s="3">
        <f t="shared" si="4"/>
        <v>6.9374001847231526E-2</v>
      </c>
    </row>
    <row r="105" spans="1:10" x14ac:dyDescent="0.4">
      <c r="A105" s="2">
        <v>35885</v>
      </c>
      <c r="B105">
        <v>217.97</v>
      </c>
      <c r="C105">
        <v>252.202</v>
      </c>
      <c r="D105" s="1">
        <f t="shared" si="1"/>
        <v>4.2320198928844643E-2</v>
      </c>
      <c r="E105" s="1">
        <f t="shared" si="2"/>
        <v>5.0093475065682291E-2</v>
      </c>
      <c r="F105" s="2">
        <v>35885</v>
      </c>
      <c r="G105">
        <v>5.6680000000000001</v>
      </c>
      <c r="H105" s="1">
        <f t="shared" si="5"/>
        <v>4.6685056157813598E-3</v>
      </c>
      <c r="I105" s="3">
        <f t="shared" si="3"/>
        <v>3.7628898385838827E-2</v>
      </c>
      <c r="J105" s="3">
        <f t="shared" si="4"/>
        <v>4.5402174522676475E-2</v>
      </c>
    </row>
    <row r="106" spans="1:10" x14ac:dyDescent="0.4">
      <c r="A106" s="2">
        <v>35915</v>
      </c>
      <c r="B106">
        <v>225.61</v>
      </c>
      <c r="C106">
        <v>254.899</v>
      </c>
      <c r="D106" s="1">
        <f t="shared" si="1"/>
        <v>3.5050695049777536E-2</v>
      </c>
      <c r="E106" s="1">
        <f t="shared" si="2"/>
        <v>1.0693808930936299E-2</v>
      </c>
      <c r="F106" s="2">
        <v>35915</v>
      </c>
      <c r="G106">
        <v>5.673</v>
      </c>
      <c r="H106" s="1">
        <f t="shared" si="5"/>
        <v>4.6725763281627586E-3</v>
      </c>
      <c r="I106" s="3">
        <f t="shared" si="3"/>
        <v>3.0382189433996176E-2</v>
      </c>
      <c r="J106" s="3">
        <f t="shared" si="4"/>
        <v>6.0253033151549396E-3</v>
      </c>
    </row>
    <row r="107" spans="1:10" x14ac:dyDescent="0.4">
      <c r="A107" s="2">
        <v>35944</v>
      </c>
      <c r="B107">
        <v>218.72</v>
      </c>
      <c r="C107">
        <v>249.453</v>
      </c>
      <c r="D107" s="1">
        <f t="shared" si="1"/>
        <v>-3.0539426443863316E-2</v>
      </c>
      <c r="E107" s="1">
        <f t="shared" si="2"/>
        <v>-2.1365325089545251E-2</v>
      </c>
      <c r="F107" s="2">
        <v>35944</v>
      </c>
      <c r="G107">
        <v>5.58</v>
      </c>
      <c r="H107" s="1">
        <f t="shared" si="5"/>
        <v>4.5968475758213501E-3</v>
      </c>
      <c r="I107" s="3">
        <f t="shared" si="3"/>
        <v>-3.5212002772026074E-2</v>
      </c>
      <c r="J107" s="3">
        <f t="shared" si="4"/>
        <v>-2.6037901417708009E-2</v>
      </c>
    </row>
    <row r="108" spans="1:10" x14ac:dyDescent="0.4">
      <c r="A108" s="2">
        <v>35976</v>
      </c>
      <c r="B108">
        <v>215.97</v>
      </c>
      <c r="C108">
        <v>258.39499999999998</v>
      </c>
      <c r="D108" s="1">
        <f t="shared" si="1"/>
        <v>-1.2573152889539085E-2</v>
      </c>
      <c r="E108" s="1">
        <f t="shared" si="2"/>
        <v>3.5846431993201033E-2</v>
      </c>
      <c r="F108" s="2">
        <v>35976</v>
      </c>
      <c r="G108">
        <v>5.4359999999999999</v>
      </c>
      <c r="H108" s="1">
        <f t="shared" si="5"/>
        <v>4.4795338092737946E-3</v>
      </c>
      <c r="I108" s="3">
        <f t="shared" si="3"/>
        <v>-1.7170000465360435E-2</v>
      </c>
      <c r="J108" s="3">
        <f t="shared" si="4"/>
        <v>3.1249584417379683E-2</v>
      </c>
    </row>
    <row r="109" spans="1:10" x14ac:dyDescent="0.4">
      <c r="A109" s="2">
        <v>36007</v>
      </c>
      <c r="B109">
        <v>203.63</v>
      </c>
      <c r="C109">
        <v>254.34299999999999</v>
      </c>
      <c r="D109" s="1">
        <f t="shared" si="1"/>
        <v>-5.7137565402602175E-2</v>
      </c>
      <c r="E109" s="1">
        <f t="shared" si="2"/>
        <v>-1.5681417984094059E-2</v>
      </c>
      <c r="F109" s="2">
        <v>36007</v>
      </c>
      <c r="G109">
        <v>5.4969999999999999</v>
      </c>
      <c r="H109" s="1">
        <f t="shared" si="5"/>
        <v>4.5292375873959845E-3</v>
      </c>
      <c r="I109" s="3">
        <f t="shared" si="3"/>
        <v>-6.161709921187597E-2</v>
      </c>
      <c r="J109" s="3">
        <f t="shared" si="4"/>
        <v>-2.0160951793367854E-2</v>
      </c>
    </row>
    <row r="110" spans="1:10" x14ac:dyDescent="0.4">
      <c r="A110" s="2">
        <v>36038</v>
      </c>
      <c r="B110">
        <v>180.69</v>
      </c>
      <c r="C110">
        <v>216.19900000000001</v>
      </c>
      <c r="D110" s="1">
        <f t="shared" si="1"/>
        <v>-0.11265530619260422</v>
      </c>
      <c r="E110" s="1">
        <f t="shared" si="2"/>
        <v>-0.14997070884592845</v>
      </c>
      <c r="F110" s="2">
        <v>36038</v>
      </c>
      <c r="G110">
        <v>5.0350000000000001</v>
      </c>
      <c r="H110" s="1">
        <f t="shared" si="5"/>
        <v>4.1524860644912565E-3</v>
      </c>
      <c r="I110" s="3">
        <f t="shared" si="3"/>
        <v>-0.11718454378000021</v>
      </c>
      <c r="J110" s="3">
        <f t="shared" si="4"/>
        <v>-0.15449994643332443</v>
      </c>
    </row>
    <row r="111" spans="1:10" x14ac:dyDescent="0.4">
      <c r="A111" s="2">
        <v>36068</v>
      </c>
      <c r="B111">
        <v>206.01</v>
      </c>
      <c r="C111">
        <v>230.57</v>
      </c>
      <c r="D111" s="1">
        <f t="shared" si="1"/>
        <v>0.1401295035696497</v>
      </c>
      <c r="E111" s="1">
        <f t="shared" si="2"/>
        <v>6.6471167766733341E-2</v>
      </c>
      <c r="F111" s="2">
        <v>36068</v>
      </c>
      <c r="G111">
        <v>4.4130000000000003</v>
      </c>
      <c r="H111" s="1">
        <f t="shared" si="5"/>
        <v>3.6441388772638916E-3</v>
      </c>
      <c r="I111" s="3">
        <f t="shared" si="3"/>
        <v>0.13597701750515845</v>
      </c>
      <c r="J111" s="3">
        <f t="shared" si="4"/>
        <v>6.2318681702242085E-2</v>
      </c>
    </row>
    <row r="112" spans="1:10" x14ac:dyDescent="0.4">
      <c r="A112" s="2">
        <v>36098</v>
      </c>
      <c r="B112">
        <v>208.49</v>
      </c>
      <c r="C112">
        <v>249.20599999999999</v>
      </c>
      <c r="D112" s="1">
        <f t="shared" si="1"/>
        <v>1.2038250570360676E-2</v>
      </c>
      <c r="E112" s="1">
        <f t="shared" si="2"/>
        <v>8.0825779589712488E-2</v>
      </c>
      <c r="F112" s="2">
        <v>36098</v>
      </c>
      <c r="G112">
        <v>4.6109999999999998</v>
      </c>
      <c r="H112" s="1">
        <f t="shared" si="5"/>
        <v>3.8060996983986239E-3</v>
      </c>
      <c r="I112" s="3">
        <f t="shared" si="3"/>
        <v>8.3941116930967841E-3</v>
      </c>
      <c r="J112" s="3">
        <f t="shared" si="4"/>
        <v>7.7181640712448596E-2</v>
      </c>
    </row>
    <row r="113" spans="1:10" x14ac:dyDescent="0.4">
      <c r="A113" s="2">
        <v>36129</v>
      </c>
      <c r="B113">
        <v>210.04</v>
      </c>
      <c r="C113">
        <v>264.05599999999998</v>
      </c>
      <c r="D113" s="1">
        <f t="shared" si="1"/>
        <v>7.4344093241880405E-3</v>
      </c>
      <c r="E113" s="1">
        <f t="shared" si="2"/>
        <v>5.9589255475389846E-2</v>
      </c>
      <c r="F113" s="2">
        <v>36129</v>
      </c>
      <c r="G113">
        <v>4.7729999999999997</v>
      </c>
      <c r="H113" s="1">
        <f t="shared" si="5"/>
        <v>3.9385159808480452E-3</v>
      </c>
      <c r="I113" s="3">
        <f t="shared" si="3"/>
        <v>3.6283096257894165E-3</v>
      </c>
      <c r="J113" s="3">
        <f t="shared" si="4"/>
        <v>5.5783155776991222E-2</v>
      </c>
    </row>
    <row r="114" spans="1:10" x14ac:dyDescent="0.4">
      <c r="A114" s="2">
        <v>36160</v>
      </c>
      <c r="B114">
        <v>207.86</v>
      </c>
      <c r="C114">
        <v>280.69900000000001</v>
      </c>
      <c r="D114" s="1">
        <f t="shared" si="1"/>
        <v>-1.0378975433250726E-2</v>
      </c>
      <c r="E114" s="1">
        <f t="shared" si="2"/>
        <v>6.3028297027903246E-2</v>
      </c>
      <c r="F114" s="2">
        <v>36160</v>
      </c>
      <c r="G114">
        <v>4.6470000000000002</v>
      </c>
      <c r="H114" s="1">
        <f t="shared" si="5"/>
        <v>3.83553308718243E-3</v>
      </c>
      <c r="I114" s="3">
        <f t="shared" si="3"/>
        <v>-1.4317491414098771E-2</v>
      </c>
      <c r="J114" s="3">
        <f t="shared" si="4"/>
        <v>5.9089781047055201E-2</v>
      </c>
    </row>
    <row r="115" spans="1:10" x14ac:dyDescent="0.4">
      <c r="A115" s="2">
        <v>36189</v>
      </c>
      <c r="B115">
        <v>192.7</v>
      </c>
      <c r="C115">
        <v>290.16500000000002</v>
      </c>
      <c r="D115" s="1">
        <f t="shared" si="1"/>
        <v>-7.2933705378620317E-2</v>
      </c>
      <c r="E115" s="1">
        <f t="shared" si="2"/>
        <v>3.372295590650487E-2</v>
      </c>
      <c r="F115" s="2">
        <v>36189</v>
      </c>
      <c r="G115">
        <v>4.6580000000000004</v>
      </c>
      <c r="H115" s="1">
        <f t="shared" si="5"/>
        <v>3.8445257620225437E-3</v>
      </c>
      <c r="I115" s="3">
        <f t="shared" si="3"/>
        <v>-7.6769238465802747E-2</v>
      </c>
      <c r="J115" s="3">
        <f t="shared" si="4"/>
        <v>2.988742281932244E-2</v>
      </c>
    </row>
    <row r="116" spans="1:10" x14ac:dyDescent="0.4">
      <c r="A116" s="2">
        <v>36217</v>
      </c>
      <c r="B116">
        <v>191.68</v>
      </c>
      <c r="C116">
        <v>280.17200000000003</v>
      </c>
      <c r="D116" s="1">
        <f t="shared" si="1"/>
        <v>-5.2932018681888238E-3</v>
      </c>
      <c r="E116" s="1">
        <f t="shared" si="2"/>
        <v>-3.4439026071373169E-2</v>
      </c>
      <c r="F116" s="2">
        <v>36217</v>
      </c>
      <c r="G116">
        <v>5.2779999999999996</v>
      </c>
      <c r="H116" s="1">
        <f t="shared" si="5"/>
        <v>4.3507356683940568E-3</v>
      </c>
      <c r="I116" s="3">
        <f t="shared" si="3"/>
        <v>-9.1377276302113675E-3</v>
      </c>
      <c r="J116" s="3">
        <f t="shared" si="4"/>
        <v>-3.8283551833395713E-2</v>
      </c>
    </row>
    <row r="117" spans="1:10" x14ac:dyDescent="0.4">
      <c r="A117" s="2">
        <v>36250</v>
      </c>
      <c r="B117">
        <v>219.74</v>
      </c>
      <c r="C117">
        <v>290.93</v>
      </c>
      <c r="D117" s="1">
        <f t="shared" si="1"/>
        <v>0.146389816360601</v>
      </c>
      <c r="E117" s="1">
        <f t="shared" si="2"/>
        <v>3.8397841326042403E-2</v>
      </c>
      <c r="F117" s="2">
        <v>36250</v>
      </c>
      <c r="G117">
        <v>5.2389999999999999</v>
      </c>
      <c r="H117" s="1">
        <f t="shared" si="5"/>
        <v>4.318931010190985E-3</v>
      </c>
      <c r="I117" s="3">
        <f t="shared" si="3"/>
        <v>0.14203908069220694</v>
      </c>
      <c r="J117" s="3">
        <f t="shared" si="4"/>
        <v>3.4047105657648347E-2</v>
      </c>
    </row>
    <row r="118" spans="1:10" x14ac:dyDescent="0.4">
      <c r="A118" s="2">
        <v>36280</v>
      </c>
      <c r="B118">
        <v>251.68</v>
      </c>
      <c r="C118">
        <v>303.24599999999998</v>
      </c>
      <c r="D118" s="1">
        <f t="shared" si="1"/>
        <v>0.14535359970874673</v>
      </c>
      <c r="E118" s="1">
        <f t="shared" si="2"/>
        <v>4.2333207300725206E-2</v>
      </c>
      <c r="F118" s="2">
        <v>36280</v>
      </c>
      <c r="G118">
        <v>5.3540000000000001</v>
      </c>
      <c r="H118" s="1">
        <f t="shared" si="5"/>
        <v>4.4126995122446555E-3</v>
      </c>
      <c r="I118" s="3">
        <f t="shared" si="3"/>
        <v>0.14103466869855574</v>
      </c>
      <c r="J118" s="3">
        <f t="shared" si="4"/>
        <v>3.8014276290534221E-2</v>
      </c>
    </row>
    <row r="119" spans="1:10" x14ac:dyDescent="0.4">
      <c r="A119" s="2">
        <v>36311</v>
      </c>
      <c r="B119">
        <v>245.73</v>
      </c>
      <c r="C119">
        <v>297.09300000000002</v>
      </c>
      <c r="D119" s="1">
        <f t="shared" si="1"/>
        <v>-2.3641131595677156E-2</v>
      </c>
      <c r="E119" s="1">
        <f t="shared" si="2"/>
        <v>-2.0290457252527538E-2</v>
      </c>
      <c r="F119" s="2">
        <v>36311</v>
      </c>
      <c r="G119">
        <v>5.7160000000000002</v>
      </c>
      <c r="H119" s="1">
        <f t="shared" si="5"/>
        <v>4.7075810508110383E-3</v>
      </c>
      <c r="I119" s="3">
        <f t="shared" si="3"/>
        <v>-2.8053831107921812E-2</v>
      </c>
      <c r="J119" s="3">
        <f t="shared" si="4"/>
        <v>-2.4703156764772194E-2</v>
      </c>
    </row>
    <row r="120" spans="1:10" x14ac:dyDescent="0.4">
      <c r="A120" s="2">
        <v>36341</v>
      </c>
      <c r="B120">
        <v>247.96</v>
      </c>
      <c r="C120">
        <v>313.55900000000003</v>
      </c>
      <c r="D120" s="1">
        <f t="shared" si="1"/>
        <v>9.0750010173767937E-3</v>
      </c>
      <c r="E120" s="1">
        <f t="shared" si="2"/>
        <v>5.5423722538060494E-2</v>
      </c>
      <c r="F120" s="2">
        <v>36341</v>
      </c>
      <c r="G120">
        <v>5.8079999999999998</v>
      </c>
      <c r="H120" s="1">
        <f t="shared" si="5"/>
        <v>4.7824544021650706E-3</v>
      </c>
      <c r="I120" s="3">
        <f t="shared" si="3"/>
        <v>4.3674199665657554E-3</v>
      </c>
      <c r="J120" s="3">
        <f t="shared" si="4"/>
        <v>5.0716141487249455E-2</v>
      </c>
    </row>
    <row r="121" spans="1:10" x14ac:dyDescent="0.4">
      <c r="A121" s="2">
        <v>36371</v>
      </c>
      <c r="B121">
        <v>251.07</v>
      </c>
      <c r="C121">
        <v>304.202</v>
      </c>
      <c r="D121" s="1">
        <f t="shared" si="1"/>
        <v>1.2542345539603206E-2</v>
      </c>
      <c r="E121" s="1">
        <f t="shared" si="2"/>
        <v>-2.9841273891038189E-2</v>
      </c>
      <c r="F121" s="2">
        <v>36371</v>
      </c>
      <c r="G121">
        <v>5.9050000000000002</v>
      </c>
      <c r="H121" s="1">
        <f t="shared" si="5"/>
        <v>4.861366757033414E-3</v>
      </c>
      <c r="I121" s="3">
        <f t="shared" si="3"/>
        <v>7.7598911374381352E-3</v>
      </c>
      <c r="J121" s="3">
        <f t="shared" si="4"/>
        <v>-3.462372829320326E-2</v>
      </c>
    </row>
    <row r="122" spans="1:10" x14ac:dyDescent="0.4">
      <c r="A122" s="2">
        <v>36403</v>
      </c>
      <c r="B122">
        <v>255.46</v>
      </c>
      <c r="C122">
        <v>301.697</v>
      </c>
      <c r="D122" s="1">
        <f t="shared" si="1"/>
        <v>1.7485163500219114E-2</v>
      </c>
      <c r="E122" s="1">
        <f t="shared" si="2"/>
        <v>-8.2346598641691582E-3</v>
      </c>
      <c r="F122" s="2">
        <v>36403</v>
      </c>
      <c r="G122">
        <v>6.0350000000000001</v>
      </c>
      <c r="H122" s="1">
        <f t="shared" si="5"/>
        <v>4.9670770166678757E-3</v>
      </c>
      <c r="I122" s="3">
        <f t="shared" si="3"/>
        <v>1.26237967431857E-2</v>
      </c>
      <c r="J122" s="3">
        <f t="shared" si="4"/>
        <v>-1.3096026621202572E-2</v>
      </c>
    </row>
    <row r="123" spans="1:10" x14ac:dyDescent="0.4">
      <c r="A123" s="2">
        <v>36433</v>
      </c>
      <c r="B123">
        <v>245.18</v>
      </c>
      <c r="C123">
        <v>293.61599999999999</v>
      </c>
      <c r="D123" s="1">
        <f t="shared" si="1"/>
        <v>-4.0241133641274573E-2</v>
      </c>
      <c r="E123" s="1">
        <f t="shared" si="2"/>
        <v>-2.6785151990241896E-2</v>
      </c>
      <c r="F123" s="2">
        <v>36433</v>
      </c>
      <c r="G123">
        <v>5.8869999999999996</v>
      </c>
      <c r="H123" s="1">
        <f t="shared" si="5"/>
        <v>4.8467255685675781E-3</v>
      </c>
      <c r="I123" s="3">
        <f t="shared" si="3"/>
        <v>-4.5208210657942449E-2</v>
      </c>
      <c r="J123" s="3">
        <f t="shared" si="4"/>
        <v>-3.1752229006909771E-2</v>
      </c>
    </row>
    <row r="124" spans="1:10" x14ac:dyDescent="0.4">
      <c r="A124" s="2">
        <v>36462</v>
      </c>
      <c r="B124">
        <v>241.65</v>
      </c>
      <c r="C124">
        <v>311.40300000000002</v>
      </c>
      <c r="D124" s="1">
        <f t="shared" si="1"/>
        <v>-1.439758544742642E-2</v>
      </c>
      <c r="E124" s="1">
        <f t="shared" si="2"/>
        <v>6.0579123753474073E-2</v>
      </c>
      <c r="F124" s="2">
        <v>36462</v>
      </c>
      <c r="G124">
        <v>6.0090000000000003</v>
      </c>
      <c r="H124" s="1">
        <f t="shared" si="5"/>
        <v>4.945939412231537E-3</v>
      </c>
      <c r="I124" s="3">
        <f t="shared" si="3"/>
        <v>-1.9244311015993998E-2</v>
      </c>
      <c r="J124" s="3">
        <f t="shared" si="4"/>
        <v>5.5732398184906495E-2</v>
      </c>
    </row>
    <row r="125" spans="1:10" x14ac:dyDescent="0.4">
      <c r="A125" s="2">
        <v>36494</v>
      </c>
      <c r="B125">
        <v>246.08</v>
      </c>
      <c r="C125">
        <v>318.59399999999999</v>
      </c>
      <c r="D125" s="1">
        <f t="shared" si="1"/>
        <v>1.8332298779226264E-2</v>
      </c>
      <c r="E125" s="1">
        <f t="shared" si="2"/>
        <v>2.3092263080316977E-2</v>
      </c>
      <c r="F125" s="2">
        <v>36494</v>
      </c>
      <c r="G125">
        <v>6.1660000000000004</v>
      </c>
      <c r="H125" s="1">
        <f t="shared" si="5"/>
        <v>5.0735442215836812E-3</v>
      </c>
      <c r="I125" s="3">
        <f t="shared" si="3"/>
        <v>1.3386359366994727E-2</v>
      </c>
      <c r="J125" s="3">
        <f t="shared" si="4"/>
        <v>1.814632366808544E-2</v>
      </c>
    </row>
    <row r="126" spans="1:10" x14ac:dyDescent="0.4">
      <c r="A126" s="2">
        <v>36525</v>
      </c>
      <c r="B126">
        <v>246.78</v>
      </c>
      <c r="C126">
        <v>337.57100000000003</v>
      </c>
      <c r="D126" s="1">
        <f t="shared" si="1"/>
        <v>2.8446033810143323E-3</v>
      </c>
      <c r="E126" s="1">
        <f t="shared" si="2"/>
        <v>5.9564838006993304E-2</v>
      </c>
      <c r="F126" s="2">
        <v>36525</v>
      </c>
      <c r="G126">
        <v>6.4340000000000002</v>
      </c>
      <c r="H126" s="1">
        <f t="shared" si="5"/>
        <v>5.2911794694487924E-3</v>
      </c>
      <c r="I126" s="3">
        <f t="shared" si="3"/>
        <v>-2.2289408405693489E-3</v>
      </c>
      <c r="J126" s="3">
        <f t="shared" si="4"/>
        <v>5.4491293785409622E-2</v>
      </c>
    </row>
    <row r="127" spans="1:10" x14ac:dyDescent="0.4">
      <c r="A127" s="2">
        <v>36556</v>
      </c>
      <c r="B127">
        <v>242.73</v>
      </c>
      <c r="C127">
        <v>321.30500000000001</v>
      </c>
      <c r="D127" s="1">
        <f t="shared" si="1"/>
        <v>-1.6411378555798772E-2</v>
      </c>
      <c r="E127" s="1">
        <f t="shared" si="2"/>
        <v>-4.8185418771162225E-2</v>
      </c>
      <c r="F127" s="2">
        <v>36556</v>
      </c>
      <c r="G127">
        <v>6.6669999999999998</v>
      </c>
      <c r="H127" s="1">
        <f t="shared" si="5"/>
        <v>5.4802009516610184E-3</v>
      </c>
      <c r="I127" s="3">
        <f t="shared" si="3"/>
        <v>-2.1702558025247565E-2</v>
      </c>
      <c r="J127" s="3">
        <f t="shared" si="4"/>
        <v>-5.3476598240611017E-2</v>
      </c>
    </row>
    <row r="128" spans="1:10" x14ac:dyDescent="0.4">
      <c r="A128" s="2">
        <v>36585</v>
      </c>
      <c r="B128">
        <v>228.58</v>
      </c>
      <c r="C128">
        <v>318.54199999999997</v>
      </c>
      <c r="D128" s="1">
        <f t="shared" si="1"/>
        <v>-5.8295225147282914E-2</v>
      </c>
      <c r="E128" s="1">
        <f t="shared" si="2"/>
        <v>-8.5993059554007045E-3</v>
      </c>
      <c r="F128" s="2">
        <v>36585</v>
      </c>
      <c r="G128">
        <v>6.5430000000000001</v>
      </c>
      <c r="H128" s="1">
        <f t="shared" si="5"/>
        <v>5.3796279475950559E-3</v>
      </c>
      <c r="I128" s="3">
        <f t="shared" si="3"/>
        <v>-6.3775426098943933E-2</v>
      </c>
      <c r="J128" s="3">
        <f t="shared" si="4"/>
        <v>-1.4079506907061723E-2</v>
      </c>
    </row>
    <row r="129" spans="1:10" x14ac:dyDescent="0.4">
      <c r="A129" s="2">
        <v>36616</v>
      </c>
      <c r="B129">
        <v>252.59</v>
      </c>
      <c r="C129">
        <v>347.988</v>
      </c>
      <c r="D129" s="1">
        <f t="shared" si="1"/>
        <v>0.10503981100708715</v>
      </c>
      <c r="E129" s="1">
        <f t="shared" si="2"/>
        <v>9.2439929428458578E-2</v>
      </c>
      <c r="F129" s="2">
        <v>36616</v>
      </c>
      <c r="G129">
        <v>6.02</v>
      </c>
      <c r="H129" s="1">
        <f t="shared" si="5"/>
        <v>4.9548825161740417E-3</v>
      </c>
      <c r="I129" s="3">
        <f t="shared" si="3"/>
        <v>9.9660183059492091E-2</v>
      </c>
      <c r="J129" s="3">
        <f t="shared" si="4"/>
        <v>8.7060301480863522E-2</v>
      </c>
    </row>
    <row r="130" spans="1:10" x14ac:dyDescent="0.4">
      <c r="A130" s="2">
        <v>36644</v>
      </c>
      <c r="B130">
        <v>250.52</v>
      </c>
      <c r="C130">
        <v>337.51499999999999</v>
      </c>
      <c r="D130" s="1">
        <f t="shared" si="1"/>
        <v>-8.1950987766736816E-3</v>
      </c>
      <c r="E130" s="1">
        <f t="shared" si="2"/>
        <v>-3.0095865374668129E-2</v>
      </c>
      <c r="F130" s="2">
        <v>36644</v>
      </c>
      <c r="G130">
        <v>6.2190000000000003</v>
      </c>
      <c r="H130" s="1">
        <f t="shared" si="5"/>
        <v>5.1166027220781451E-3</v>
      </c>
      <c r="I130" s="3">
        <f t="shared" si="3"/>
        <v>-1.3149981292847723E-2</v>
      </c>
      <c r="J130" s="3">
        <f t="shared" si="4"/>
        <v>-3.5050747890842171E-2</v>
      </c>
    </row>
    <row r="131" spans="1:10" x14ac:dyDescent="0.4">
      <c r="A131" s="2">
        <v>36677</v>
      </c>
      <c r="B131">
        <v>274.73</v>
      </c>
      <c r="C131">
        <v>330.70800000000003</v>
      </c>
      <c r="D131" s="1">
        <f t="shared" si="1"/>
        <v>9.6638990898930244E-2</v>
      </c>
      <c r="E131" s="1">
        <f t="shared" si="2"/>
        <v>-2.016799253366508E-2</v>
      </c>
      <c r="F131" s="2">
        <v>36677</v>
      </c>
      <c r="G131">
        <v>6.29</v>
      </c>
      <c r="H131" s="1">
        <f t="shared" si="5"/>
        <v>5.174270414727733E-3</v>
      </c>
      <c r="I131" s="3">
        <f t="shared" si="3"/>
        <v>9.1522388176852099E-2</v>
      </c>
      <c r="J131" s="3">
        <f t="shared" si="4"/>
        <v>-2.5284595255743225E-2</v>
      </c>
    </row>
    <row r="132" spans="1:10" x14ac:dyDescent="0.4">
      <c r="A132" s="2">
        <v>36707</v>
      </c>
      <c r="B132">
        <v>260.27</v>
      </c>
      <c r="C132">
        <v>338.976</v>
      </c>
      <c r="D132" s="1">
        <f t="shared" ref="D132:D195" si="6">B132/B131-1</f>
        <v>-5.2633494703891226E-2</v>
      </c>
      <c r="E132" s="1">
        <f t="shared" ref="E132:E195" si="7">C132/C131-1</f>
        <v>2.5000907144671292E-2</v>
      </c>
      <c r="F132" s="2">
        <v>36707</v>
      </c>
      <c r="G132">
        <v>6.0229999999999997</v>
      </c>
      <c r="H132" s="1">
        <f t="shared" si="5"/>
        <v>4.9573214754623507E-3</v>
      </c>
      <c r="I132" s="3">
        <f t="shared" ref="I132:I195" si="8">D132-H131</f>
        <v>-5.7807765118618959E-2</v>
      </c>
      <c r="J132" s="3">
        <f t="shared" ref="J132:J195" si="9">E132-H131</f>
        <v>1.9826636729943559E-2</v>
      </c>
    </row>
    <row r="133" spans="1:10" x14ac:dyDescent="0.4">
      <c r="A133" s="2">
        <v>36738</v>
      </c>
      <c r="B133">
        <v>254.38</v>
      </c>
      <c r="C133">
        <v>334.26</v>
      </c>
      <c r="D133" s="1">
        <f t="shared" si="6"/>
        <v>-2.2630345410535213E-2</v>
      </c>
      <c r="E133" s="1">
        <f t="shared" si="7"/>
        <v>-1.3912489379779069E-2</v>
      </c>
      <c r="F133" s="2">
        <v>36738</v>
      </c>
      <c r="G133">
        <v>6.0380000000000003</v>
      </c>
      <c r="H133" s="1">
        <f t="shared" si="5"/>
        <v>4.9695158279863261E-3</v>
      </c>
      <c r="I133" s="3">
        <f t="shared" si="8"/>
        <v>-2.7587666885997564E-2</v>
      </c>
      <c r="J133" s="3">
        <f t="shared" si="9"/>
        <v>-1.886981085524142E-2</v>
      </c>
    </row>
    <row r="134" spans="1:10" x14ac:dyDescent="0.4">
      <c r="A134" s="2">
        <v>36769</v>
      </c>
      <c r="B134">
        <v>274.19</v>
      </c>
      <c r="C134">
        <v>356.31700000000001</v>
      </c>
      <c r="D134" s="1">
        <f t="shared" si="6"/>
        <v>7.7875619152449005E-2</v>
      </c>
      <c r="E134" s="1">
        <f t="shared" si="7"/>
        <v>6.5987554598216924E-2</v>
      </c>
      <c r="F134" s="2">
        <v>36769</v>
      </c>
      <c r="G134">
        <v>5.8819999999999997</v>
      </c>
      <c r="H134" s="1">
        <f t="shared" si="5"/>
        <v>4.8426583824672242E-3</v>
      </c>
      <c r="I134" s="3">
        <f t="shared" si="8"/>
        <v>7.2906103324462679E-2</v>
      </c>
      <c r="J134" s="3">
        <f t="shared" si="9"/>
        <v>6.1018038770230598E-2</v>
      </c>
    </row>
    <row r="135" spans="1:10" x14ac:dyDescent="0.4">
      <c r="A135" s="2">
        <v>36798</v>
      </c>
      <c r="B135">
        <v>282.91000000000003</v>
      </c>
      <c r="C135">
        <v>338.84</v>
      </c>
      <c r="D135" s="1">
        <f t="shared" si="6"/>
        <v>3.1802764506364323E-2</v>
      </c>
      <c r="E135" s="1">
        <f t="shared" si="7"/>
        <v>-4.9049020956058897E-2</v>
      </c>
      <c r="F135" s="2">
        <v>36798</v>
      </c>
      <c r="G135">
        <v>5.7969999999999997</v>
      </c>
      <c r="H135" s="1">
        <f t="shared" ref="H135:H198" si="10">(1+G135/200)^(1/6)-1</f>
        <v>4.773503621868791E-3</v>
      </c>
      <c r="I135" s="3">
        <f t="shared" si="8"/>
        <v>2.6960106123897098E-2</v>
      </c>
      <c r="J135" s="3">
        <f t="shared" si="9"/>
        <v>-5.3891679338526122E-2</v>
      </c>
    </row>
    <row r="136" spans="1:10" x14ac:dyDescent="0.4">
      <c r="A136" s="2">
        <v>36830</v>
      </c>
      <c r="B136">
        <v>277.24</v>
      </c>
      <c r="C136">
        <v>336.798</v>
      </c>
      <c r="D136" s="1">
        <f t="shared" si="6"/>
        <v>-2.0041709377540573E-2</v>
      </c>
      <c r="E136" s="1">
        <f t="shared" si="7"/>
        <v>-6.0264431590130174E-3</v>
      </c>
      <c r="F136" s="2">
        <v>36830</v>
      </c>
      <c r="G136">
        <v>5.7549999999999999</v>
      </c>
      <c r="H136" s="1">
        <f t="shared" si="10"/>
        <v>4.7393242475914921E-3</v>
      </c>
      <c r="I136" s="3">
        <f t="shared" si="8"/>
        <v>-2.4815212999409364E-2</v>
      </c>
      <c r="J136" s="3">
        <f t="shared" si="9"/>
        <v>-1.0799946780881808E-2</v>
      </c>
    </row>
    <row r="137" spans="1:10" x14ac:dyDescent="0.4">
      <c r="A137" s="2">
        <v>36860</v>
      </c>
      <c r="B137">
        <v>269.77</v>
      </c>
      <c r="C137">
        <v>310.09300000000002</v>
      </c>
      <c r="D137" s="1">
        <f t="shared" si="6"/>
        <v>-2.6944163901313045E-2</v>
      </c>
      <c r="E137" s="1">
        <f t="shared" si="7"/>
        <v>-7.9290850895789133E-2</v>
      </c>
      <c r="F137" s="2">
        <v>36860</v>
      </c>
      <c r="G137">
        <v>5.4459999999999997</v>
      </c>
      <c r="H137" s="1">
        <f t="shared" si="10"/>
        <v>4.4876828123818768E-3</v>
      </c>
      <c r="I137" s="3">
        <f t="shared" si="8"/>
        <v>-3.1683488148904537E-2</v>
      </c>
      <c r="J137" s="3">
        <f t="shared" si="9"/>
        <v>-8.4030175143380625E-2</v>
      </c>
    </row>
    <row r="138" spans="1:10" x14ac:dyDescent="0.4">
      <c r="A138" s="2">
        <v>36889</v>
      </c>
      <c r="B138">
        <v>285.47000000000003</v>
      </c>
      <c r="C138">
        <v>314.005</v>
      </c>
      <c r="D138" s="1">
        <f t="shared" si="6"/>
        <v>5.8197723987100325E-2</v>
      </c>
      <c r="E138" s="1">
        <f t="shared" si="7"/>
        <v>1.2615570167659351E-2</v>
      </c>
      <c r="F138" s="2">
        <v>36889</v>
      </c>
      <c r="G138">
        <v>5.1050000000000004</v>
      </c>
      <c r="H138" s="1">
        <f t="shared" si="10"/>
        <v>4.209615072637618E-3</v>
      </c>
      <c r="I138" s="3">
        <f t="shared" si="8"/>
        <v>5.3710041174718448E-2</v>
      </c>
      <c r="J138" s="3">
        <f t="shared" si="9"/>
        <v>8.1278873552774744E-3</v>
      </c>
    </row>
    <row r="139" spans="1:10" x14ac:dyDescent="0.4">
      <c r="A139" s="2">
        <v>36922</v>
      </c>
      <c r="B139">
        <v>276.85000000000002</v>
      </c>
      <c r="C139">
        <v>324.93</v>
      </c>
      <c r="D139" s="1">
        <f t="shared" si="6"/>
        <v>-3.0195817423897431E-2</v>
      </c>
      <c r="E139" s="1">
        <f t="shared" si="7"/>
        <v>3.4792439610834336E-2</v>
      </c>
      <c r="F139" s="2">
        <v>36922</v>
      </c>
      <c r="G139">
        <v>5.157</v>
      </c>
      <c r="H139" s="1">
        <f t="shared" si="10"/>
        <v>4.2520432473065473E-3</v>
      </c>
      <c r="I139" s="3">
        <f t="shared" si="8"/>
        <v>-3.4405432496535049E-2</v>
      </c>
      <c r="J139" s="3">
        <f t="shared" si="9"/>
        <v>3.0582824538196718E-2</v>
      </c>
    </row>
    <row r="140" spans="1:10" x14ac:dyDescent="0.4">
      <c r="A140" s="2">
        <v>36950</v>
      </c>
      <c r="B140">
        <v>271.61</v>
      </c>
      <c r="C140">
        <v>296.31299999999999</v>
      </c>
      <c r="D140" s="1">
        <f t="shared" si="6"/>
        <v>-1.8927216904460975E-2</v>
      </c>
      <c r="E140" s="1">
        <f t="shared" si="7"/>
        <v>-8.8071276890407169E-2</v>
      </c>
      <c r="F140" s="2">
        <v>36950</v>
      </c>
      <c r="G140">
        <v>5.0289999999999999</v>
      </c>
      <c r="H140" s="1">
        <f t="shared" si="10"/>
        <v>4.1475885361181852E-3</v>
      </c>
      <c r="I140" s="3">
        <f t="shared" si="8"/>
        <v>-2.3179260151767522E-2</v>
      </c>
      <c r="J140" s="3">
        <f t="shared" si="9"/>
        <v>-9.2323320137713716E-2</v>
      </c>
    </row>
    <row r="141" spans="1:10" x14ac:dyDescent="0.4">
      <c r="A141" s="2">
        <v>36980</v>
      </c>
      <c r="B141">
        <v>267.43</v>
      </c>
      <c r="C141">
        <v>277.45699999999999</v>
      </c>
      <c r="D141" s="1">
        <f t="shared" si="6"/>
        <v>-1.5389713191708676E-2</v>
      </c>
      <c r="E141" s="1">
        <f t="shared" si="7"/>
        <v>-6.3635412553617265E-2</v>
      </c>
      <c r="F141" s="2">
        <v>36980</v>
      </c>
      <c r="G141">
        <v>4.9349999999999996</v>
      </c>
      <c r="H141" s="1">
        <f t="shared" si="10"/>
        <v>4.0708449944220071E-3</v>
      </c>
      <c r="I141" s="3">
        <f t="shared" si="8"/>
        <v>-1.9537301727826861E-2</v>
      </c>
      <c r="J141" s="3">
        <f t="shared" si="9"/>
        <v>-6.7783001089735451E-2</v>
      </c>
    </row>
    <row r="142" spans="1:10" x14ac:dyDescent="0.4">
      <c r="A142" s="2">
        <v>37011</v>
      </c>
      <c r="B142">
        <v>293.97000000000003</v>
      </c>
      <c r="C142">
        <v>299.613</v>
      </c>
      <c r="D142" s="1">
        <f t="shared" si="6"/>
        <v>9.9240922858318203E-2</v>
      </c>
      <c r="E142" s="1">
        <f t="shared" si="7"/>
        <v>7.9853815185776611E-2</v>
      </c>
      <c r="F142" s="2">
        <v>37011</v>
      </c>
      <c r="G142">
        <v>5.3360000000000003</v>
      </c>
      <c r="H142" s="1">
        <f t="shared" si="10"/>
        <v>4.3980255923075084E-3</v>
      </c>
      <c r="I142" s="3">
        <f t="shared" si="8"/>
        <v>9.5170077863896196E-2</v>
      </c>
      <c r="J142" s="3">
        <f t="shared" si="9"/>
        <v>7.5782970191354604E-2</v>
      </c>
    </row>
    <row r="143" spans="1:10" x14ac:dyDescent="0.4">
      <c r="A143" s="2">
        <v>37042</v>
      </c>
      <c r="B143">
        <v>295.98</v>
      </c>
      <c r="C143">
        <v>302.07400000000001</v>
      </c>
      <c r="D143" s="1">
        <f t="shared" si="6"/>
        <v>6.8374323910602719E-3</v>
      </c>
      <c r="E143" s="1">
        <f t="shared" si="7"/>
        <v>8.2139293021330495E-3</v>
      </c>
      <c r="F143" s="2">
        <v>37042</v>
      </c>
      <c r="G143">
        <v>5.4050000000000002</v>
      </c>
      <c r="H143" s="1">
        <f t="shared" si="10"/>
        <v>4.4542697987739466E-3</v>
      </c>
      <c r="I143" s="3">
        <f t="shared" si="8"/>
        <v>2.4394067987527635E-3</v>
      </c>
      <c r="J143" s="3">
        <f t="shared" si="9"/>
        <v>3.8159037098255411E-3</v>
      </c>
    </row>
    <row r="144" spans="1:10" x14ac:dyDescent="0.4">
      <c r="A144" s="2">
        <v>37071</v>
      </c>
      <c r="B144">
        <v>276.01</v>
      </c>
      <c r="C144">
        <v>295.68400000000003</v>
      </c>
      <c r="D144" s="1">
        <f t="shared" si="6"/>
        <v>-6.7470775052368537E-2</v>
      </c>
      <c r="E144" s="1">
        <f t="shared" si="7"/>
        <v>-2.1153757026423969E-2</v>
      </c>
      <c r="F144" s="2">
        <v>37071</v>
      </c>
      <c r="G144">
        <v>5.4020000000000001</v>
      </c>
      <c r="H144" s="1">
        <f t="shared" si="10"/>
        <v>4.4518247259117683E-3</v>
      </c>
      <c r="I144" s="3">
        <f t="shared" si="8"/>
        <v>-7.1925044851142483E-2</v>
      </c>
      <c r="J144" s="3">
        <f t="shared" si="9"/>
        <v>-2.5608026825197916E-2</v>
      </c>
    </row>
    <row r="145" spans="1:10" x14ac:dyDescent="0.4">
      <c r="A145" s="2">
        <v>37103</v>
      </c>
      <c r="B145">
        <v>271.5</v>
      </c>
      <c r="C145">
        <v>292.60199999999998</v>
      </c>
      <c r="D145" s="1">
        <f t="shared" si="6"/>
        <v>-1.6339987681605717E-2</v>
      </c>
      <c r="E145" s="1">
        <f t="shared" si="7"/>
        <v>-1.0423289728223595E-2</v>
      </c>
      <c r="F145" s="2">
        <v>37103</v>
      </c>
      <c r="G145">
        <v>5.0389999999999997</v>
      </c>
      <c r="H145" s="1">
        <f t="shared" si="10"/>
        <v>4.1557510170562306E-3</v>
      </c>
      <c r="I145" s="3">
        <f t="shared" si="8"/>
        <v>-2.0791812407517485E-2</v>
      </c>
      <c r="J145" s="3">
        <f t="shared" si="9"/>
        <v>-1.4875114454135363E-2</v>
      </c>
    </row>
    <row r="146" spans="1:10" x14ac:dyDescent="0.4">
      <c r="A146" s="2">
        <v>37134</v>
      </c>
      <c r="B146">
        <v>262.36</v>
      </c>
      <c r="C146">
        <v>275.267</v>
      </c>
      <c r="D146" s="1">
        <f t="shared" si="6"/>
        <v>-3.3664825046040514E-2</v>
      </c>
      <c r="E146" s="1">
        <f t="shared" si="7"/>
        <v>-5.924429771498485E-2</v>
      </c>
      <c r="F146" s="2">
        <v>37134</v>
      </c>
      <c r="G146">
        <v>4.9260000000000002</v>
      </c>
      <c r="H146" s="1">
        <f t="shared" si="10"/>
        <v>4.0634956698668567E-3</v>
      </c>
      <c r="I146" s="3">
        <f t="shared" si="8"/>
        <v>-3.7820576063096745E-2</v>
      </c>
      <c r="J146" s="3">
        <f t="shared" si="9"/>
        <v>-6.3400048732041081E-2</v>
      </c>
    </row>
    <row r="147" spans="1:10" x14ac:dyDescent="0.4">
      <c r="A147" s="2">
        <v>37162</v>
      </c>
      <c r="B147">
        <v>244.67</v>
      </c>
      <c r="C147">
        <v>251.69499999999999</v>
      </c>
      <c r="D147" s="1">
        <f t="shared" si="6"/>
        <v>-6.7426436956853242E-2</v>
      </c>
      <c r="E147" s="1">
        <f t="shared" si="7"/>
        <v>-8.5633221563064188E-2</v>
      </c>
      <c r="F147" s="2">
        <v>37162</v>
      </c>
      <c r="G147">
        <v>4.5780000000000003</v>
      </c>
      <c r="H147" s="1">
        <f t="shared" si="10"/>
        <v>3.7791153007100675E-3</v>
      </c>
      <c r="I147" s="3">
        <f t="shared" si="8"/>
        <v>-7.1489932626720099E-2</v>
      </c>
      <c r="J147" s="3">
        <f t="shared" si="9"/>
        <v>-8.9696717232931045E-2</v>
      </c>
    </row>
    <row r="148" spans="1:10" x14ac:dyDescent="0.4">
      <c r="A148" s="2">
        <v>37195</v>
      </c>
      <c r="B148">
        <v>252.47</v>
      </c>
      <c r="C148">
        <v>257.18700000000001</v>
      </c>
      <c r="D148" s="1">
        <f t="shared" si="6"/>
        <v>3.1879674663833013E-2</v>
      </c>
      <c r="E148" s="1">
        <f t="shared" si="7"/>
        <v>2.1820059993245877E-2</v>
      </c>
      <c r="F148" s="2">
        <v>37195</v>
      </c>
      <c r="G148">
        <v>4.2690000000000001</v>
      </c>
      <c r="H148" s="1">
        <f t="shared" si="10"/>
        <v>3.5262670559441656E-3</v>
      </c>
      <c r="I148" s="3">
        <f t="shared" si="8"/>
        <v>2.8100559363122946E-2</v>
      </c>
      <c r="J148" s="3">
        <f t="shared" si="9"/>
        <v>1.804094469253581E-2</v>
      </c>
    </row>
    <row r="149" spans="1:10" x14ac:dyDescent="0.4">
      <c r="A149" s="2">
        <v>37225</v>
      </c>
      <c r="B149">
        <v>242.87</v>
      </c>
      <c r="C149">
        <v>276.84399999999999</v>
      </c>
      <c r="D149" s="1">
        <f t="shared" si="6"/>
        <v>-3.8024319721154942E-2</v>
      </c>
      <c r="E149" s="1">
        <f t="shared" si="7"/>
        <v>7.6430768273668459E-2</v>
      </c>
      <c r="F149" s="2">
        <v>37225</v>
      </c>
      <c r="G149">
        <v>4.7480000000000002</v>
      </c>
      <c r="H149" s="1">
        <f t="shared" si="10"/>
        <v>3.9180870670940671E-3</v>
      </c>
      <c r="I149" s="3">
        <f t="shared" si="8"/>
        <v>-4.1550586777099108E-2</v>
      </c>
      <c r="J149" s="3">
        <f t="shared" si="9"/>
        <v>7.2904501217724293E-2</v>
      </c>
    </row>
    <row r="150" spans="1:10" x14ac:dyDescent="0.4">
      <c r="A150" s="2">
        <v>37256</v>
      </c>
      <c r="B150">
        <v>255.8</v>
      </c>
      <c r="C150">
        <v>280.60700000000003</v>
      </c>
      <c r="D150" s="1">
        <f t="shared" si="6"/>
        <v>5.3238357969284111E-2</v>
      </c>
      <c r="E150" s="1">
        <f t="shared" si="7"/>
        <v>1.3592492522864985E-2</v>
      </c>
      <c r="F150" s="2">
        <v>37256</v>
      </c>
      <c r="G150">
        <v>5.04</v>
      </c>
      <c r="H150" s="1">
        <f t="shared" si="10"/>
        <v>4.1565672469039416E-3</v>
      </c>
      <c r="I150" s="3">
        <f t="shared" si="8"/>
        <v>4.9320270902190044E-2</v>
      </c>
      <c r="J150" s="3">
        <f t="shared" si="9"/>
        <v>9.674405455770918E-3</v>
      </c>
    </row>
    <row r="151" spans="1:10" x14ac:dyDescent="0.4">
      <c r="A151" s="2">
        <v>37287</v>
      </c>
      <c r="B151">
        <v>250.95</v>
      </c>
      <c r="C151">
        <v>276.92200000000003</v>
      </c>
      <c r="D151" s="1">
        <f t="shared" si="6"/>
        <v>-1.8960125097732705E-2</v>
      </c>
      <c r="E151" s="1">
        <f t="shared" si="7"/>
        <v>-1.3132245453605917E-2</v>
      </c>
      <c r="F151" s="2">
        <v>37287</v>
      </c>
      <c r="G151">
        <v>5.0309999999999997</v>
      </c>
      <c r="H151" s="1">
        <f t="shared" si="10"/>
        <v>4.1492210588462974E-3</v>
      </c>
      <c r="I151" s="3">
        <f t="shared" si="8"/>
        <v>-2.3116692344636647E-2</v>
      </c>
      <c r="J151" s="3">
        <f t="shared" si="9"/>
        <v>-1.7288812700509859E-2</v>
      </c>
    </row>
    <row r="152" spans="1:10" x14ac:dyDescent="0.4">
      <c r="A152" s="2">
        <v>37315</v>
      </c>
      <c r="B152">
        <v>262.02999999999997</v>
      </c>
      <c r="C152">
        <v>272.005</v>
      </c>
      <c r="D152" s="1">
        <f t="shared" si="6"/>
        <v>4.4152221558079185E-2</v>
      </c>
      <c r="E152" s="1">
        <f t="shared" si="7"/>
        <v>-1.7755902384064881E-2</v>
      </c>
      <c r="F152" s="2">
        <v>37315</v>
      </c>
      <c r="G152">
        <v>4.9210000000000003</v>
      </c>
      <c r="H152" s="1">
        <f t="shared" si="10"/>
        <v>4.0594125955561999E-3</v>
      </c>
      <c r="I152" s="3">
        <f t="shared" si="8"/>
        <v>4.0003000499232888E-2</v>
      </c>
      <c r="J152" s="3">
        <f t="shared" si="9"/>
        <v>-2.1905123442911179E-2</v>
      </c>
    </row>
    <row r="153" spans="1:10" x14ac:dyDescent="0.4">
      <c r="A153" s="2">
        <v>37344</v>
      </c>
      <c r="B153">
        <v>279.49</v>
      </c>
      <c r="C153">
        <v>283.29300000000001</v>
      </c>
      <c r="D153" s="1">
        <f t="shared" si="6"/>
        <v>6.6633591573484141E-2</v>
      </c>
      <c r="E153" s="1">
        <f t="shared" si="7"/>
        <v>4.1499237146376045E-2</v>
      </c>
      <c r="F153" s="2">
        <v>37344</v>
      </c>
      <c r="G153">
        <v>5.4130000000000003</v>
      </c>
      <c r="H153" s="1">
        <f t="shared" si="10"/>
        <v>4.4607898475867991E-3</v>
      </c>
      <c r="I153" s="3">
        <f t="shared" si="8"/>
        <v>6.2574178977927941E-2</v>
      </c>
      <c r="J153" s="3">
        <f t="shared" si="9"/>
        <v>3.7439824550819845E-2</v>
      </c>
    </row>
    <row r="154" spans="1:10" x14ac:dyDescent="0.4">
      <c r="A154" s="2">
        <v>37376</v>
      </c>
      <c r="B154">
        <v>265.29000000000002</v>
      </c>
      <c r="C154">
        <v>268.19200000000001</v>
      </c>
      <c r="D154" s="1">
        <f t="shared" si="6"/>
        <v>-5.0806826720097287E-2</v>
      </c>
      <c r="E154" s="1">
        <f t="shared" si="7"/>
        <v>-5.3305235215836633E-2</v>
      </c>
      <c r="F154" s="2">
        <v>37376</v>
      </c>
      <c r="G154">
        <v>5.0990000000000002</v>
      </c>
      <c r="H154" s="1">
        <f t="shared" si="10"/>
        <v>4.2047189372167448E-3</v>
      </c>
      <c r="I154" s="3">
        <f t="shared" si="8"/>
        <v>-5.5267616567684086E-2</v>
      </c>
      <c r="J154" s="3">
        <f t="shared" si="9"/>
        <v>-5.7766025063423432E-2</v>
      </c>
    </row>
    <row r="155" spans="1:10" x14ac:dyDescent="0.4">
      <c r="A155" s="2">
        <v>37407</v>
      </c>
      <c r="B155">
        <v>267.25</v>
      </c>
      <c r="C155">
        <v>265.66899999999998</v>
      </c>
      <c r="D155" s="1">
        <f t="shared" si="6"/>
        <v>7.3881412793546097E-3</v>
      </c>
      <c r="E155" s="1">
        <f t="shared" si="7"/>
        <v>-9.4074394463669053E-3</v>
      </c>
      <c r="F155" s="2">
        <v>37407</v>
      </c>
      <c r="G155">
        <v>5.0439999999999996</v>
      </c>
      <c r="H155" s="1">
        <f t="shared" si="10"/>
        <v>4.1598321331213217E-3</v>
      </c>
      <c r="I155" s="3">
        <f t="shared" si="8"/>
        <v>3.1834223421378649E-3</v>
      </c>
      <c r="J155" s="3">
        <f t="shared" si="9"/>
        <v>-1.361215838358365E-2</v>
      </c>
    </row>
    <row r="156" spans="1:10" x14ac:dyDescent="0.4">
      <c r="A156" s="2">
        <v>37435</v>
      </c>
      <c r="B156">
        <v>266.63</v>
      </c>
      <c r="C156">
        <v>246.893</v>
      </c>
      <c r="D156" s="1">
        <f t="shared" si="6"/>
        <v>-2.3199251637043838E-3</v>
      </c>
      <c r="E156" s="1">
        <f t="shared" si="7"/>
        <v>-7.067441063880231E-2</v>
      </c>
      <c r="F156" s="2">
        <v>37435</v>
      </c>
      <c r="G156">
        <v>4.8259999999999996</v>
      </c>
      <c r="H156" s="1">
        <f t="shared" si="10"/>
        <v>3.9818184052109462E-3</v>
      </c>
      <c r="I156" s="3">
        <f t="shared" si="8"/>
        <v>-6.4797572968257056E-3</v>
      </c>
      <c r="J156" s="3">
        <f t="shared" si="9"/>
        <v>-7.4834242771923631E-2</v>
      </c>
    </row>
    <row r="157" spans="1:10" x14ac:dyDescent="0.4">
      <c r="A157" s="2">
        <v>37468</v>
      </c>
      <c r="B157">
        <v>232.67</v>
      </c>
      <c r="C157">
        <v>226.71299999999999</v>
      </c>
      <c r="D157" s="1">
        <f t="shared" si="6"/>
        <v>-0.12736751303304206</v>
      </c>
      <c r="E157" s="1">
        <f t="shared" si="7"/>
        <v>-8.1735812679986863E-2</v>
      </c>
      <c r="F157" s="2">
        <v>37468</v>
      </c>
      <c r="G157">
        <v>4.4649999999999999</v>
      </c>
      <c r="H157" s="1">
        <f t="shared" si="10"/>
        <v>3.6866866965306055E-3</v>
      </c>
      <c r="I157" s="3">
        <f t="shared" si="8"/>
        <v>-0.131349331438253</v>
      </c>
      <c r="J157" s="3">
        <f t="shared" si="9"/>
        <v>-8.571763108519781E-2</v>
      </c>
    </row>
    <row r="158" spans="1:10" x14ac:dyDescent="0.4">
      <c r="A158" s="2">
        <v>37498</v>
      </c>
      <c r="B158">
        <v>232.91</v>
      </c>
      <c r="C158">
        <v>228.197</v>
      </c>
      <c r="D158" s="1">
        <f t="shared" si="6"/>
        <v>1.0315038466497395E-3</v>
      </c>
      <c r="E158" s="1">
        <f t="shared" si="7"/>
        <v>6.5457208011892032E-3</v>
      </c>
      <c r="F158" s="2">
        <v>37498</v>
      </c>
      <c r="G158">
        <v>4.1120000000000001</v>
      </c>
      <c r="H158" s="1">
        <f t="shared" si="10"/>
        <v>3.3976750981032922E-3</v>
      </c>
      <c r="I158" s="3">
        <f t="shared" si="8"/>
        <v>-2.6551828498808661E-3</v>
      </c>
      <c r="J158" s="3">
        <f t="shared" si="9"/>
        <v>2.8590341046585976E-3</v>
      </c>
    </row>
    <row r="159" spans="1:10" x14ac:dyDescent="0.4">
      <c r="A159" s="2">
        <v>37529</v>
      </c>
      <c r="B159">
        <v>212.87</v>
      </c>
      <c r="C159">
        <v>204.261</v>
      </c>
      <c r="D159" s="1">
        <f t="shared" si="6"/>
        <v>-8.6041818728264108E-2</v>
      </c>
      <c r="E159" s="1">
        <f t="shared" si="7"/>
        <v>-0.10489182592233903</v>
      </c>
      <c r="F159" s="2">
        <v>37529</v>
      </c>
      <c r="G159">
        <v>3.6040000000000001</v>
      </c>
      <c r="H159" s="1">
        <f t="shared" si="10"/>
        <v>2.981028504962957E-3</v>
      </c>
      <c r="I159" s="3">
        <f t="shared" si="8"/>
        <v>-8.94394938263674E-2</v>
      </c>
      <c r="J159" s="3">
        <f t="shared" si="9"/>
        <v>-0.10828950102044232</v>
      </c>
    </row>
    <row r="160" spans="1:10" x14ac:dyDescent="0.4">
      <c r="A160" s="2">
        <v>37560</v>
      </c>
      <c r="B160">
        <v>219.14</v>
      </c>
      <c r="C160">
        <v>221.10499999999999</v>
      </c>
      <c r="D160" s="1">
        <f t="shared" si="6"/>
        <v>2.9454596702212621E-2</v>
      </c>
      <c r="E160" s="1">
        <f t="shared" si="7"/>
        <v>8.2463123161053753E-2</v>
      </c>
      <c r="F160" s="2">
        <v>37560</v>
      </c>
      <c r="G160">
        <v>3.9009999999999998</v>
      </c>
      <c r="H160" s="1">
        <f t="shared" si="10"/>
        <v>3.2247241696850004E-3</v>
      </c>
      <c r="I160" s="3">
        <f t="shared" si="8"/>
        <v>2.6473568197249664E-2</v>
      </c>
      <c r="J160" s="3">
        <f t="shared" si="9"/>
        <v>7.9482094656090796E-2</v>
      </c>
    </row>
    <row r="161" spans="1:10" x14ac:dyDescent="0.4">
      <c r="A161" s="2">
        <v>37589</v>
      </c>
      <c r="B161">
        <v>227.24</v>
      </c>
      <c r="C161">
        <v>234.04900000000001</v>
      </c>
      <c r="D161" s="1">
        <f t="shared" si="6"/>
        <v>3.696267226430594E-2</v>
      </c>
      <c r="E161" s="1">
        <f t="shared" si="7"/>
        <v>5.8542321521449114E-2</v>
      </c>
      <c r="F161" s="2">
        <v>37589</v>
      </c>
      <c r="G161">
        <v>4.2149999999999999</v>
      </c>
      <c r="H161" s="1">
        <f t="shared" si="10"/>
        <v>3.4820472702703498E-3</v>
      </c>
      <c r="I161" s="3">
        <f t="shared" si="8"/>
        <v>3.373794809462094E-2</v>
      </c>
      <c r="J161" s="3">
        <f t="shared" si="9"/>
        <v>5.5317597351764114E-2</v>
      </c>
    </row>
    <row r="162" spans="1:10" x14ac:dyDescent="0.4">
      <c r="A162" s="2">
        <v>37621</v>
      </c>
      <c r="B162">
        <v>227.33</v>
      </c>
      <c r="C162">
        <v>220.816</v>
      </c>
      <c r="D162" s="1">
        <f t="shared" si="6"/>
        <v>3.9605703221257116E-4</v>
      </c>
      <c r="E162" s="1">
        <f t="shared" si="7"/>
        <v>-5.6539442595353928E-2</v>
      </c>
      <c r="F162" s="2">
        <v>37621</v>
      </c>
      <c r="G162">
        <v>3.8279999999999998</v>
      </c>
      <c r="H162" s="1">
        <f t="shared" si="10"/>
        <v>3.1648533401715806E-3</v>
      </c>
      <c r="I162" s="3">
        <f t="shared" si="8"/>
        <v>-3.0859902380577786E-3</v>
      </c>
      <c r="J162" s="3">
        <f t="shared" si="9"/>
        <v>-6.0021489865624278E-2</v>
      </c>
    </row>
    <row r="163" spans="1:10" x14ac:dyDescent="0.4">
      <c r="A163" s="2">
        <v>37652</v>
      </c>
      <c r="B163">
        <v>221.46</v>
      </c>
      <c r="C163">
        <v>214.91499999999999</v>
      </c>
      <c r="D163" s="1">
        <f t="shared" si="6"/>
        <v>-2.5821492983768124E-2</v>
      </c>
      <c r="E163" s="1">
        <f t="shared" si="7"/>
        <v>-2.6723606985001092E-2</v>
      </c>
      <c r="F163" s="2">
        <v>37652</v>
      </c>
      <c r="G163">
        <v>3.9769999999999999</v>
      </c>
      <c r="H163" s="1">
        <f t="shared" si="10"/>
        <v>3.287036468756499E-3</v>
      </c>
      <c r="I163" s="3">
        <f t="shared" si="8"/>
        <v>-2.8986346323939705E-2</v>
      </c>
      <c r="J163" s="3">
        <f t="shared" si="9"/>
        <v>-2.9888460325172672E-2</v>
      </c>
    </row>
    <row r="164" spans="1:10" x14ac:dyDescent="0.4">
      <c r="A164" s="2">
        <v>37680</v>
      </c>
      <c r="B164">
        <v>226.14</v>
      </c>
      <c r="C164">
        <v>211.41800000000001</v>
      </c>
      <c r="D164" s="1">
        <f t="shared" si="6"/>
        <v>2.11324844215659E-2</v>
      </c>
      <c r="E164" s="1">
        <f t="shared" si="7"/>
        <v>-1.6271549217132253E-2</v>
      </c>
      <c r="F164" s="2">
        <v>37680</v>
      </c>
      <c r="G164">
        <v>3.6829999999999998</v>
      </c>
      <c r="H164" s="1">
        <f t="shared" si="10"/>
        <v>3.0458788142906368E-3</v>
      </c>
      <c r="I164" s="3">
        <f t="shared" si="8"/>
        <v>1.7845447952809401E-2</v>
      </c>
      <c r="J164" s="3">
        <f t="shared" si="9"/>
        <v>-1.9558585685888752E-2</v>
      </c>
    </row>
    <row r="165" spans="1:10" x14ac:dyDescent="0.4">
      <c r="A165" s="2">
        <v>37711</v>
      </c>
      <c r="B165">
        <v>228.83</v>
      </c>
      <c r="C165">
        <v>213.43600000000001</v>
      </c>
      <c r="D165" s="1">
        <f t="shared" si="6"/>
        <v>1.1895286105952252E-2</v>
      </c>
      <c r="E165" s="1">
        <f t="shared" si="7"/>
        <v>9.5450718481870922E-3</v>
      </c>
      <c r="F165" s="2">
        <v>37711</v>
      </c>
      <c r="G165">
        <v>3.8250000000000002</v>
      </c>
      <c r="H165" s="1">
        <f t="shared" si="10"/>
        <v>3.1623925128922981E-3</v>
      </c>
      <c r="I165" s="3">
        <f t="shared" si="8"/>
        <v>8.8494072916616151E-3</v>
      </c>
      <c r="J165" s="3">
        <f t="shared" si="9"/>
        <v>6.4991930338964554E-3</v>
      </c>
    </row>
    <row r="166" spans="1:10" x14ac:dyDescent="0.4">
      <c r="A166" s="2">
        <v>37741</v>
      </c>
      <c r="B166">
        <v>227.89</v>
      </c>
      <c r="C166">
        <v>230.84800000000001</v>
      </c>
      <c r="D166" s="1">
        <f t="shared" si="6"/>
        <v>-4.1078529913036732E-3</v>
      </c>
      <c r="E166" s="1">
        <f t="shared" si="7"/>
        <v>8.1579489870499788E-2</v>
      </c>
      <c r="F166" s="2">
        <v>37741</v>
      </c>
      <c r="G166">
        <v>3.859</v>
      </c>
      <c r="H166" s="1">
        <f t="shared" si="10"/>
        <v>3.1902801215235588E-3</v>
      </c>
      <c r="I166" s="3">
        <f t="shared" si="8"/>
        <v>-7.2702455041959713E-3</v>
      </c>
      <c r="J166" s="3">
        <f t="shared" si="9"/>
        <v>7.841709735760749E-2</v>
      </c>
    </row>
    <row r="167" spans="1:10" x14ac:dyDescent="0.4">
      <c r="A167" s="2">
        <v>37771</v>
      </c>
      <c r="B167">
        <v>247.63</v>
      </c>
      <c r="C167">
        <v>243.76499999999999</v>
      </c>
      <c r="D167" s="1">
        <f t="shared" si="6"/>
        <v>8.6620738075387393E-2</v>
      </c>
      <c r="E167" s="1">
        <f t="shared" si="7"/>
        <v>5.5954567507623842E-2</v>
      </c>
      <c r="F167" s="2">
        <v>37771</v>
      </c>
      <c r="G167">
        <v>3.3370000000000002</v>
      </c>
      <c r="H167" s="1">
        <f t="shared" si="10"/>
        <v>2.761695570524525E-3</v>
      </c>
      <c r="I167" s="3">
        <f t="shared" si="8"/>
        <v>8.3430457953863835E-2</v>
      </c>
      <c r="J167" s="3">
        <f t="shared" si="9"/>
        <v>5.2764287386100284E-2</v>
      </c>
    </row>
    <row r="168" spans="1:10" x14ac:dyDescent="0.4">
      <c r="A168" s="2">
        <v>37802</v>
      </c>
      <c r="B168">
        <v>245.07</v>
      </c>
      <c r="C168">
        <v>246.988</v>
      </c>
      <c r="D168" s="1">
        <f t="shared" si="6"/>
        <v>-1.033800428057996E-2</v>
      </c>
      <c r="E168" s="1">
        <f t="shared" si="7"/>
        <v>1.3221750456382297E-2</v>
      </c>
      <c r="F168" s="2">
        <v>37802</v>
      </c>
      <c r="G168">
        <v>3.5289999999999999</v>
      </c>
      <c r="H168" s="1">
        <f t="shared" si="10"/>
        <v>2.9194423496736732E-3</v>
      </c>
      <c r="I168" s="3">
        <f t="shared" si="8"/>
        <v>-1.3099699851104485E-2</v>
      </c>
      <c r="J168" s="3">
        <f t="shared" si="9"/>
        <v>1.0460054885857772E-2</v>
      </c>
    </row>
    <row r="169" spans="1:10" x14ac:dyDescent="0.4">
      <c r="A169" s="2">
        <v>37833</v>
      </c>
      <c r="B169">
        <v>239.08</v>
      </c>
      <c r="C169">
        <v>251.99100000000001</v>
      </c>
      <c r="D169" s="1">
        <f t="shared" si="6"/>
        <v>-2.4441996164361157E-2</v>
      </c>
      <c r="E169" s="1">
        <f t="shared" si="7"/>
        <v>2.0256044828088848E-2</v>
      </c>
      <c r="F169" s="2">
        <v>37833</v>
      </c>
      <c r="G169">
        <v>4.476</v>
      </c>
      <c r="H169" s="1">
        <f t="shared" si="10"/>
        <v>3.6956860412222792E-3</v>
      </c>
      <c r="I169" s="3">
        <f t="shared" si="8"/>
        <v>-2.736143851403483E-2</v>
      </c>
      <c r="J169" s="3">
        <f t="shared" si="9"/>
        <v>1.7336602478415175E-2</v>
      </c>
    </row>
    <row r="170" spans="1:10" x14ac:dyDescent="0.4">
      <c r="A170" s="2">
        <v>37862</v>
      </c>
      <c r="B170">
        <v>253.91</v>
      </c>
      <c r="C170">
        <v>257.69600000000003</v>
      </c>
      <c r="D170" s="1">
        <f t="shared" si="6"/>
        <v>6.2029446210473349E-2</v>
      </c>
      <c r="E170" s="1">
        <f t="shared" si="7"/>
        <v>2.2639697449512219E-2</v>
      </c>
      <c r="F170" s="2">
        <v>37862</v>
      </c>
      <c r="G170">
        <v>4.3849999999999998</v>
      </c>
      <c r="H170" s="1">
        <f t="shared" si="10"/>
        <v>3.6212247769553674E-3</v>
      </c>
      <c r="I170" s="3">
        <f t="shared" si="8"/>
        <v>5.833376016925107E-2</v>
      </c>
      <c r="J170" s="3">
        <f t="shared" si="9"/>
        <v>1.894401140828994E-2</v>
      </c>
    </row>
    <row r="171" spans="1:10" x14ac:dyDescent="0.4">
      <c r="A171" s="2">
        <v>37894</v>
      </c>
      <c r="B171">
        <v>247.69</v>
      </c>
      <c r="C171">
        <v>254.679</v>
      </c>
      <c r="D171" s="1">
        <f t="shared" si="6"/>
        <v>-2.4496868969319796E-2</v>
      </c>
      <c r="E171" s="1">
        <f t="shared" si="7"/>
        <v>-1.1707593443437303E-2</v>
      </c>
      <c r="F171" s="2">
        <v>37894</v>
      </c>
      <c r="G171">
        <v>3.9380000000000002</v>
      </c>
      <c r="H171" s="1">
        <f t="shared" si="10"/>
        <v>3.2550628377694402E-3</v>
      </c>
      <c r="I171" s="3">
        <f t="shared" si="8"/>
        <v>-2.8118093746275163E-2</v>
      </c>
      <c r="J171" s="3">
        <f t="shared" si="9"/>
        <v>-1.532881822039267E-2</v>
      </c>
    </row>
    <row r="172" spans="1:10" x14ac:dyDescent="0.4">
      <c r="A172" s="2">
        <v>37925</v>
      </c>
      <c r="B172">
        <v>249.88</v>
      </c>
      <c r="C172">
        <v>269.767</v>
      </c>
      <c r="D172" s="1">
        <f t="shared" si="6"/>
        <v>8.8416972828939677E-3</v>
      </c>
      <c r="E172" s="1">
        <f t="shared" si="7"/>
        <v>5.9243204190372989E-2</v>
      </c>
      <c r="F172" s="2">
        <v>37925</v>
      </c>
      <c r="G172">
        <v>4.2990000000000004</v>
      </c>
      <c r="H172" s="1">
        <f t="shared" si="10"/>
        <v>3.550829394403987E-3</v>
      </c>
      <c r="I172" s="3">
        <f t="shared" si="8"/>
        <v>5.5866344451245276E-3</v>
      </c>
      <c r="J172" s="3">
        <f t="shared" si="9"/>
        <v>5.5988141352603549E-2</v>
      </c>
    </row>
    <row r="173" spans="1:10" x14ac:dyDescent="0.4">
      <c r="A173" s="2">
        <v>37953</v>
      </c>
      <c r="B173">
        <v>250.79</v>
      </c>
      <c r="C173">
        <v>273.02</v>
      </c>
      <c r="D173" s="1">
        <f t="shared" si="6"/>
        <v>3.6417480390587009E-3</v>
      </c>
      <c r="E173" s="1">
        <f t="shared" si="7"/>
        <v>1.2058554233838725E-2</v>
      </c>
      <c r="F173" s="2">
        <v>37953</v>
      </c>
      <c r="G173">
        <v>4.2990000000000004</v>
      </c>
      <c r="H173" s="1">
        <f t="shared" si="10"/>
        <v>3.550829394403987E-3</v>
      </c>
      <c r="I173" s="3">
        <f t="shared" si="8"/>
        <v>9.0918644654713887E-5</v>
      </c>
      <c r="J173" s="3">
        <f t="shared" si="9"/>
        <v>8.5077248394347382E-3</v>
      </c>
    </row>
    <row r="174" spans="1:10" x14ac:dyDescent="0.4">
      <c r="A174" s="2">
        <v>37986</v>
      </c>
      <c r="B174">
        <v>285.58999999999997</v>
      </c>
      <c r="C174">
        <v>286.14600000000002</v>
      </c>
      <c r="D174" s="1">
        <f t="shared" si="6"/>
        <v>0.1387615136169702</v>
      </c>
      <c r="E174" s="1">
        <f t="shared" si="7"/>
        <v>4.8077063951359023E-2</v>
      </c>
      <c r="F174" s="2">
        <v>37986</v>
      </c>
      <c r="G174">
        <v>4.2640000000000002</v>
      </c>
      <c r="H174" s="1">
        <f t="shared" si="10"/>
        <v>3.5221730406092E-3</v>
      </c>
      <c r="I174" s="3">
        <f t="shared" si="8"/>
        <v>0.13521068422256621</v>
      </c>
      <c r="J174" s="3">
        <f t="shared" si="9"/>
        <v>4.4526234556955036E-2</v>
      </c>
    </row>
    <row r="175" spans="1:10" x14ac:dyDescent="0.4">
      <c r="A175" s="2">
        <v>38016</v>
      </c>
      <c r="B175">
        <v>289.2</v>
      </c>
      <c r="C175">
        <v>291.589</v>
      </c>
      <c r="D175" s="1">
        <f t="shared" si="6"/>
        <v>1.2640498616898421E-2</v>
      </c>
      <c r="E175" s="1">
        <f t="shared" si="7"/>
        <v>1.9021758123475285E-2</v>
      </c>
      <c r="F175" s="2">
        <v>38016</v>
      </c>
      <c r="G175">
        <v>4.1360000000000001</v>
      </c>
      <c r="H175" s="1">
        <f t="shared" si="10"/>
        <v>3.4173378032742452E-3</v>
      </c>
      <c r="I175" s="3">
        <f t="shared" si="8"/>
        <v>9.1183255762892212E-3</v>
      </c>
      <c r="J175" s="3">
        <f t="shared" si="9"/>
        <v>1.5499585082866085E-2</v>
      </c>
    </row>
    <row r="176" spans="1:10" x14ac:dyDescent="0.4">
      <c r="A176" s="2">
        <v>38044</v>
      </c>
      <c r="B176">
        <v>302.27</v>
      </c>
      <c r="C176">
        <v>295.947</v>
      </c>
      <c r="D176" s="1">
        <f t="shared" si="6"/>
        <v>4.5193637621023575E-2</v>
      </c>
      <c r="E176" s="1">
        <f t="shared" si="7"/>
        <v>1.4945694110545915E-2</v>
      </c>
      <c r="F176" s="2">
        <v>38044</v>
      </c>
      <c r="G176">
        <v>3.9660000000000002</v>
      </c>
      <c r="H176" s="1">
        <f t="shared" si="10"/>
        <v>3.2780187809859918E-3</v>
      </c>
      <c r="I176" s="3">
        <f t="shared" si="8"/>
        <v>4.1776299817749329E-2</v>
      </c>
      <c r="J176" s="3">
        <f t="shared" si="9"/>
        <v>1.152835630727167E-2</v>
      </c>
    </row>
    <row r="177" spans="1:10" x14ac:dyDescent="0.4">
      <c r="A177" s="2">
        <v>38077</v>
      </c>
      <c r="B177">
        <v>300.38</v>
      </c>
      <c r="C177">
        <v>292.27300000000002</v>
      </c>
      <c r="D177" s="1">
        <f t="shared" si="6"/>
        <v>-6.2526879941773306E-3</v>
      </c>
      <c r="E177" s="1">
        <f t="shared" si="7"/>
        <v>-1.2414385008126416E-2</v>
      </c>
      <c r="F177" s="2">
        <v>38077</v>
      </c>
      <c r="G177">
        <v>3.839</v>
      </c>
      <c r="H177" s="1">
        <f t="shared" si="10"/>
        <v>3.1738761153081718E-3</v>
      </c>
      <c r="I177" s="3">
        <f t="shared" si="8"/>
        <v>-9.5307067751633223E-3</v>
      </c>
      <c r="J177" s="3">
        <f t="shared" si="9"/>
        <v>-1.5692403789112408E-2</v>
      </c>
    </row>
    <row r="178" spans="1:10" x14ac:dyDescent="0.4">
      <c r="A178" s="2">
        <v>38107</v>
      </c>
      <c r="B178">
        <v>305.36</v>
      </c>
      <c r="C178">
        <v>287.07100000000003</v>
      </c>
      <c r="D178" s="1">
        <f t="shared" si="6"/>
        <v>1.6578999933417826E-2</v>
      </c>
      <c r="E178" s="1">
        <f t="shared" si="7"/>
        <v>-1.7798428181871051E-2</v>
      </c>
      <c r="F178" s="2">
        <v>38107</v>
      </c>
      <c r="G178">
        <v>4.5019999999999998</v>
      </c>
      <c r="H178" s="1">
        <f t="shared" si="10"/>
        <v>3.7169556159311057E-3</v>
      </c>
      <c r="I178" s="3">
        <f t="shared" si="8"/>
        <v>1.3405123818109654E-2</v>
      </c>
      <c r="J178" s="3">
        <f t="shared" si="9"/>
        <v>-2.0972304297179223E-2</v>
      </c>
    </row>
    <row r="179" spans="1:10" x14ac:dyDescent="0.4">
      <c r="A179" s="2">
        <v>38138</v>
      </c>
      <c r="B179">
        <v>307.12</v>
      </c>
      <c r="C179">
        <v>291.19499999999999</v>
      </c>
      <c r="D179" s="1">
        <f t="shared" si="6"/>
        <v>5.7636887608067955E-3</v>
      </c>
      <c r="E179" s="1">
        <f t="shared" si="7"/>
        <v>1.4365784074322985E-2</v>
      </c>
      <c r="F179" s="2">
        <v>38138</v>
      </c>
      <c r="G179">
        <v>4.6369999999999996</v>
      </c>
      <c r="H179" s="1">
        <f t="shared" si="10"/>
        <v>3.8273575786884617E-3</v>
      </c>
      <c r="I179" s="3">
        <f t="shared" si="8"/>
        <v>2.0467331448756898E-3</v>
      </c>
      <c r="J179" s="3">
        <f t="shared" si="9"/>
        <v>1.0648828458391879E-2</v>
      </c>
    </row>
    <row r="180" spans="1:10" x14ac:dyDescent="0.4">
      <c r="A180" s="2">
        <v>38168</v>
      </c>
      <c r="B180">
        <v>323.10000000000002</v>
      </c>
      <c r="C180">
        <v>297.33300000000003</v>
      </c>
      <c r="D180" s="1">
        <f t="shared" si="6"/>
        <v>5.2031779109143139E-2</v>
      </c>
      <c r="E180" s="1">
        <f t="shared" si="7"/>
        <v>2.1078658630814484E-2</v>
      </c>
      <c r="F180" s="2">
        <v>38168</v>
      </c>
      <c r="G180">
        <v>4.6150000000000002</v>
      </c>
      <c r="H180" s="1">
        <f t="shared" si="10"/>
        <v>3.8093702880321878E-3</v>
      </c>
      <c r="I180" s="3">
        <f t="shared" si="8"/>
        <v>4.8204421530454677E-2</v>
      </c>
      <c r="J180" s="3">
        <f t="shared" si="9"/>
        <v>1.7251301052126022E-2</v>
      </c>
    </row>
    <row r="181" spans="1:10" x14ac:dyDescent="0.4">
      <c r="A181" s="2">
        <v>38198</v>
      </c>
      <c r="B181">
        <v>334.04</v>
      </c>
      <c r="C181">
        <v>286.90800000000002</v>
      </c>
      <c r="D181" s="1">
        <f t="shared" si="6"/>
        <v>3.3859486227174163E-2</v>
      </c>
      <c r="E181" s="1">
        <f t="shared" si="7"/>
        <v>-3.5061698499662008E-2</v>
      </c>
      <c r="F181" s="2">
        <v>38198</v>
      </c>
      <c r="G181">
        <v>4.4749999999999996</v>
      </c>
      <c r="H181" s="1">
        <f t="shared" si="10"/>
        <v>3.6948679356489933E-3</v>
      </c>
      <c r="I181" s="3">
        <f t="shared" si="8"/>
        <v>3.0050115939141975E-2</v>
      </c>
      <c r="J181" s="3">
        <f t="shared" si="9"/>
        <v>-3.8871068787694196E-2</v>
      </c>
    </row>
    <row r="182" spans="1:10" x14ac:dyDescent="0.4">
      <c r="A182" s="2">
        <v>38230</v>
      </c>
      <c r="B182">
        <v>330.83</v>
      </c>
      <c r="C182">
        <v>287.77199999999999</v>
      </c>
      <c r="D182" s="1">
        <f t="shared" si="6"/>
        <v>-9.6096275895103389E-3</v>
      </c>
      <c r="E182" s="1">
        <f t="shared" si="7"/>
        <v>3.0114182943661305E-3</v>
      </c>
      <c r="F182" s="2">
        <v>38230</v>
      </c>
      <c r="G182">
        <v>4.1239999999999997</v>
      </c>
      <c r="H182" s="1">
        <f t="shared" si="10"/>
        <v>3.4075066915069119E-3</v>
      </c>
      <c r="I182" s="3">
        <f t="shared" si="8"/>
        <v>-1.3304495525159332E-2</v>
      </c>
      <c r="J182" s="3">
        <f t="shared" si="9"/>
        <v>-6.8344964128286279E-4</v>
      </c>
    </row>
    <row r="183" spans="1:10" x14ac:dyDescent="0.4">
      <c r="A183" s="2">
        <v>38260</v>
      </c>
      <c r="B183">
        <v>358.69</v>
      </c>
      <c r="C183">
        <v>291.77999999999997</v>
      </c>
      <c r="D183" s="1">
        <f t="shared" si="6"/>
        <v>8.4212435389777296E-2</v>
      </c>
      <c r="E183" s="1">
        <f t="shared" si="7"/>
        <v>1.3927692756765753E-2</v>
      </c>
      <c r="F183" s="2">
        <v>38260</v>
      </c>
      <c r="G183">
        <v>4.1180000000000003</v>
      </c>
      <c r="H183" s="1">
        <f t="shared" si="10"/>
        <v>3.4025909550130518E-3</v>
      </c>
      <c r="I183" s="3">
        <f t="shared" si="8"/>
        <v>8.0804928698270384E-2</v>
      </c>
      <c r="J183" s="3">
        <f t="shared" si="9"/>
        <v>1.0520186065258841E-2</v>
      </c>
    </row>
    <row r="184" spans="1:10" x14ac:dyDescent="0.4">
      <c r="A184" s="2">
        <v>38289</v>
      </c>
      <c r="B184">
        <v>361.14</v>
      </c>
      <c r="C184">
        <v>296.29300000000001</v>
      </c>
      <c r="D184" s="1">
        <f t="shared" si="6"/>
        <v>6.8304106610164173E-3</v>
      </c>
      <c r="E184" s="1">
        <f t="shared" si="7"/>
        <v>1.5467132771266101E-2</v>
      </c>
      <c r="F184" s="2">
        <v>38289</v>
      </c>
      <c r="G184">
        <v>4.0279999999999996</v>
      </c>
      <c r="H184" s="1">
        <f t="shared" si="10"/>
        <v>3.3288404541003125E-3</v>
      </c>
      <c r="I184" s="3">
        <f t="shared" si="8"/>
        <v>3.4278197060033655E-3</v>
      </c>
      <c r="J184" s="3">
        <f t="shared" si="9"/>
        <v>1.2064541816253049E-2</v>
      </c>
    </row>
    <row r="185" spans="1:10" x14ac:dyDescent="0.4">
      <c r="A185" s="2">
        <v>38321</v>
      </c>
      <c r="B185">
        <v>383.21</v>
      </c>
      <c r="C185">
        <v>309.27499999999998</v>
      </c>
      <c r="D185" s="1">
        <f t="shared" si="6"/>
        <v>6.1112034114193969E-2</v>
      </c>
      <c r="E185" s="1">
        <f t="shared" si="7"/>
        <v>4.3814737438953921E-2</v>
      </c>
      <c r="F185" s="2">
        <v>38321</v>
      </c>
      <c r="G185">
        <v>4.3639999999999999</v>
      </c>
      <c r="H185" s="1">
        <f t="shared" si="10"/>
        <v>3.6040374849399814E-3</v>
      </c>
      <c r="I185" s="3">
        <f t="shared" si="8"/>
        <v>5.7783193660093657E-2</v>
      </c>
      <c r="J185" s="3">
        <f t="shared" si="9"/>
        <v>4.0485896984853609E-2</v>
      </c>
    </row>
    <row r="186" spans="1:10" x14ac:dyDescent="0.4">
      <c r="A186" s="2">
        <v>38352</v>
      </c>
      <c r="B186">
        <v>375.67</v>
      </c>
      <c r="C186">
        <v>319.84899999999999</v>
      </c>
      <c r="D186" s="1">
        <f t="shared" si="6"/>
        <v>-1.9675895722971681E-2</v>
      </c>
      <c r="E186" s="1">
        <f t="shared" si="7"/>
        <v>3.4189637054401478E-2</v>
      </c>
      <c r="F186" s="2">
        <v>38352</v>
      </c>
      <c r="G186">
        <v>4.218</v>
      </c>
      <c r="H186" s="1">
        <f t="shared" si="10"/>
        <v>3.4845041806466082E-3</v>
      </c>
      <c r="I186" s="3">
        <f t="shared" si="8"/>
        <v>-2.3279933207911663E-2</v>
      </c>
      <c r="J186" s="3">
        <f t="shared" si="9"/>
        <v>3.0585599569461497E-2</v>
      </c>
    </row>
    <row r="187" spans="1:10" x14ac:dyDescent="0.4">
      <c r="A187" s="2">
        <v>38383</v>
      </c>
      <c r="B187">
        <v>385.96</v>
      </c>
      <c r="C187">
        <v>312.04500000000002</v>
      </c>
      <c r="D187" s="1">
        <f t="shared" si="6"/>
        <v>2.7391061303803754E-2</v>
      </c>
      <c r="E187" s="1">
        <f t="shared" si="7"/>
        <v>-2.4399013284393534E-2</v>
      </c>
      <c r="F187" s="2">
        <v>38383</v>
      </c>
      <c r="G187">
        <v>4.1349999999999998</v>
      </c>
      <c r="H187" s="1">
        <f t="shared" si="10"/>
        <v>3.4165185623549199E-3</v>
      </c>
      <c r="I187" s="3">
        <f t="shared" si="8"/>
        <v>2.3906557123157146E-2</v>
      </c>
      <c r="J187" s="3">
        <f t="shared" si="9"/>
        <v>-2.7883517465040142E-2</v>
      </c>
    </row>
    <row r="188" spans="1:10" x14ac:dyDescent="0.4">
      <c r="A188" s="2">
        <v>38411</v>
      </c>
      <c r="B188">
        <v>458.2</v>
      </c>
      <c r="C188">
        <v>319.036</v>
      </c>
      <c r="D188" s="1">
        <f t="shared" si="6"/>
        <v>0.18716965488651671</v>
      </c>
      <c r="E188" s="1">
        <f t="shared" si="7"/>
        <v>2.2403819961864357E-2</v>
      </c>
      <c r="F188" s="2">
        <v>38411</v>
      </c>
      <c r="G188">
        <v>4.3710000000000004</v>
      </c>
      <c r="H188" s="1">
        <f t="shared" si="10"/>
        <v>3.6097667458021565E-3</v>
      </c>
      <c r="I188" s="3">
        <f t="shared" si="8"/>
        <v>0.18375313632416179</v>
      </c>
      <c r="J188" s="3">
        <f t="shared" si="9"/>
        <v>1.8987301399509438E-2</v>
      </c>
    </row>
    <row r="189" spans="1:10" x14ac:dyDescent="0.4">
      <c r="A189" s="2">
        <v>38442</v>
      </c>
      <c r="B189">
        <v>441.7</v>
      </c>
      <c r="C189">
        <v>313.45800000000003</v>
      </c>
      <c r="D189" s="1">
        <f t="shared" si="6"/>
        <v>-3.6010475774770789E-2</v>
      </c>
      <c r="E189" s="1">
        <f t="shared" si="7"/>
        <v>-1.748392030993362E-2</v>
      </c>
      <c r="F189" s="2">
        <v>38442</v>
      </c>
      <c r="G189">
        <v>4.4969999999999999</v>
      </c>
      <c r="H189" s="1">
        <f t="shared" si="10"/>
        <v>3.7128654881206646E-3</v>
      </c>
      <c r="I189" s="3">
        <f t="shared" si="8"/>
        <v>-3.9620242520572946E-2</v>
      </c>
      <c r="J189" s="3">
        <f t="shared" si="9"/>
        <v>-2.1093687055735777E-2</v>
      </c>
    </row>
    <row r="190" spans="1:10" x14ac:dyDescent="0.4">
      <c r="A190" s="2">
        <v>38471</v>
      </c>
      <c r="B190">
        <v>418.29</v>
      </c>
      <c r="C190">
        <v>306.52499999999998</v>
      </c>
      <c r="D190" s="1">
        <f t="shared" si="6"/>
        <v>-5.2999773601992262E-2</v>
      </c>
      <c r="E190" s="1">
        <f t="shared" si="7"/>
        <v>-2.2117795685546504E-2</v>
      </c>
      <c r="F190" s="2">
        <v>38471</v>
      </c>
      <c r="G190">
        <v>4.2039999999999997</v>
      </c>
      <c r="H190" s="1">
        <f t="shared" si="10"/>
        <v>3.4730383415528809E-3</v>
      </c>
      <c r="I190" s="3">
        <f t="shared" si="8"/>
        <v>-5.6712639090112926E-2</v>
      </c>
      <c r="J190" s="3">
        <f t="shared" si="9"/>
        <v>-2.5830661173667169E-2</v>
      </c>
    </row>
    <row r="191" spans="1:10" x14ac:dyDescent="0.4">
      <c r="A191" s="2">
        <v>38503</v>
      </c>
      <c r="B191">
        <v>425.66</v>
      </c>
      <c r="C191">
        <v>317.40600000000001</v>
      </c>
      <c r="D191" s="1">
        <f t="shared" si="6"/>
        <v>1.7619354992947533E-2</v>
      </c>
      <c r="E191" s="1">
        <f t="shared" si="7"/>
        <v>3.5497920234891289E-2</v>
      </c>
      <c r="F191" s="2">
        <v>38503</v>
      </c>
      <c r="G191">
        <v>4.03</v>
      </c>
      <c r="H191" s="1">
        <f t="shared" si="10"/>
        <v>3.3304796486266497E-3</v>
      </c>
      <c r="I191" s="3">
        <f t="shared" si="8"/>
        <v>1.4146316651394653E-2</v>
      </c>
      <c r="J191" s="3">
        <f t="shared" si="9"/>
        <v>3.2024881893338408E-2</v>
      </c>
    </row>
    <row r="192" spans="1:10" x14ac:dyDescent="0.4">
      <c r="A192" s="2">
        <v>38533</v>
      </c>
      <c r="B192">
        <v>450.47</v>
      </c>
      <c r="C192">
        <v>318.83999999999997</v>
      </c>
      <c r="D192" s="1">
        <f t="shared" si="6"/>
        <v>5.8285955927265931E-2</v>
      </c>
      <c r="E192" s="1">
        <f t="shared" si="7"/>
        <v>4.5178730080714935E-3</v>
      </c>
      <c r="F192" s="2">
        <v>38533</v>
      </c>
      <c r="G192">
        <v>3.9430000000000001</v>
      </c>
      <c r="H192" s="1">
        <f t="shared" si="10"/>
        <v>3.2591623059663455E-3</v>
      </c>
      <c r="I192" s="3">
        <f t="shared" si="8"/>
        <v>5.4955476278639281E-2</v>
      </c>
      <c r="J192" s="3">
        <f t="shared" si="9"/>
        <v>1.1873933594448438E-3</v>
      </c>
    </row>
    <row r="193" spans="1:10" x14ac:dyDescent="0.4">
      <c r="A193" s="2">
        <v>38562</v>
      </c>
      <c r="B193">
        <v>476.53</v>
      </c>
      <c r="C193">
        <v>331.42200000000003</v>
      </c>
      <c r="D193" s="1">
        <f t="shared" si="6"/>
        <v>5.7850689280085188E-2</v>
      </c>
      <c r="E193" s="1">
        <f t="shared" si="7"/>
        <v>3.946179902145297E-2</v>
      </c>
      <c r="F193" s="2">
        <v>38562</v>
      </c>
      <c r="G193">
        <v>4.2830000000000004</v>
      </c>
      <c r="H193" s="1">
        <f t="shared" si="10"/>
        <v>3.537729854628191E-3</v>
      </c>
      <c r="I193" s="3">
        <f t="shared" si="8"/>
        <v>5.4591526974118842E-2</v>
      </c>
      <c r="J193" s="3">
        <f t="shared" si="9"/>
        <v>3.6202636715486625E-2</v>
      </c>
    </row>
    <row r="194" spans="1:10" x14ac:dyDescent="0.4">
      <c r="A194" s="2">
        <v>38595</v>
      </c>
      <c r="B194">
        <v>502.36</v>
      </c>
      <c r="C194">
        <v>328.25700000000001</v>
      </c>
      <c r="D194" s="1">
        <f t="shared" si="6"/>
        <v>5.420435229681253E-2</v>
      </c>
      <c r="E194" s="1">
        <f t="shared" si="7"/>
        <v>-9.5497583141734843E-3</v>
      </c>
      <c r="F194" s="2">
        <v>38595</v>
      </c>
      <c r="G194">
        <v>4.0419999999999998</v>
      </c>
      <c r="H194" s="1">
        <f t="shared" si="10"/>
        <v>3.3403145346015961E-3</v>
      </c>
      <c r="I194" s="3">
        <f t="shared" si="8"/>
        <v>5.0666622442184339E-2</v>
      </c>
      <c r="J194" s="3">
        <f t="shared" si="9"/>
        <v>-1.3087488168801675E-2</v>
      </c>
    </row>
    <row r="195" spans="1:10" x14ac:dyDescent="0.4">
      <c r="A195" s="2">
        <v>38625</v>
      </c>
      <c r="B195">
        <v>532.67999999999995</v>
      </c>
      <c r="C195">
        <v>330.91399999999999</v>
      </c>
      <c r="D195" s="1">
        <f t="shared" si="6"/>
        <v>6.0355123815590384E-2</v>
      </c>
      <c r="E195" s="1">
        <f t="shared" si="7"/>
        <v>8.0942676013000536E-3</v>
      </c>
      <c r="F195" s="2">
        <v>38625</v>
      </c>
      <c r="G195">
        <v>4.3259999999999996</v>
      </c>
      <c r="H195" s="1">
        <f t="shared" si="10"/>
        <v>3.5729329292910617E-3</v>
      </c>
      <c r="I195" s="3">
        <f t="shared" si="8"/>
        <v>5.7014809280988787E-2</v>
      </c>
      <c r="J195" s="3">
        <f t="shared" si="9"/>
        <v>4.7539530666984575E-3</v>
      </c>
    </row>
    <row r="196" spans="1:10" x14ac:dyDescent="0.4">
      <c r="A196" s="2">
        <v>38656</v>
      </c>
      <c r="B196">
        <v>482.91</v>
      </c>
      <c r="C196">
        <v>325.06200000000001</v>
      </c>
      <c r="D196" s="1">
        <f t="shared" ref="D196:D259" si="11">B196/B195-1</f>
        <v>-9.3433205676954123E-2</v>
      </c>
      <c r="E196" s="1">
        <f t="shared" ref="E196:E259" si="12">C196/C195-1</f>
        <v>-1.768435303432303E-2</v>
      </c>
      <c r="F196" s="2">
        <v>38656</v>
      </c>
      <c r="G196">
        <v>4.5570000000000004</v>
      </c>
      <c r="H196" s="1">
        <f t="shared" si="10"/>
        <v>3.7619415226053388E-3</v>
      </c>
      <c r="I196" s="3">
        <f t="shared" ref="I196:I259" si="13">D196-H195</f>
        <v>-9.7006138606245185E-2</v>
      </c>
      <c r="J196" s="3">
        <f t="shared" ref="J196:J259" si="14">E196-H195</f>
        <v>-2.1257285963614092E-2</v>
      </c>
    </row>
    <row r="197" spans="1:10" x14ac:dyDescent="0.4">
      <c r="A197" s="2">
        <v>38686</v>
      </c>
      <c r="B197">
        <v>490.91</v>
      </c>
      <c r="C197">
        <v>337.76600000000002</v>
      </c>
      <c r="D197" s="1">
        <f t="shared" si="11"/>
        <v>1.6566233873806624E-2</v>
      </c>
      <c r="E197" s="1">
        <f t="shared" si="12"/>
        <v>3.9081775169044652E-2</v>
      </c>
      <c r="F197" s="2">
        <v>38686</v>
      </c>
      <c r="G197">
        <v>4.5</v>
      </c>
      <c r="H197" s="1">
        <f t="shared" si="10"/>
        <v>3.7153195748071965E-3</v>
      </c>
      <c r="I197" s="3">
        <f t="shared" si="13"/>
        <v>1.2804292351201285E-2</v>
      </c>
      <c r="J197" s="3">
        <f t="shared" si="14"/>
        <v>3.5319833646439314E-2</v>
      </c>
    </row>
    <row r="198" spans="1:10" x14ac:dyDescent="0.4">
      <c r="A198" s="2">
        <v>38716</v>
      </c>
      <c r="B198">
        <v>493.5</v>
      </c>
      <c r="C198">
        <v>337.93700000000001</v>
      </c>
      <c r="D198" s="1">
        <f t="shared" si="11"/>
        <v>5.2759161557107692E-3</v>
      </c>
      <c r="E198" s="1">
        <f t="shared" si="12"/>
        <v>5.0626765275363361E-4</v>
      </c>
      <c r="F198" s="2">
        <v>38716</v>
      </c>
      <c r="G198">
        <v>4.3979999999999997</v>
      </c>
      <c r="H198" s="1">
        <f t="shared" si="10"/>
        <v>3.6318637916892271E-3</v>
      </c>
      <c r="I198" s="3">
        <f t="shared" si="13"/>
        <v>1.5605965809035727E-3</v>
      </c>
      <c r="J198" s="3">
        <f t="shared" si="14"/>
        <v>-3.2090519220535629E-3</v>
      </c>
    </row>
    <row r="199" spans="1:10" x14ac:dyDescent="0.4">
      <c r="A199" s="2">
        <v>38748</v>
      </c>
      <c r="B199">
        <v>561.91</v>
      </c>
      <c r="C199">
        <v>348.60899999999998</v>
      </c>
      <c r="D199" s="1">
        <f t="shared" si="11"/>
        <v>0.13862208713272528</v>
      </c>
      <c r="E199" s="1">
        <f t="shared" si="12"/>
        <v>3.1579850682227573E-2</v>
      </c>
      <c r="F199" s="2">
        <v>38748</v>
      </c>
      <c r="G199">
        <v>4.53</v>
      </c>
      <c r="H199" s="1">
        <f t="shared" ref="H199:H262" si="15">(1+G199/200)^(1/6)-1</f>
        <v>3.7398587917578663E-3</v>
      </c>
      <c r="I199" s="3">
        <f t="shared" si="13"/>
        <v>0.13499022334103605</v>
      </c>
      <c r="J199" s="3">
        <f t="shared" si="14"/>
        <v>2.7947986890538346E-2</v>
      </c>
    </row>
    <row r="200" spans="1:10" x14ac:dyDescent="0.4">
      <c r="A200" s="2">
        <v>38776</v>
      </c>
      <c r="B200">
        <v>518.02</v>
      </c>
      <c r="C200">
        <v>349.06900000000002</v>
      </c>
      <c r="D200" s="1">
        <f t="shared" si="11"/>
        <v>-7.8108593902938228E-2</v>
      </c>
      <c r="E200" s="1">
        <f t="shared" si="12"/>
        <v>1.3195299031294461E-3</v>
      </c>
      <c r="F200" s="2">
        <v>38776</v>
      </c>
      <c r="G200">
        <v>4.5490000000000004</v>
      </c>
      <c r="H200" s="1">
        <f t="shared" si="15"/>
        <v>3.7553987444809422E-3</v>
      </c>
      <c r="I200" s="3">
        <f t="shared" si="13"/>
        <v>-8.1848452694696094E-2</v>
      </c>
      <c r="J200" s="3">
        <f t="shared" si="14"/>
        <v>-2.4203288886284202E-3</v>
      </c>
    </row>
    <row r="201" spans="1:10" x14ac:dyDescent="0.4">
      <c r="A201" s="2">
        <v>38807</v>
      </c>
      <c r="B201">
        <v>538.14</v>
      </c>
      <c r="C201">
        <v>354.33100000000002</v>
      </c>
      <c r="D201" s="1">
        <f t="shared" si="11"/>
        <v>3.8840199220107285E-2</v>
      </c>
      <c r="E201" s="1">
        <f t="shared" si="12"/>
        <v>1.5074383574594119E-2</v>
      </c>
      <c r="F201" s="2">
        <v>38807</v>
      </c>
      <c r="G201">
        <v>4.8540000000000001</v>
      </c>
      <c r="H201" s="1">
        <f t="shared" si="15"/>
        <v>4.0046913883358126E-3</v>
      </c>
      <c r="I201" s="3">
        <f t="shared" si="13"/>
        <v>3.5084800475626343E-2</v>
      </c>
      <c r="J201" s="3">
        <f t="shared" si="14"/>
        <v>1.1318984830113177E-2</v>
      </c>
    </row>
    <row r="202" spans="1:10" x14ac:dyDescent="0.4">
      <c r="A202" s="2">
        <v>38835</v>
      </c>
      <c r="B202">
        <v>565.73</v>
      </c>
      <c r="C202">
        <v>358.90600000000001</v>
      </c>
      <c r="D202" s="1">
        <f t="shared" si="11"/>
        <v>5.1269186457055804E-2</v>
      </c>
      <c r="E202" s="1">
        <f t="shared" si="12"/>
        <v>1.2911656050416109E-2</v>
      </c>
      <c r="F202" s="2">
        <v>38835</v>
      </c>
      <c r="G202">
        <v>5.0709999999999997</v>
      </c>
      <c r="H202" s="1">
        <f t="shared" si="15"/>
        <v>4.1818687269221666E-3</v>
      </c>
      <c r="I202" s="3">
        <f t="shared" si="13"/>
        <v>4.7264495068719992E-2</v>
      </c>
      <c r="J202" s="3">
        <f t="shared" si="14"/>
        <v>8.9069646620802967E-3</v>
      </c>
    </row>
    <row r="203" spans="1:10" x14ac:dyDescent="0.4">
      <c r="A203" s="2">
        <v>38868</v>
      </c>
      <c r="B203">
        <v>549.66</v>
      </c>
      <c r="C203">
        <v>347.82299999999998</v>
      </c>
      <c r="D203" s="1">
        <f t="shared" si="11"/>
        <v>-2.8405776607215549E-2</v>
      </c>
      <c r="E203" s="1">
        <f t="shared" si="12"/>
        <v>-3.0879951853688747E-2</v>
      </c>
      <c r="F203" s="2">
        <v>38868</v>
      </c>
      <c r="G203">
        <v>5.1120000000000001</v>
      </c>
      <c r="H203" s="1">
        <f t="shared" si="15"/>
        <v>4.2153270797771203E-3</v>
      </c>
      <c r="I203" s="3">
        <f t="shared" si="13"/>
        <v>-3.2587645334137716E-2</v>
      </c>
      <c r="J203" s="3">
        <f t="shared" si="14"/>
        <v>-3.5061820580610914E-2</v>
      </c>
    </row>
    <row r="204" spans="1:10" x14ac:dyDescent="0.4">
      <c r="A204" s="2">
        <v>38898</v>
      </c>
      <c r="B204">
        <v>561.15</v>
      </c>
      <c r="C204">
        <v>348.24900000000002</v>
      </c>
      <c r="D204" s="1">
        <f t="shared" si="11"/>
        <v>2.090383145944763E-2</v>
      </c>
      <c r="E204" s="1">
        <f t="shared" si="12"/>
        <v>1.2247608697528722E-3</v>
      </c>
      <c r="F204" s="2">
        <v>38898</v>
      </c>
      <c r="G204">
        <v>5.1369999999999996</v>
      </c>
      <c r="H204" s="1">
        <f t="shared" si="15"/>
        <v>4.2357257792586811E-3</v>
      </c>
      <c r="I204" s="3">
        <f t="shared" si="13"/>
        <v>1.668850437967051E-2</v>
      </c>
      <c r="J204" s="3">
        <f t="shared" si="14"/>
        <v>-2.9905662100242481E-3</v>
      </c>
    </row>
    <row r="205" spans="1:10" x14ac:dyDescent="0.4">
      <c r="A205" s="2">
        <v>38929</v>
      </c>
      <c r="B205">
        <v>589.35</v>
      </c>
      <c r="C205">
        <v>348.79899999999998</v>
      </c>
      <c r="D205" s="1">
        <f t="shared" si="11"/>
        <v>5.0253942796044004E-2</v>
      </c>
      <c r="E205" s="1">
        <f t="shared" si="12"/>
        <v>1.579329732461332E-3</v>
      </c>
      <c r="F205" s="2">
        <v>38929</v>
      </c>
      <c r="G205">
        <v>4.9870000000000001</v>
      </c>
      <c r="H205" s="1">
        <f t="shared" si="15"/>
        <v>4.1133024929271844E-3</v>
      </c>
      <c r="I205" s="3">
        <f t="shared" si="13"/>
        <v>4.6018217016785323E-2</v>
      </c>
      <c r="J205" s="3">
        <f t="shared" si="14"/>
        <v>-2.6563960467973491E-3</v>
      </c>
    </row>
    <row r="206" spans="1:10" x14ac:dyDescent="0.4">
      <c r="A206" s="2">
        <v>38960</v>
      </c>
      <c r="B206">
        <v>567.03</v>
      </c>
      <c r="C206">
        <v>356.65499999999997</v>
      </c>
      <c r="D206" s="1">
        <f t="shared" si="11"/>
        <v>-3.7872232120132465E-2</v>
      </c>
      <c r="E206" s="1">
        <f t="shared" si="12"/>
        <v>2.2523000352638656E-2</v>
      </c>
      <c r="F206" s="2">
        <v>38960</v>
      </c>
      <c r="G206">
        <v>4.7279999999999998</v>
      </c>
      <c r="H206" s="1">
        <f t="shared" si="15"/>
        <v>3.9017424393985589E-3</v>
      </c>
      <c r="I206" s="3">
        <f t="shared" si="13"/>
        <v>-4.198553461305965E-2</v>
      </c>
      <c r="J206" s="3">
        <f t="shared" si="14"/>
        <v>1.8409697859711471E-2</v>
      </c>
    </row>
    <row r="207" spans="1:10" x14ac:dyDescent="0.4">
      <c r="A207" s="2">
        <v>38989</v>
      </c>
      <c r="B207">
        <v>551.38</v>
      </c>
      <c r="C207">
        <v>365.05900000000003</v>
      </c>
      <c r="D207" s="1">
        <f t="shared" si="11"/>
        <v>-2.7599950619896618E-2</v>
      </c>
      <c r="E207" s="1">
        <f t="shared" si="12"/>
        <v>2.3563387587444584E-2</v>
      </c>
      <c r="F207" s="2">
        <v>38989</v>
      </c>
      <c r="G207">
        <v>4.6319999999999997</v>
      </c>
      <c r="H207" s="1">
        <f t="shared" si="15"/>
        <v>3.8232696995932347E-3</v>
      </c>
      <c r="I207" s="3">
        <f t="shared" si="13"/>
        <v>-3.1501693059295177E-2</v>
      </c>
      <c r="J207" s="3">
        <f t="shared" si="14"/>
        <v>1.9661645148046025E-2</v>
      </c>
    </row>
    <row r="208" spans="1:10" x14ac:dyDescent="0.4">
      <c r="A208" s="2">
        <v>39021</v>
      </c>
      <c r="B208">
        <v>576.35</v>
      </c>
      <c r="C208">
        <v>377.46</v>
      </c>
      <c r="D208" s="1">
        <f t="shared" si="11"/>
        <v>4.5286372374768735E-2</v>
      </c>
      <c r="E208" s="1">
        <f t="shared" si="12"/>
        <v>3.3969851448669708E-2</v>
      </c>
      <c r="F208" s="2">
        <v>39021</v>
      </c>
      <c r="G208">
        <v>4.6059999999999999</v>
      </c>
      <c r="H208" s="1">
        <f t="shared" si="15"/>
        <v>3.8020113864287719E-3</v>
      </c>
      <c r="I208" s="3">
        <f t="shared" si="13"/>
        <v>4.1463102675175501E-2</v>
      </c>
      <c r="J208" s="3">
        <f t="shared" si="14"/>
        <v>3.0146581749076473E-2</v>
      </c>
    </row>
    <row r="209" spans="1:10" x14ac:dyDescent="0.4">
      <c r="A209" s="2">
        <v>39051</v>
      </c>
      <c r="B209">
        <v>624.54999999999995</v>
      </c>
      <c r="C209">
        <v>385.16199999999998</v>
      </c>
      <c r="D209" s="1">
        <f t="shared" si="11"/>
        <v>8.3629738873947979E-2</v>
      </c>
      <c r="E209" s="1">
        <f t="shared" si="12"/>
        <v>2.0404811105812604E-2</v>
      </c>
      <c r="F209" s="2">
        <v>39051</v>
      </c>
      <c r="G209">
        <v>4.4619999999999997</v>
      </c>
      <c r="H209" s="1">
        <f t="shared" si="15"/>
        <v>3.6842322597743227E-3</v>
      </c>
      <c r="I209" s="3">
        <f t="shared" si="13"/>
        <v>7.9827727487519207E-2</v>
      </c>
      <c r="J209" s="3">
        <f t="shared" si="14"/>
        <v>1.6602799719383832E-2</v>
      </c>
    </row>
    <row r="210" spans="1:10" x14ac:dyDescent="0.4">
      <c r="A210" s="2">
        <v>39080</v>
      </c>
      <c r="B210">
        <v>612.96</v>
      </c>
      <c r="C210">
        <v>389.77100000000002</v>
      </c>
      <c r="D210" s="1">
        <f t="shared" si="11"/>
        <v>-1.8557361300135966E-2</v>
      </c>
      <c r="E210" s="1">
        <f t="shared" si="12"/>
        <v>1.1966393361754424E-2</v>
      </c>
      <c r="F210" s="2">
        <v>39080</v>
      </c>
      <c r="G210">
        <v>4.71</v>
      </c>
      <c r="H210" s="1">
        <f t="shared" si="15"/>
        <v>3.8870311367729116E-3</v>
      </c>
      <c r="I210" s="3">
        <f t="shared" si="13"/>
        <v>-2.2241593559910289E-2</v>
      </c>
      <c r="J210" s="3">
        <f t="shared" si="14"/>
        <v>8.2821611019801011E-3</v>
      </c>
    </row>
    <row r="211" spans="1:10" x14ac:dyDescent="0.4">
      <c r="A211" s="2">
        <v>39113</v>
      </c>
      <c r="B211">
        <v>601.70000000000005</v>
      </c>
      <c r="C211">
        <v>396.38799999999998</v>
      </c>
      <c r="D211" s="1">
        <f t="shared" si="11"/>
        <v>-1.8369877316627536E-2</v>
      </c>
      <c r="E211" s="1">
        <f t="shared" si="12"/>
        <v>1.6976634998498996E-2</v>
      </c>
      <c r="F211" s="2">
        <v>39113</v>
      </c>
      <c r="G211">
        <v>4.8259999999999996</v>
      </c>
      <c r="H211" s="1">
        <f t="shared" si="15"/>
        <v>3.9818184052109462E-3</v>
      </c>
      <c r="I211" s="3">
        <f t="shared" si="13"/>
        <v>-2.2256908453400448E-2</v>
      </c>
      <c r="J211" s="3">
        <f t="shared" si="14"/>
        <v>1.3089603861726085E-2</v>
      </c>
    </row>
    <row r="212" spans="1:10" x14ac:dyDescent="0.4">
      <c r="A212" s="2">
        <v>39141</v>
      </c>
      <c r="B212">
        <v>589.98</v>
      </c>
      <c r="C212">
        <v>389.69600000000003</v>
      </c>
      <c r="D212" s="1">
        <f t="shared" si="11"/>
        <v>-1.9478145255110602E-2</v>
      </c>
      <c r="E212" s="1">
        <f t="shared" si="12"/>
        <v>-1.6882448510045611E-2</v>
      </c>
      <c r="F212" s="2">
        <v>39141</v>
      </c>
      <c r="G212">
        <v>4.5540000000000003</v>
      </c>
      <c r="H212" s="1">
        <f t="shared" si="15"/>
        <v>3.7594880057973956E-3</v>
      </c>
      <c r="I212" s="3">
        <f t="shared" si="13"/>
        <v>-2.3459963660321548E-2</v>
      </c>
      <c r="J212" s="3">
        <f t="shared" si="14"/>
        <v>-2.0864266915256557E-2</v>
      </c>
    </row>
    <row r="213" spans="1:10" x14ac:dyDescent="0.4">
      <c r="A213" s="2">
        <v>39171</v>
      </c>
      <c r="B213">
        <v>626.05999999999995</v>
      </c>
      <c r="C213">
        <v>394.214</v>
      </c>
      <c r="D213" s="1">
        <f t="shared" si="11"/>
        <v>6.1154615410691671E-2</v>
      </c>
      <c r="E213" s="1">
        <f t="shared" si="12"/>
        <v>1.1593652488093298E-2</v>
      </c>
      <c r="F213" s="2">
        <v>39171</v>
      </c>
      <c r="G213">
        <v>4.6520000000000001</v>
      </c>
      <c r="H213" s="1">
        <f t="shared" si="15"/>
        <v>3.8396207165884988E-3</v>
      </c>
      <c r="I213" s="3">
        <f t="shared" si="13"/>
        <v>5.7395127404894275E-2</v>
      </c>
      <c r="J213" s="3">
        <f t="shared" si="14"/>
        <v>7.8341644822959022E-3</v>
      </c>
    </row>
    <row r="214" spans="1:10" x14ac:dyDescent="0.4">
      <c r="A214" s="2">
        <v>39202</v>
      </c>
      <c r="B214">
        <v>658.75</v>
      </c>
      <c r="C214">
        <v>410.88400000000001</v>
      </c>
      <c r="D214" s="1">
        <f t="shared" si="11"/>
        <v>5.2215442609334639E-2</v>
      </c>
      <c r="E214" s="1">
        <f t="shared" si="12"/>
        <v>4.2286676779617283E-2</v>
      </c>
      <c r="F214" s="2">
        <v>39202</v>
      </c>
      <c r="G214">
        <v>4.6319999999999997</v>
      </c>
      <c r="H214" s="1">
        <f t="shared" si="15"/>
        <v>3.8232696995932347E-3</v>
      </c>
      <c r="I214" s="3">
        <f t="shared" si="13"/>
        <v>4.837582189274614E-2</v>
      </c>
      <c r="J214" s="3">
        <f t="shared" si="14"/>
        <v>3.8447056063028784E-2</v>
      </c>
    </row>
    <row r="215" spans="1:10" x14ac:dyDescent="0.4">
      <c r="A215" s="2">
        <v>39233</v>
      </c>
      <c r="B215">
        <v>706.04</v>
      </c>
      <c r="C215">
        <v>425.89800000000002</v>
      </c>
      <c r="D215" s="1">
        <f t="shared" si="11"/>
        <v>7.1787476280834817E-2</v>
      </c>
      <c r="E215" s="1">
        <f t="shared" si="12"/>
        <v>3.6540726823142355E-2</v>
      </c>
      <c r="F215" s="2">
        <v>39233</v>
      </c>
      <c r="G215">
        <v>4.8899999999999997</v>
      </c>
      <c r="H215" s="1">
        <f t="shared" si="15"/>
        <v>4.034095681632488E-3</v>
      </c>
      <c r="I215" s="3">
        <f t="shared" si="13"/>
        <v>6.7964206581241582E-2</v>
      </c>
      <c r="J215" s="3">
        <f t="shared" si="14"/>
        <v>3.2717457123549121E-2</v>
      </c>
    </row>
    <row r="216" spans="1:10" x14ac:dyDescent="0.4">
      <c r="A216" s="2">
        <v>39262</v>
      </c>
      <c r="B216">
        <v>718.5</v>
      </c>
      <c r="C216">
        <v>418.65</v>
      </c>
      <c r="D216" s="1">
        <f t="shared" si="11"/>
        <v>1.7647725341340514E-2</v>
      </c>
      <c r="E216" s="1">
        <f t="shared" si="12"/>
        <v>-1.7018159277573663E-2</v>
      </c>
      <c r="F216" s="2">
        <v>39262</v>
      </c>
      <c r="G216">
        <v>5.0330000000000004</v>
      </c>
      <c r="H216" s="1">
        <f t="shared" si="15"/>
        <v>4.1508535683039138E-3</v>
      </c>
      <c r="I216" s="3">
        <f t="shared" si="13"/>
        <v>1.3613629659708026E-2</v>
      </c>
      <c r="J216" s="3">
        <f t="shared" si="14"/>
        <v>-2.1052254959206151E-2</v>
      </c>
    </row>
    <row r="217" spans="1:10" x14ac:dyDescent="0.4">
      <c r="A217" s="2">
        <v>39294</v>
      </c>
      <c r="B217">
        <v>723.93</v>
      </c>
      <c r="C217">
        <v>404.947</v>
      </c>
      <c r="D217" s="1">
        <f t="shared" si="11"/>
        <v>7.5574112734864141E-3</v>
      </c>
      <c r="E217" s="1">
        <f t="shared" si="12"/>
        <v>-3.2731398542935608E-2</v>
      </c>
      <c r="F217" s="2">
        <v>39294</v>
      </c>
      <c r="G217">
        <v>4.7729999999999997</v>
      </c>
      <c r="H217" s="1">
        <f t="shared" si="15"/>
        <v>3.9385159808480452E-3</v>
      </c>
      <c r="I217" s="3">
        <f t="shared" si="13"/>
        <v>3.4065577051825002E-3</v>
      </c>
      <c r="J217" s="3">
        <f t="shared" si="14"/>
        <v>-3.6882252111239522E-2</v>
      </c>
    </row>
    <row r="218" spans="1:10" x14ac:dyDescent="0.4">
      <c r="A218" s="2">
        <v>39325</v>
      </c>
      <c r="B218">
        <v>730</v>
      </c>
      <c r="C218">
        <v>410.89299999999997</v>
      </c>
      <c r="D218" s="1">
        <f t="shared" si="11"/>
        <v>8.3847885845316217E-3</v>
      </c>
      <c r="E218" s="1">
        <f t="shared" si="12"/>
        <v>1.4683403013233676E-2</v>
      </c>
      <c r="F218" s="2">
        <v>39325</v>
      </c>
      <c r="G218">
        <v>4.5410000000000004</v>
      </c>
      <c r="H218" s="1">
        <f t="shared" si="15"/>
        <v>3.7488557531106803E-3</v>
      </c>
      <c r="I218" s="3">
        <f t="shared" si="13"/>
        <v>4.4462726036835765E-3</v>
      </c>
      <c r="J218" s="3">
        <f t="shared" si="14"/>
        <v>1.074488703238563E-2</v>
      </c>
    </row>
    <row r="219" spans="1:10" x14ac:dyDescent="0.4">
      <c r="A219" s="2">
        <v>39353</v>
      </c>
      <c r="B219">
        <v>788.94</v>
      </c>
      <c r="C219">
        <v>425.553</v>
      </c>
      <c r="D219" s="1">
        <f t="shared" si="11"/>
        <v>8.0739726027397429E-2</v>
      </c>
      <c r="E219" s="1">
        <f t="shared" si="12"/>
        <v>3.567838829086889E-2</v>
      </c>
      <c r="F219" s="2">
        <v>39353</v>
      </c>
      <c r="G219">
        <v>4.577</v>
      </c>
      <c r="H219" s="1">
        <f t="shared" si="15"/>
        <v>3.7782975350659775E-3</v>
      </c>
      <c r="I219" s="3">
        <f t="shared" si="13"/>
        <v>7.6990870274286749E-2</v>
      </c>
      <c r="J219" s="3">
        <f t="shared" si="14"/>
        <v>3.192953253775821E-2</v>
      </c>
    </row>
    <row r="220" spans="1:10" x14ac:dyDescent="0.4">
      <c r="A220" s="2">
        <v>39386</v>
      </c>
      <c r="B220">
        <v>797.46</v>
      </c>
      <c r="C220">
        <v>432.714</v>
      </c>
      <c r="D220" s="1">
        <f t="shared" si="11"/>
        <v>1.0799300327021033E-2</v>
      </c>
      <c r="E220" s="1">
        <f t="shared" si="12"/>
        <v>1.6827516196572523E-2</v>
      </c>
      <c r="F220" s="2">
        <v>39386</v>
      </c>
      <c r="G220">
        <v>4.4669999999999996</v>
      </c>
      <c r="H220" s="1">
        <f t="shared" si="15"/>
        <v>3.6883229710291676E-3</v>
      </c>
      <c r="I220" s="3">
        <f t="shared" si="13"/>
        <v>7.0210027919550555E-3</v>
      </c>
      <c r="J220" s="3">
        <f t="shared" si="14"/>
        <v>1.3049218661506545E-2</v>
      </c>
    </row>
    <row r="221" spans="1:10" x14ac:dyDescent="0.4">
      <c r="A221" s="2">
        <v>39416</v>
      </c>
      <c r="B221">
        <v>767.58</v>
      </c>
      <c r="C221">
        <v>413.80799999999999</v>
      </c>
      <c r="D221" s="1">
        <f t="shared" si="11"/>
        <v>-3.7468963960574864E-2</v>
      </c>
      <c r="E221" s="1">
        <f t="shared" si="12"/>
        <v>-4.3691676257296974E-2</v>
      </c>
      <c r="F221" s="2">
        <v>39416</v>
      </c>
      <c r="G221">
        <v>3.9689999999999999</v>
      </c>
      <c r="H221" s="1">
        <f t="shared" si="15"/>
        <v>3.2804781905697578E-3</v>
      </c>
      <c r="I221" s="3">
        <f t="shared" si="13"/>
        <v>-4.1157286931604031E-2</v>
      </c>
      <c r="J221" s="3">
        <f t="shared" si="14"/>
        <v>-4.7379999228326142E-2</v>
      </c>
    </row>
    <row r="222" spans="1:10" x14ac:dyDescent="0.4">
      <c r="A222" s="2">
        <v>39447</v>
      </c>
      <c r="B222">
        <v>823.84</v>
      </c>
      <c r="C222">
        <v>411.08300000000003</v>
      </c>
      <c r="D222" s="1">
        <f t="shared" si="11"/>
        <v>7.3295291695979481E-2</v>
      </c>
      <c r="E222" s="1">
        <f t="shared" si="12"/>
        <v>-6.5851796002009966E-3</v>
      </c>
      <c r="F222" s="2">
        <v>39447</v>
      </c>
      <c r="G222">
        <v>4.0339999999999998</v>
      </c>
      <c r="H222" s="1">
        <f t="shared" si="15"/>
        <v>3.3337579975094567E-3</v>
      </c>
      <c r="I222" s="3">
        <f t="shared" si="13"/>
        <v>7.0014813505409723E-2</v>
      </c>
      <c r="J222" s="3">
        <f t="shared" si="14"/>
        <v>-9.8656577907707543E-3</v>
      </c>
    </row>
    <row r="223" spans="1:10" x14ac:dyDescent="0.4">
      <c r="A223" s="2">
        <v>39478</v>
      </c>
      <c r="B223">
        <v>733.89</v>
      </c>
      <c r="C223">
        <v>386.53699999999998</v>
      </c>
      <c r="D223" s="1">
        <f t="shared" si="11"/>
        <v>-0.109183822101379</v>
      </c>
      <c r="E223" s="1">
        <f t="shared" si="12"/>
        <v>-5.9710569398394142E-2</v>
      </c>
      <c r="F223" s="2">
        <v>39478</v>
      </c>
      <c r="G223">
        <v>3.6360000000000001</v>
      </c>
      <c r="H223" s="1">
        <f t="shared" si="15"/>
        <v>3.0072995108501033E-3</v>
      </c>
      <c r="I223" s="3">
        <f t="shared" si="13"/>
        <v>-0.11251758009888846</v>
      </c>
      <c r="J223" s="3">
        <f t="shared" si="14"/>
        <v>-6.3044327395903599E-2</v>
      </c>
    </row>
    <row r="224" spans="1:10" x14ac:dyDescent="0.4">
      <c r="A224" s="2">
        <v>39507</v>
      </c>
      <c r="B224">
        <v>785.27</v>
      </c>
      <c r="C224">
        <v>374.42</v>
      </c>
      <c r="D224" s="1">
        <f t="shared" si="11"/>
        <v>7.0010492035591065E-2</v>
      </c>
      <c r="E224" s="1">
        <f t="shared" si="12"/>
        <v>-3.1347581214734799E-2</v>
      </c>
      <c r="F224" s="2">
        <v>39507</v>
      </c>
      <c r="G224">
        <v>3.53</v>
      </c>
      <c r="H224" s="1">
        <f t="shared" si="15"/>
        <v>2.9202636228002898E-3</v>
      </c>
      <c r="I224" s="3">
        <f t="shared" si="13"/>
        <v>6.7003192524740962E-2</v>
      </c>
      <c r="J224" s="3">
        <f t="shared" si="14"/>
        <v>-3.4354880725584902E-2</v>
      </c>
    </row>
    <row r="225" spans="1:10" x14ac:dyDescent="0.4">
      <c r="A225" s="2">
        <v>39538</v>
      </c>
      <c r="B225">
        <v>764.62</v>
      </c>
      <c r="C225">
        <v>372.74299999999999</v>
      </c>
      <c r="D225" s="1">
        <f t="shared" si="11"/>
        <v>-2.6296687763444404E-2</v>
      </c>
      <c r="E225" s="1">
        <f t="shared" si="12"/>
        <v>-4.4789274077240426E-3</v>
      </c>
      <c r="F225" s="2">
        <v>39538</v>
      </c>
      <c r="G225">
        <v>3.431</v>
      </c>
      <c r="H225" s="1">
        <f t="shared" si="15"/>
        <v>2.8389412663205604E-3</v>
      </c>
      <c r="I225" s="3">
        <f t="shared" si="13"/>
        <v>-2.9216951386244694E-2</v>
      </c>
      <c r="J225" s="3">
        <f t="shared" si="14"/>
        <v>-7.3991910305243325E-3</v>
      </c>
    </row>
    <row r="226" spans="1:10" x14ac:dyDescent="0.4">
      <c r="A226" s="2">
        <v>39568</v>
      </c>
      <c r="B226">
        <v>847.73</v>
      </c>
      <c r="C226">
        <v>391.60599999999999</v>
      </c>
      <c r="D226" s="1">
        <f t="shared" si="11"/>
        <v>0.1086945149224452</v>
      </c>
      <c r="E226" s="1">
        <f t="shared" si="12"/>
        <v>5.060591345779808E-2</v>
      </c>
      <c r="F226" s="2">
        <v>39568</v>
      </c>
      <c r="G226">
        <v>3.7610000000000001</v>
      </c>
      <c r="H226" s="1">
        <f t="shared" si="15"/>
        <v>3.1098876726221025E-3</v>
      </c>
      <c r="I226" s="3">
        <f t="shared" si="13"/>
        <v>0.10585557365612464</v>
      </c>
      <c r="J226" s="3">
        <f t="shared" si="14"/>
        <v>4.7766972191477519E-2</v>
      </c>
    </row>
    <row r="227" spans="1:10" x14ac:dyDescent="0.4">
      <c r="A227" s="2">
        <v>39598</v>
      </c>
      <c r="B227">
        <v>876.99</v>
      </c>
      <c r="C227">
        <v>398.37599999999998</v>
      </c>
      <c r="D227" s="1">
        <f t="shared" si="11"/>
        <v>3.4515706651881972E-2</v>
      </c>
      <c r="E227" s="1">
        <f t="shared" si="12"/>
        <v>1.7287784150396002E-2</v>
      </c>
      <c r="F227" s="2">
        <v>39598</v>
      </c>
      <c r="G227">
        <v>4.0449999999999999</v>
      </c>
      <c r="H227" s="1">
        <f t="shared" si="15"/>
        <v>3.3427731807820216E-3</v>
      </c>
      <c r="I227" s="3">
        <f t="shared" si="13"/>
        <v>3.140581897925987E-2</v>
      </c>
      <c r="J227" s="3">
        <f t="shared" si="14"/>
        <v>1.4177896477773899E-2</v>
      </c>
    </row>
    <row r="228" spans="1:10" x14ac:dyDescent="0.4">
      <c r="A228" s="2">
        <v>39629</v>
      </c>
      <c r="B228">
        <v>896.99</v>
      </c>
      <c r="C228">
        <v>365.387</v>
      </c>
      <c r="D228" s="1">
        <f t="shared" si="11"/>
        <v>2.2805277141130453E-2</v>
      </c>
      <c r="E228" s="1">
        <f t="shared" si="12"/>
        <v>-8.2808703335542244E-2</v>
      </c>
      <c r="F228" s="2">
        <v>39629</v>
      </c>
      <c r="G228">
        <v>3.976</v>
      </c>
      <c r="H228" s="1">
        <f t="shared" si="15"/>
        <v>3.2862166957052796E-3</v>
      </c>
      <c r="I228" s="3">
        <f t="shared" si="13"/>
        <v>1.9462503960348432E-2</v>
      </c>
      <c r="J228" s="3">
        <f t="shared" si="14"/>
        <v>-8.6151476516324266E-2</v>
      </c>
    </row>
    <row r="229" spans="1:10" x14ac:dyDescent="0.4">
      <c r="A229" s="2">
        <v>39660</v>
      </c>
      <c r="B229">
        <v>771.91</v>
      </c>
      <c r="C229">
        <v>362.38799999999998</v>
      </c>
      <c r="D229" s="1">
        <f t="shared" si="11"/>
        <v>-0.13944414096032287</v>
      </c>
      <c r="E229" s="1">
        <f t="shared" si="12"/>
        <v>-8.2077359074078649E-3</v>
      </c>
      <c r="F229" s="2">
        <v>39660</v>
      </c>
      <c r="G229">
        <v>3.9790000000000001</v>
      </c>
      <c r="H229" s="1">
        <f t="shared" si="15"/>
        <v>3.2886760048114194E-3</v>
      </c>
      <c r="I229" s="3">
        <f t="shared" si="13"/>
        <v>-0.14273035765602815</v>
      </c>
      <c r="J229" s="3">
        <f t="shared" si="14"/>
        <v>-1.1493952603113144E-2</v>
      </c>
    </row>
    <row r="230" spans="1:10" x14ac:dyDescent="0.4">
      <c r="A230" s="2">
        <v>39689</v>
      </c>
      <c r="B230">
        <v>767.72</v>
      </c>
      <c r="C230">
        <v>368.072</v>
      </c>
      <c r="D230" s="1">
        <f t="shared" si="11"/>
        <v>-5.4280939487763025E-3</v>
      </c>
      <c r="E230" s="1">
        <f t="shared" si="12"/>
        <v>1.5684846076581049E-2</v>
      </c>
      <c r="F230" s="2">
        <v>39689</v>
      </c>
      <c r="G230">
        <v>3.8130000000000002</v>
      </c>
      <c r="H230" s="1">
        <f t="shared" si="15"/>
        <v>3.1525489019335051E-3</v>
      </c>
      <c r="I230" s="3">
        <f t="shared" si="13"/>
        <v>-8.7167699535877219E-3</v>
      </c>
      <c r="J230" s="3">
        <f t="shared" si="14"/>
        <v>1.239617007176963E-2</v>
      </c>
    </row>
    <row r="231" spans="1:10" x14ac:dyDescent="0.4">
      <c r="A231" s="2">
        <v>39721</v>
      </c>
      <c r="B231">
        <v>675.9</v>
      </c>
      <c r="C231">
        <v>335.02499999999998</v>
      </c>
      <c r="D231" s="1">
        <f t="shared" si="11"/>
        <v>-0.11960089616005842</v>
      </c>
      <c r="E231" s="1">
        <f t="shared" si="12"/>
        <v>-8.9784063987480733E-2</v>
      </c>
      <c r="F231" s="2">
        <v>39721</v>
      </c>
      <c r="G231">
        <v>3.8239999999999998</v>
      </c>
      <c r="H231" s="1">
        <f t="shared" si="15"/>
        <v>3.1615722304250138E-3</v>
      </c>
      <c r="I231" s="3">
        <f t="shared" si="13"/>
        <v>-0.12275344506199193</v>
      </c>
      <c r="J231" s="3">
        <f t="shared" si="14"/>
        <v>-9.2936612889414238E-2</v>
      </c>
    </row>
    <row r="232" spans="1:10" x14ac:dyDescent="0.4">
      <c r="A232" s="2">
        <v>39752</v>
      </c>
      <c r="B232">
        <v>554.61</v>
      </c>
      <c r="C232">
        <v>277.00200000000001</v>
      </c>
      <c r="D232" s="1">
        <f t="shared" si="11"/>
        <v>-0.17944962272525522</v>
      </c>
      <c r="E232" s="1">
        <f t="shared" si="12"/>
        <v>-0.17319006044325047</v>
      </c>
      <c r="F232" s="2">
        <v>39752</v>
      </c>
      <c r="G232">
        <v>3.9820000000000002</v>
      </c>
      <c r="H232" s="1">
        <f t="shared" si="15"/>
        <v>3.2911352837761143E-3</v>
      </c>
      <c r="I232" s="3">
        <f t="shared" si="13"/>
        <v>-0.18261119495568023</v>
      </c>
      <c r="J232" s="3">
        <f t="shared" si="14"/>
        <v>-0.17635163267367548</v>
      </c>
    </row>
    <row r="233" spans="1:10" x14ac:dyDescent="0.4">
      <c r="A233" s="2">
        <v>39780</v>
      </c>
      <c r="B233">
        <v>558.89</v>
      </c>
      <c r="C233">
        <v>256.233</v>
      </c>
      <c r="D233" s="1">
        <f t="shared" si="11"/>
        <v>7.7171345630262511E-3</v>
      </c>
      <c r="E233" s="1">
        <f t="shared" si="12"/>
        <v>-7.4977797994238315E-2</v>
      </c>
      <c r="F233" s="2">
        <v>39780</v>
      </c>
      <c r="G233">
        <v>2.9649999999999999</v>
      </c>
      <c r="H233" s="1">
        <f t="shared" si="15"/>
        <v>2.4557076286177981E-3</v>
      </c>
      <c r="I233" s="3">
        <f t="shared" si="13"/>
        <v>4.4259992792501368E-3</v>
      </c>
      <c r="J233" s="3">
        <f t="shared" si="14"/>
        <v>-7.826893327801443E-2</v>
      </c>
    </row>
    <row r="234" spans="1:10" x14ac:dyDescent="0.4">
      <c r="A234" s="2">
        <v>39813</v>
      </c>
      <c r="B234">
        <v>536.57000000000005</v>
      </c>
      <c r="C234">
        <v>260.12200000000001</v>
      </c>
      <c r="D234" s="1">
        <f t="shared" si="11"/>
        <v>-3.9936302313514194E-2</v>
      </c>
      <c r="E234" s="1">
        <f t="shared" si="12"/>
        <v>1.5177592269536078E-2</v>
      </c>
      <c r="F234" s="2">
        <v>39813</v>
      </c>
      <c r="G234">
        <v>2.2509999999999999</v>
      </c>
      <c r="H234" s="1">
        <f t="shared" si="15"/>
        <v>1.867096483762154E-3</v>
      </c>
      <c r="I234" s="3">
        <f t="shared" si="13"/>
        <v>-4.2392009942131992E-2</v>
      </c>
      <c r="J234" s="3">
        <f t="shared" si="14"/>
        <v>1.272188464091828E-2</v>
      </c>
    </row>
    <row r="235" spans="1:10" x14ac:dyDescent="0.4">
      <c r="A235" s="2">
        <v>39843</v>
      </c>
      <c r="B235">
        <v>519.67999999999995</v>
      </c>
      <c r="C235">
        <v>238.01599999999999</v>
      </c>
      <c r="D235" s="1">
        <f t="shared" si="11"/>
        <v>-3.1477719589242947E-2</v>
      </c>
      <c r="E235" s="1">
        <f t="shared" si="12"/>
        <v>-8.4983200190679842E-2</v>
      </c>
      <c r="F235" s="2">
        <v>39843</v>
      </c>
      <c r="G235">
        <v>2.8439999999999999</v>
      </c>
      <c r="H235" s="1">
        <f t="shared" si="15"/>
        <v>2.3560785612821711E-3</v>
      </c>
      <c r="I235" s="3">
        <f t="shared" si="13"/>
        <v>-3.3344816073005101E-2</v>
      </c>
      <c r="J235" s="3">
        <f t="shared" si="14"/>
        <v>-8.6850296674441996E-2</v>
      </c>
    </row>
    <row r="236" spans="1:10" x14ac:dyDescent="0.4">
      <c r="A236" s="2">
        <v>39871</v>
      </c>
      <c r="B236">
        <v>457.17</v>
      </c>
      <c r="C236">
        <v>212.73599999999999</v>
      </c>
      <c r="D236" s="1">
        <f t="shared" si="11"/>
        <v>-0.12028556034482751</v>
      </c>
      <c r="E236" s="1">
        <f t="shared" si="12"/>
        <v>-0.10621134713632696</v>
      </c>
      <c r="F236" s="2">
        <v>39871</v>
      </c>
      <c r="G236">
        <v>3.044</v>
      </c>
      <c r="H236" s="1">
        <f t="shared" si="15"/>
        <v>2.5207280018764155E-3</v>
      </c>
      <c r="I236" s="3">
        <f t="shared" si="13"/>
        <v>-0.12264163890610968</v>
      </c>
      <c r="J236" s="3">
        <f t="shared" si="14"/>
        <v>-0.10856742569760913</v>
      </c>
    </row>
    <row r="237" spans="1:10" x14ac:dyDescent="0.4">
      <c r="A237" s="2">
        <v>39903</v>
      </c>
      <c r="B237">
        <v>474.48</v>
      </c>
      <c r="C237">
        <v>231.38</v>
      </c>
      <c r="D237" s="1">
        <f t="shared" si="11"/>
        <v>3.7863376861998921E-2</v>
      </c>
      <c r="E237" s="1">
        <f t="shared" si="12"/>
        <v>8.7639139590854453E-2</v>
      </c>
      <c r="F237" s="2">
        <v>39903</v>
      </c>
      <c r="G237">
        <v>2.6869999999999998</v>
      </c>
      <c r="H237" s="1">
        <f t="shared" si="15"/>
        <v>2.2267339419848042E-3</v>
      </c>
      <c r="I237" s="3">
        <f t="shared" si="13"/>
        <v>3.5342648860122505E-2</v>
      </c>
      <c r="J237" s="3">
        <f t="shared" si="14"/>
        <v>8.5118411588978038E-2</v>
      </c>
    </row>
    <row r="238" spans="1:10" x14ac:dyDescent="0.4">
      <c r="A238" s="2">
        <v>39933</v>
      </c>
      <c r="B238">
        <v>497.46</v>
      </c>
      <c r="C238">
        <v>255.102</v>
      </c>
      <c r="D238" s="1">
        <f t="shared" si="11"/>
        <v>4.8431967627718731E-2</v>
      </c>
      <c r="E238" s="1">
        <f t="shared" si="12"/>
        <v>0.10252398651568861</v>
      </c>
      <c r="F238" s="2">
        <v>39933</v>
      </c>
      <c r="G238">
        <v>3.125</v>
      </c>
      <c r="H238" s="1">
        <f t="shared" si="15"/>
        <v>2.5873725752108001E-3</v>
      </c>
      <c r="I238" s="3">
        <f t="shared" si="13"/>
        <v>4.6205233685733926E-2</v>
      </c>
      <c r="J238" s="3">
        <f t="shared" si="14"/>
        <v>0.10029725257370381</v>
      </c>
    </row>
    <row r="239" spans="1:10" x14ac:dyDescent="0.4">
      <c r="A239" s="2">
        <v>39962</v>
      </c>
      <c r="B239">
        <v>550.58000000000004</v>
      </c>
      <c r="C239">
        <v>268.41000000000003</v>
      </c>
      <c r="D239" s="1">
        <f t="shared" si="11"/>
        <v>0.10678245487074345</v>
      </c>
      <c r="E239" s="1">
        <f t="shared" si="12"/>
        <v>5.2167368346778931E-2</v>
      </c>
      <c r="F239" s="2">
        <v>39962</v>
      </c>
      <c r="G239">
        <v>3.4649999999999999</v>
      </c>
      <c r="H239" s="1">
        <f t="shared" si="15"/>
        <v>2.8668738739439092E-3</v>
      </c>
      <c r="I239" s="3">
        <f t="shared" si="13"/>
        <v>0.10419508229553265</v>
      </c>
      <c r="J239" s="3">
        <f t="shared" si="14"/>
        <v>4.9579995771568131E-2</v>
      </c>
    </row>
    <row r="240" spans="1:10" x14ac:dyDescent="0.4">
      <c r="A240" s="2">
        <v>39994</v>
      </c>
      <c r="B240">
        <v>525.25</v>
      </c>
      <c r="C240">
        <v>269.15199999999999</v>
      </c>
      <c r="D240" s="1">
        <f t="shared" si="11"/>
        <v>-4.6006030004722365E-2</v>
      </c>
      <c r="E240" s="1">
        <f t="shared" si="12"/>
        <v>2.7644275548599495E-3</v>
      </c>
      <c r="F240" s="2">
        <v>39994</v>
      </c>
      <c r="G240">
        <v>3.52</v>
      </c>
      <c r="H240" s="1">
        <f t="shared" si="15"/>
        <v>2.9120507402111695E-3</v>
      </c>
      <c r="I240" s="3">
        <f t="shared" si="13"/>
        <v>-4.8872903878666274E-2</v>
      </c>
      <c r="J240" s="3">
        <f t="shared" si="14"/>
        <v>-1.0244631908395974E-4</v>
      </c>
    </row>
    <row r="241" spans="1:10" x14ac:dyDescent="0.4">
      <c r="A241" s="2">
        <v>40025</v>
      </c>
      <c r="B241">
        <v>548.37</v>
      </c>
      <c r="C241">
        <v>290.02199999999999</v>
      </c>
      <c r="D241" s="1">
        <f t="shared" si="11"/>
        <v>4.4017134697762916E-2</v>
      </c>
      <c r="E241" s="1">
        <f t="shared" si="12"/>
        <v>7.7539828795624821E-2</v>
      </c>
      <c r="F241" s="2">
        <v>40025</v>
      </c>
      <c r="G241">
        <v>3.5</v>
      </c>
      <c r="H241" s="1">
        <f t="shared" si="15"/>
        <v>2.8956239661273031E-3</v>
      </c>
      <c r="I241" s="3">
        <f t="shared" si="13"/>
        <v>4.1105083957551747E-2</v>
      </c>
      <c r="J241" s="3">
        <f t="shared" si="14"/>
        <v>7.4627778055413652E-2</v>
      </c>
    </row>
    <row r="242" spans="1:10" x14ac:dyDescent="0.4">
      <c r="A242" s="2">
        <v>40056</v>
      </c>
      <c r="B242">
        <v>552.67999999999995</v>
      </c>
      <c r="C242">
        <v>300.52800000000002</v>
      </c>
      <c r="D242" s="1">
        <f t="shared" si="11"/>
        <v>7.8596568010649293E-3</v>
      </c>
      <c r="E242" s="1">
        <f t="shared" si="12"/>
        <v>3.6224838115729296E-2</v>
      </c>
      <c r="F242" s="2">
        <v>40056</v>
      </c>
      <c r="G242">
        <v>3.4</v>
      </c>
      <c r="H242" s="1">
        <f t="shared" si="15"/>
        <v>2.8134699097197569E-3</v>
      </c>
      <c r="I242" s="3">
        <f t="shared" si="13"/>
        <v>4.9640328349376261E-3</v>
      </c>
      <c r="J242" s="3">
        <f t="shared" si="14"/>
        <v>3.3329214149601993E-2</v>
      </c>
    </row>
    <row r="243" spans="1:10" x14ac:dyDescent="0.4">
      <c r="A243" s="2">
        <v>40086</v>
      </c>
      <c r="B243">
        <v>578.44000000000005</v>
      </c>
      <c r="C243">
        <v>312.37</v>
      </c>
      <c r="D243" s="1">
        <f t="shared" si="11"/>
        <v>4.6609249475284331E-2</v>
      </c>
      <c r="E243" s="1">
        <f t="shared" si="12"/>
        <v>3.940398232444231E-2</v>
      </c>
      <c r="F243" s="2">
        <v>40086</v>
      </c>
      <c r="G243">
        <v>3.3050000000000002</v>
      </c>
      <c r="H243" s="1">
        <f t="shared" si="15"/>
        <v>2.7353923738784314E-3</v>
      </c>
      <c r="I243" s="3">
        <f t="shared" si="13"/>
        <v>4.3795779565564574E-2</v>
      </c>
      <c r="J243" s="3">
        <f t="shared" si="14"/>
        <v>3.6590512414722554E-2</v>
      </c>
    </row>
    <row r="244" spans="1:10" x14ac:dyDescent="0.4">
      <c r="A244" s="2">
        <v>40116</v>
      </c>
      <c r="B244">
        <v>597.21</v>
      </c>
      <c r="C244">
        <v>305.44299999999998</v>
      </c>
      <c r="D244" s="1">
        <f t="shared" si="11"/>
        <v>3.24493465182214E-2</v>
      </c>
      <c r="E244" s="1">
        <f t="shared" si="12"/>
        <v>-2.2175625060025017E-2</v>
      </c>
      <c r="F244" s="2">
        <v>40116</v>
      </c>
      <c r="G244">
        <v>3.3820000000000001</v>
      </c>
      <c r="H244" s="1">
        <f t="shared" si="15"/>
        <v>2.7986786051650281E-3</v>
      </c>
      <c r="I244" s="3">
        <f t="shared" si="13"/>
        <v>2.9713954144342969E-2</v>
      </c>
      <c r="J244" s="3">
        <f t="shared" si="14"/>
        <v>-2.4911017433903448E-2</v>
      </c>
    </row>
    <row r="245" spans="1:10" x14ac:dyDescent="0.4">
      <c r="A245" s="2">
        <v>40147</v>
      </c>
      <c r="B245">
        <v>616.44000000000005</v>
      </c>
      <c r="C245">
        <v>322.92399999999998</v>
      </c>
      <c r="D245" s="1">
        <f t="shared" si="11"/>
        <v>3.2199728738634636E-2</v>
      </c>
      <c r="E245" s="1">
        <f t="shared" si="12"/>
        <v>5.7231627504968241E-2</v>
      </c>
      <c r="F245" s="2">
        <v>40147</v>
      </c>
      <c r="G245">
        <v>3.1989999999999998</v>
      </c>
      <c r="H245" s="1">
        <f t="shared" si="15"/>
        <v>2.6482383854204983E-3</v>
      </c>
      <c r="I245" s="3">
        <f t="shared" si="13"/>
        <v>2.9401050133469608E-2</v>
      </c>
      <c r="J245" s="3">
        <f t="shared" si="14"/>
        <v>5.4432948899803213E-2</v>
      </c>
    </row>
    <row r="246" spans="1:10" x14ac:dyDescent="0.4">
      <c r="A246" s="2">
        <v>40178</v>
      </c>
      <c r="B246">
        <v>610.74</v>
      </c>
      <c r="C246">
        <v>331.00299999999999</v>
      </c>
      <c r="D246" s="1">
        <f t="shared" si="11"/>
        <v>-9.246642008954753E-3</v>
      </c>
      <c r="E246" s="1">
        <f t="shared" si="12"/>
        <v>2.5018270552823685E-2</v>
      </c>
      <c r="F246" s="2">
        <v>40178</v>
      </c>
      <c r="G246">
        <v>3.835</v>
      </c>
      <c r="H246" s="1">
        <f t="shared" si="15"/>
        <v>3.170595153115574E-3</v>
      </c>
      <c r="I246" s="3">
        <f t="shared" si="13"/>
        <v>-1.1894880394375251E-2</v>
      </c>
      <c r="J246" s="3">
        <f t="shared" si="14"/>
        <v>2.2370032167403187E-2</v>
      </c>
    </row>
    <row r="247" spans="1:10" x14ac:dyDescent="0.4">
      <c r="A247" s="2">
        <v>40207</v>
      </c>
      <c r="B247">
        <v>583.27</v>
      </c>
      <c r="C247">
        <v>319.22300000000001</v>
      </c>
      <c r="D247" s="1">
        <f t="shared" si="11"/>
        <v>-4.4978223139142681E-2</v>
      </c>
      <c r="E247" s="1">
        <f t="shared" si="12"/>
        <v>-3.5588801309957785E-2</v>
      </c>
      <c r="F247" s="2">
        <v>40207</v>
      </c>
      <c r="G247">
        <v>3.5880000000000001</v>
      </c>
      <c r="H247" s="1">
        <f t="shared" si="15"/>
        <v>2.9678917116977566E-3</v>
      </c>
      <c r="I247" s="3">
        <f t="shared" si="13"/>
        <v>-4.8148818292258255E-2</v>
      </c>
      <c r="J247" s="3">
        <f t="shared" si="14"/>
        <v>-3.8759396463073359E-2</v>
      </c>
    </row>
    <row r="248" spans="1:10" x14ac:dyDescent="0.4">
      <c r="A248" s="2">
        <v>40235</v>
      </c>
      <c r="B248">
        <v>596.98</v>
      </c>
      <c r="C248">
        <v>329.79</v>
      </c>
      <c r="D248" s="1">
        <f t="shared" si="11"/>
        <v>2.3505409158708801E-2</v>
      </c>
      <c r="E248" s="1">
        <f t="shared" si="12"/>
        <v>3.3102251404190763E-2</v>
      </c>
      <c r="F248" s="2">
        <v>40235</v>
      </c>
      <c r="G248">
        <v>3.613</v>
      </c>
      <c r="H248" s="1">
        <f t="shared" si="15"/>
        <v>2.9884175731247353E-3</v>
      </c>
      <c r="I248" s="3">
        <f t="shared" si="13"/>
        <v>2.0537517447011044E-2</v>
      </c>
      <c r="J248" s="3">
        <f t="shared" si="14"/>
        <v>3.0134359692493007E-2</v>
      </c>
    </row>
    <row r="249" spans="1:10" x14ac:dyDescent="0.4">
      <c r="A249" s="2">
        <v>40268</v>
      </c>
      <c r="B249">
        <v>614.54</v>
      </c>
      <c r="C249">
        <v>350.19200000000001</v>
      </c>
      <c r="D249" s="1">
        <f t="shared" si="11"/>
        <v>2.9414720761164359E-2</v>
      </c>
      <c r="E249" s="1">
        <f t="shared" si="12"/>
        <v>6.1863610176172701E-2</v>
      </c>
      <c r="F249" s="2">
        <v>40268</v>
      </c>
      <c r="G249">
        <v>3.8290000000000002</v>
      </c>
      <c r="H249" s="1">
        <f t="shared" si="15"/>
        <v>3.1656736092242621E-3</v>
      </c>
      <c r="I249" s="3">
        <f t="shared" si="13"/>
        <v>2.6426303188039624E-2</v>
      </c>
      <c r="J249" s="3">
        <f t="shared" si="14"/>
        <v>5.8875192603047966E-2</v>
      </c>
    </row>
    <row r="250" spans="1:10" x14ac:dyDescent="0.4">
      <c r="A250" s="2">
        <v>40298</v>
      </c>
      <c r="B250">
        <v>641.86</v>
      </c>
      <c r="C250">
        <v>357.03100000000001</v>
      </c>
      <c r="D250" s="1">
        <f t="shared" si="11"/>
        <v>4.4456015881797928E-2</v>
      </c>
      <c r="E250" s="1">
        <f t="shared" si="12"/>
        <v>1.9529286791245992E-2</v>
      </c>
      <c r="F250" s="2">
        <v>40298</v>
      </c>
      <c r="G250">
        <v>3.657</v>
      </c>
      <c r="H250" s="1">
        <f t="shared" si="15"/>
        <v>3.0245379888924617E-3</v>
      </c>
      <c r="I250" s="3">
        <f t="shared" si="13"/>
        <v>4.1290342272573666E-2</v>
      </c>
      <c r="J250" s="3">
        <f t="shared" si="14"/>
        <v>1.636361318202173E-2</v>
      </c>
    </row>
    <row r="251" spans="1:10" x14ac:dyDescent="0.4">
      <c r="A251" s="2">
        <v>40329</v>
      </c>
      <c r="B251">
        <v>568.79</v>
      </c>
      <c r="C251">
        <v>328.86</v>
      </c>
      <c r="D251" s="1">
        <f t="shared" si="11"/>
        <v>-0.11384102452248157</v>
      </c>
      <c r="E251" s="1">
        <f t="shared" si="12"/>
        <v>-7.8903512580140056E-2</v>
      </c>
      <c r="F251" s="2">
        <v>40329</v>
      </c>
      <c r="G251">
        <v>3.2930000000000001</v>
      </c>
      <c r="H251" s="1">
        <f t="shared" si="15"/>
        <v>2.7255277856574889E-3</v>
      </c>
      <c r="I251" s="3">
        <f t="shared" si="13"/>
        <v>-0.11686556251137403</v>
      </c>
      <c r="J251" s="3">
        <f t="shared" si="14"/>
        <v>-8.1928050569032518E-2</v>
      </c>
    </row>
    <row r="252" spans="1:10" x14ac:dyDescent="0.4">
      <c r="A252" s="2">
        <v>40359</v>
      </c>
      <c r="B252">
        <v>536.20000000000005</v>
      </c>
      <c r="C252">
        <v>311.05200000000002</v>
      </c>
      <c r="D252" s="1">
        <f t="shared" si="11"/>
        <v>-5.7297069217109864E-2</v>
      </c>
      <c r="E252" s="1">
        <f t="shared" si="12"/>
        <v>-5.4150702426564501E-2</v>
      </c>
      <c r="F252" s="2">
        <v>40359</v>
      </c>
      <c r="G252">
        <v>2.9369999999999998</v>
      </c>
      <c r="H252" s="1">
        <f t="shared" si="15"/>
        <v>2.4326573708763899E-3</v>
      </c>
      <c r="I252" s="3">
        <f t="shared" si="13"/>
        <v>-6.0022597002767353E-2</v>
      </c>
      <c r="J252" s="3">
        <f t="shared" si="14"/>
        <v>-5.687623021222199E-2</v>
      </c>
    </row>
    <row r="253" spans="1:10" x14ac:dyDescent="0.4">
      <c r="A253" s="2">
        <v>40389</v>
      </c>
      <c r="B253">
        <v>579.51</v>
      </c>
      <c r="C253">
        <v>332.745</v>
      </c>
      <c r="D253" s="1">
        <f t="shared" si="11"/>
        <v>8.0772099962700405E-2</v>
      </c>
      <c r="E253" s="1">
        <f t="shared" si="12"/>
        <v>6.9740750742641078E-2</v>
      </c>
      <c r="F253" s="2">
        <v>40389</v>
      </c>
      <c r="G253">
        <v>2.907</v>
      </c>
      <c r="H253" s="1">
        <f t="shared" si="15"/>
        <v>2.4079577249698225E-3</v>
      </c>
      <c r="I253" s="3">
        <f t="shared" si="13"/>
        <v>7.8339442591824016E-2</v>
      </c>
      <c r="J253" s="3">
        <f t="shared" si="14"/>
        <v>6.7308093371764688E-2</v>
      </c>
    </row>
    <row r="254" spans="1:10" x14ac:dyDescent="0.4">
      <c r="A254" s="2">
        <v>40421</v>
      </c>
      <c r="B254">
        <v>554.6</v>
      </c>
      <c r="C254">
        <v>317.24900000000002</v>
      </c>
      <c r="D254" s="1">
        <f t="shared" si="11"/>
        <v>-4.2984590429845815E-2</v>
      </c>
      <c r="E254" s="1">
        <f t="shared" si="12"/>
        <v>-4.6570196396640062E-2</v>
      </c>
      <c r="F254" s="2">
        <v>40421</v>
      </c>
      <c r="G254">
        <v>2.472</v>
      </c>
      <c r="H254" s="1">
        <f t="shared" si="15"/>
        <v>2.0494704383287043E-3</v>
      </c>
      <c r="I254" s="3">
        <f t="shared" si="13"/>
        <v>-4.5392548154815637E-2</v>
      </c>
      <c r="J254" s="3">
        <f t="shared" si="14"/>
        <v>-4.8978154121609885E-2</v>
      </c>
    </row>
    <row r="255" spans="1:10" x14ac:dyDescent="0.4">
      <c r="A255" s="2">
        <v>40451</v>
      </c>
      <c r="B255">
        <v>605.63</v>
      </c>
      <c r="C255">
        <v>346.46899999999999</v>
      </c>
      <c r="D255" s="1">
        <f t="shared" si="11"/>
        <v>9.2012261089073233E-2</v>
      </c>
      <c r="E255" s="1">
        <f t="shared" si="12"/>
        <v>9.210430923344104E-2</v>
      </c>
      <c r="F255" s="2">
        <v>40451</v>
      </c>
      <c r="G255">
        <v>2.5049999999999999</v>
      </c>
      <c r="H255" s="1">
        <f t="shared" si="15"/>
        <v>2.0766885121894507E-3</v>
      </c>
      <c r="I255" s="3">
        <f t="shared" si="13"/>
        <v>8.9962790650744529E-2</v>
      </c>
      <c r="J255" s="3">
        <f t="shared" si="14"/>
        <v>9.0054838795112335E-2</v>
      </c>
    </row>
    <row r="256" spans="1:10" x14ac:dyDescent="0.4">
      <c r="A256" s="2">
        <v>40480</v>
      </c>
      <c r="B256">
        <v>639.86</v>
      </c>
      <c r="C256">
        <v>359.60399999999998</v>
      </c>
      <c r="D256" s="1">
        <f t="shared" si="11"/>
        <v>5.6519657216452357E-2</v>
      </c>
      <c r="E256" s="1">
        <f t="shared" si="12"/>
        <v>3.7911039660113888E-2</v>
      </c>
      <c r="F256" s="2">
        <v>40480</v>
      </c>
      <c r="G256">
        <v>2.6030000000000002</v>
      </c>
      <c r="H256" s="1">
        <f t="shared" si="15"/>
        <v>2.1574961625869804E-3</v>
      </c>
      <c r="I256" s="3">
        <f t="shared" si="13"/>
        <v>5.4442968704262906E-2</v>
      </c>
      <c r="J256" s="3">
        <f t="shared" si="14"/>
        <v>3.5834351147924437E-2</v>
      </c>
    </row>
    <row r="257" spans="1:10" x14ac:dyDescent="0.4">
      <c r="A257" s="2">
        <v>40512</v>
      </c>
      <c r="B257">
        <v>675.01</v>
      </c>
      <c r="C257">
        <v>361.00799999999998</v>
      </c>
      <c r="D257" s="1">
        <f t="shared" si="11"/>
        <v>5.4933891788828682E-2</v>
      </c>
      <c r="E257" s="1">
        <f t="shared" si="12"/>
        <v>3.9042947241965109E-3</v>
      </c>
      <c r="F257" s="2">
        <v>40512</v>
      </c>
      <c r="G257">
        <v>2.7959999999999998</v>
      </c>
      <c r="H257" s="1">
        <f t="shared" si="15"/>
        <v>2.3165425662081685E-3</v>
      </c>
      <c r="I257" s="3">
        <f t="shared" si="13"/>
        <v>5.2776395626241701E-2</v>
      </c>
      <c r="J257" s="3">
        <f t="shared" si="14"/>
        <v>1.7467985616095305E-3</v>
      </c>
    </row>
    <row r="258" spans="1:10" x14ac:dyDescent="0.4">
      <c r="A258" s="2">
        <v>40543</v>
      </c>
      <c r="B258">
        <v>735.69</v>
      </c>
      <c r="C258">
        <v>385.22899999999998</v>
      </c>
      <c r="D258" s="1">
        <f t="shared" si="11"/>
        <v>8.9894964519044329E-2</v>
      </c>
      <c r="E258" s="1">
        <f t="shared" si="12"/>
        <v>6.7092696006736618E-2</v>
      </c>
      <c r="F258" s="2">
        <v>40543</v>
      </c>
      <c r="G258">
        <v>3.3079999999999998</v>
      </c>
      <c r="H258" s="1">
        <f t="shared" si="15"/>
        <v>2.7378584451192012E-3</v>
      </c>
      <c r="I258" s="3">
        <f t="shared" si="13"/>
        <v>8.7578421952836161E-2</v>
      </c>
      <c r="J258" s="3">
        <f t="shared" si="14"/>
        <v>6.477615344052845E-2</v>
      </c>
    </row>
    <row r="259" spans="1:10" x14ac:dyDescent="0.4">
      <c r="A259" s="2">
        <v>40574</v>
      </c>
      <c r="B259">
        <v>789.59</v>
      </c>
      <c r="C259">
        <v>393.92</v>
      </c>
      <c r="D259" s="1">
        <f t="shared" si="11"/>
        <v>7.3264554363930534E-2</v>
      </c>
      <c r="E259" s="1">
        <f t="shared" si="12"/>
        <v>2.2560606807898731E-2</v>
      </c>
      <c r="F259" s="2">
        <v>40574</v>
      </c>
      <c r="G259">
        <v>3.3809999999999998</v>
      </c>
      <c r="H259" s="1">
        <f t="shared" si="15"/>
        <v>2.7978568340372156E-3</v>
      </c>
      <c r="I259" s="3">
        <f t="shared" si="13"/>
        <v>7.0526695918811333E-2</v>
      </c>
      <c r="J259" s="3">
        <f t="shared" si="14"/>
        <v>1.982274836277953E-2</v>
      </c>
    </row>
    <row r="260" spans="1:10" x14ac:dyDescent="0.4">
      <c r="A260" s="2">
        <v>40602</v>
      </c>
      <c r="B260">
        <v>846.26</v>
      </c>
      <c r="C260">
        <v>407.97</v>
      </c>
      <c r="D260" s="1">
        <f t="shared" ref="D260:D323" si="16">B260/B259-1</f>
        <v>7.1771425676616873E-2</v>
      </c>
      <c r="E260" s="1">
        <f t="shared" ref="E260:E323" si="17">C260/C259-1</f>
        <v>3.56671405361495E-2</v>
      </c>
      <c r="F260" s="2">
        <v>40602</v>
      </c>
      <c r="G260">
        <v>3.4159999999999999</v>
      </c>
      <c r="H260" s="1">
        <f t="shared" si="15"/>
        <v>2.8266168202819575E-3</v>
      </c>
      <c r="I260" s="3">
        <f t="shared" ref="I260:I323" si="18">D260-H259</f>
        <v>6.8973568842579658E-2</v>
      </c>
      <c r="J260" s="3">
        <f t="shared" ref="J260:J323" si="19">E260-H259</f>
        <v>3.2869283702112284E-2</v>
      </c>
    </row>
    <row r="261" spans="1:10" x14ac:dyDescent="0.4">
      <c r="A261" s="2">
        <v>40633</v>
      </c>
      <c r="B261">
        <v>859.25</v>
      </c>
      <c r="C261">
        <v>409.42</v>
      </c>
      <c r="D261" s="1">
        <f t="shared" si="16"/>
        <v>1.5349892468035753E-2</v>
      </c>
      <c r="E261" s="1">
        <f t="shared" si="17"/>
        <v>3.5541829056058294E-3</v>
      </c>
      <c r="F261" s="2">
        <v>40633</v>
      </c>
      <c r="G261">
        <v>3.4529999999999998</v>
      </c>
      <c r="H261" s="1">
        <f t="shared" si="15"/>
        <v>2.8570157507337157E-3</v>
      </c>
      <c r="I261" s="3">
        <f t="shared" si="18"/>
        <v>1.2523275647753795E-2</v>
      </c>
      <c r="J261" s="3">
        <f t="shared" si="19"/>
        <v>7.275660853238719E-4</v>
      </c>
    </row>
    <row r="262" spans="1:10" x14ac:dyDescent="0.4">
      <c r="A262" s="2">
        <v>40662</v>
      </c>
      <c r="B262">
        <v>872.03</v>
      </c>
      <c r="C262">
        <v>421.4</v>
      </c>
      <c r="D262" s="1">
        <f t="shared" si="16"/>
        <v>1.4873436136165319E-2</v>
      </c>
      <c r="E262" s="1">
        <f t="shared" si="17"/>
        <v>2.9260905671437465E-2</v>
      </c>
      <c r="F262" s="2">
        <v>40662</v>
      </c>
      <c r="G262">
        <v>3.2959999999999998</v>
      </c>
      <c r="H262" s="1">
        <f t="shared" si="15"/>
        <v>2.7279939782032248E-3</v>
      </c>
      <c r="I262" s="3">
        <f t="shared" si="18"/>
        <v>1.2016420385431603E-2</v>
      </c>
      <c r="J262" s="3">
        <f t="shared" si="19"/>
        <v>2.6403889920703749E-2</v>
      </c>
    </row>
    <row r="263" spans="1:10" x14ac:dyDescent="0.4">
      <c r="A263" s="2">
        <v>40694</v>
      </c>
      <c r="B263">
        <v>835.17</v>
      </c>
      <c r="C263">
        <v>416.59</v>
      </c>
      <c r="D263" s="1">
        <f t="shared" si="16"/>
        <v>-4.2269187986651802E-2</v>
      </c>
      <c r="E263" s="1">
        <f t="shared" si="17"/>
        <v>-1.141433317513052E-2</v>
      </c>
      <c r="F263" s="2">
        <v>40694</v>
      </c>
      <c r="G263">
        <v>3.0489999999999999</v>
      </c>
      <c r="H263" s="1">
        <f t="shared" ref="H263:H326" si="20">(1+G263/200)^(1/6)-1</f>
        <v>2.5248425059649637E-3</v>
      </c>
      <c r="I263" s="3">
        <f t="shared" si="18"/>
        <v>-4.4997181964855026E-2</v>
      </c>
      <c r="J263" s="3">
        <f t="shared" si="19"/>
        <v>-1.4142327153333745E-2</v>
      </c>
    </row>
    <row r="264" spans="1:10" x14ac:dyDescent="0.4">
      <c r="A264" s="2">
        <v>40724</v>
      </c>
      <c r="B264">
        <v>819.47</v>
      </c>
      <c r="C264">
        <v>409.49</v>
      </c>
      <c r="D264" s="1">
        <f t="shared" si="16"/>
        <v>-1.8798567956224366E-2</v>
      </c>
      <c r="E264" s="1">
        <f t="shared" si="17"/>
        <v>-1.7043135937012344E-2</v>
      </c>
      <c r="F264" s="2">
        <v>40724</v>
      </c>
      <c r="G264">
        <v>3.157</v>
      </c>
      <c r="H264" s="1">
        <f t="shared" si="20"/>
        <v>2.6136951927921981E-3</v>
      </c>
      <c r="I264" s="3">
        <f t="shared" si="18"/>
        <v>-2.1323410462189329E-2</v>
      </c>
      <c r="J264" s="3">
        <f t="shared" si="19"/>
        <v>-1.9567978442977307E-2</v>
      </c>
    </row>
    <row r="265" spans="1:10" x14ac:dyDescent="0.4">
      <c r="A265" s="2">
        <v>40753</v>
      </c>
      <c r="B265">
        <v>825.25</v>
      </c>
      <c r="C265">
        <v>400.46</v>
      </c>
      <c r="D265" s="1">
        <f t="shared" si="16"/>
        <v>7.0533393534846223E-3</v>
      </c>
      <c r="E265" s="1">
        <f t="shared" si="17"/>
        <v>-2.2051820557278612E-2</v>
      </c>
      <c r="F265" s="2">
        <v>40753</v>
      </c>
      <c r="G265">
        <v>2.8039999999999998</v>
      </c>
      <c r="H265" s="1">
        <f t="shared" si="20"/>
        <v>2.3231324402228637E-3</v>
      </c>
      <c r="I265" s="3">
        <f t="shared" si="18"/>
        <v>4.4396441606924242E-3</v>
      </c>
      <c r="J265" s="3">
        <f t="shared" si="19"/>
        <v>-2.466551575007081E-2</v>
      </c>
    </row>
    <row r="266" spans="1:10" x14ac:dyDescent="0.4">
      <c r="A266" s="2">
        <v>40786</v>
      </c>
      <c r="B266">
        <v>745.29</v>
      </c>
      <c r="C266">
        <v>377.8</v>
      </c>
      <c r="D266" s="1">
        <f t="shared" si="16"/>
        <v>-9.6891850954256342E-2</v>
      </c>
      <c r="E266" s="1">
        <f t="shared" si="17"/>
        <v>-5.6584927333566348E-2</v>
      </c>
      <c r="F266" s="2">
        <v>40786</v>
      </c>
      <c r="G266">
        <v>2.2130000000000001</v>
      </c>
      <c r="H266" s="1">
        <f t="shared" si="20"/>
        <v>1.8357213357083069E-3</v>
      </c>
      <c r="I266" s="3">
        <f t="shared" si="18"/>
        <v>-9.9214983394479206E-2</v>
      </c>
      <c r="J266" s="3">
        <f t="shared" si="19"/>
        <v>-5.8908059773789212E-2</v>
      </c>
    </row>
    <row r="267" spans="1:10" x14ac:dyDescent="0.4">
      <c r="A267" s="2">
        <v>40816</v>
      </c>
      <c r="B267">
        <v>651.83000000000004</v>
      </c>
      <c r="C267">
        <v>349.67</v>
      </c>
      <c r="D267" s="1">
        <f t="shared" si="16"/>
        <v>-0.12540085067557583</v>
      </c>
      <c r="E267" s="1">
        <f t="shared" si="17"/>
        <v>-7.4457384859714093E-2</v>
      </c>
      <c r="F267" s="2">
        <v>40816</v>
      </c>
      <c r="G267">
        <v>1.9279999999999999</v>
      </c>
      <c r="H267" s="1">
        <f t="shared" si="20"/>
        <v>1.600250982485063E-3</v>
      </c>
      <c r="I267" s="3">
        <f t="shared" si="18"/>
        <v>-0.12723657201128413</v>
      </c>
      <c r="J267" s="3">
        <f t="shared" si="19"/>
        <v>-7.62931061954224E-2</v>
      </c>
    </row>
    <row r="268" spans="1:10" x14ac:dyDescent="0.4">
      <c r="A268" s="2">
        <v>40847</v>
      </c>
      <c r="B268">
        <v>762.96</v>
      </c>
      <c r="C268">
        <v>389.18</v>
      </c>
      <c r="D268" s="1">
        <f t="shared" si="16"/>
        <v>0.17048923799150084</v>
      </c>
      <c r="E268" s="1">
        <f t="shared" si="17"/>
        <v>0.11299224983555911</v>
      </c>
      <c r="F268" s="2">
        <v>40847</v>
      </c>
      <c r="G268">
        <v>2.1739999999999999</v>
      </c>
      <c r="H268" s="1">
        <f t="shared" si="20"/>
        <v>1.8035154164326439E-3</v>
      </c>
      <c r="I268" s="3">
        <f t="shared" si="18"/>
        <v>0.16888898700901578</v>
      </c>
      <c r="J268" s="3">
        <f t="shared" si="19"/>
        <v>0.11139199885307405</v>
      </c>
    </row>
    <row r="269" spans="1:10" x14ac:dyDescent="0.4">
      <c r="A269" s="2">
        <v>40877</v>
      </c>
      <c r="B269">
        <v>778.36</v>
      </c>
      <c r="C269">
        <v>388.42</v>
      </c>
      <c r="D269" s="1">
        <f t="shared" si="16"/>
        <v>2.0184544405997595E-2</v>
      </c>
      <c r="E269" s="1">
        <f t="shared" si="17"/>
        <v>-1.9528238861195035E-3</v>
      </c>
      <c r="F269" s="2">
        <v>40877</v>
      </c>
      <c r="G269">
        <v>2.0680000000000001</v>
      </c>
      <c r="H269" s="1">
        <f t="shared" si="20"/>
        <v>1.715955213790421E-3</v>
      </c>
      <c r="I269" s="3">
        <f t="shared" si="18"/>
        <v>1.8381028989564951E-2</v>
      </c>
      <c r="J269" s="3">
        <f t="shared" si="19"/>
        <v>-3.7563393025521474E-3</v>
      </c>
    </row>
    <row r="270" spans="1:10" x14ac:dyDescent="0.4">
      <c r="A270" s="2">
        <v>40907</v>
      </c>
      <c r="B270">
        <v>770.45</v>
      </c>
      <c r="C270">
        <v>391.97</v>
      </c>
      <c r="D270" s="1">
        <f t="shared" si="16"/>
        <v>-1.016239272316144E-2</v>
      </c>
      <c r="E270" s="1">
        <f t="shared" si="17"/>
        <v>9.1395911642038197E-3</v>
      </c>
      <c r="F270" s="2">
        <v>40907</v>
      </c>
      <c r="G270">
        <v>1.875</v>
      </c>
      <c r="H270" s="1">
        <f t="shared" si="20"/>
        <v>1.5564312218800946E-3</v>
      </c>
      <c r="I270" s="3">
        <f t="shared" si="18"/>
        <v>-1.1878347936951861E-2</v>
      </c>
      <c r="J270" s="3">
        <f t="shared" si="19"/>
        <v>7.4236359504133986E-3</v>
      </c>
    </row>
    <row r="271" spans="1:10" x14ac:dyDescent="0.4">
      <c r="A271" s="2">
        <v>40939</v>
      </c>
      <c r="B271">
        <v>781.97</v>
      </c>
      <c r="C271">
        <v>410.51</v>
      </c>
      <c r="D271" s="1">
        <f t="shared" si="16"/>
        <v>1.4952300603543467E-2</v>
      </c>
      <c r="E271" s="1">
        <f t="shared" si="17"/>
        <v>4.7299538229966576E-2</v>
      </c>
      <c r="F271" s="2">
        <v>40939</v>
      </c>
      <c r="G271">
        <v>1.802</v>
      </c>
      <c r="H271" s="1">
        <f t="shared" si="20"/>
        <v>1.4960600037159377E-3</v>
      </c>
      <c r="I271" s="3">
        <f t="shared" si="18"/>
        <v>1.3395869381663372E-2</v>
      </c>
      <c r="J271" s="3">
        <f t="shared" si="19"/>
        <v>4.5743107008086481E-2</v>
      </c>
    </row>
    <row r="272" spans="1:10" x14ac:dyDescent="0.4">
      <c r="A272" s="2">
        <v>40968</v>
      </c>
      <c r="B272">
        <v>827.97</v>
      </c>
      <c r="C272">
        <v>427.99</v>
      </c>
      <c r="D272" s="1">
        <f t="shared" si="16"/>
        <v>5.8825786155479065E-2</v>
      </c>
      <c r="E272" s="1">
        <f t="shared" si="17"/>
        <v>4.2581179508416334E-2</v>
      </c>
      <c r="F272" s="2">
        <v>40968</v>
      </c>
      <c r="G272">
        <v>1.978</v>
      </c>
      <c r="H272" s="1">
        <f t="shared" si="20"/>
        <v>1.6415815941150935E-3</v>
      </c>
      <c r="I272" s="3">
        <f t="shared" si="18"/>
        <v>5.7329726151763127E-2</v>
      </c>
      <c r="J272" s="3">
        <f t="shared" si="19"/>
        <v>4.1085119504700396E-2</v>
      </c>
    </row>
    <row r="273" spans="1:10" x14ac:dyDescent="0.4">
      <c r="A273" s="2">
        <v>40998</v>
      </c>
      <c r="B273">
        <v>800.33</v>
      </c>
      <c r="C273">
        <v>441.51</v>
      </c>
      <c r="D273" s="1">
        <f t="shared" si="16"/>
        <v>-3.3382852035701793E-2</v>
      </c>
      <c r="E273" s="1">
        <f t="shared" si="17"/>
        <v>3.1589523119698981E-2</v>
      </c>
      <c r="F273" s="2">
        <v>40998</v>
      </c>
      <c r="G273">
        <v>2.218</v>
      </c>
      <c r="H273" s="1">
        <f t="shared" si="20"/>
        <v>1.839849925363346E-3</v>
      </c>
      <c r="I273" s="3">
        <f t="shared" si="18"/>
        <v>-3.5024433629816887E-2</v>
      </c>
      <c r="J273" s="3">
        <f t="shared" si="19"/>
        <v>2.9947941525583888E-2</v>
      </c>
    </row>
    <row r="274" spans="1:10" x14ac:dyDescent="0.4">
      <c r="A274" s="2">
        <v>41029</v>
      </c>
      <c r="B274">
        <v>792.61</v>
      </c>
      <c r="C274">
        <v>438.79</v>
      </c>
      <c r="D274" s="1">
        <f t="shared" si="16"/>
        <v>-9.6460210163308302E-3</v>
      </c>
      <c r="E274" s="1">
        <f t="shared" si="17"/>
        <v>-6.1606758623813374E-3</v>
      </c>
      <c r="F274" s="2">
        <v>41029</v>
      </c>
      <c r="G274">
        <v>1.9159999999999999</v>
      </c>
      <c r="H274" s="1">
        <f t="shared" si="20"/>
        <v>1.5903303666930935E-3</v>
      </c>
      <c r="I274" s="3">
        <f t="shared" si="18"/>
        <v>-1.1485870941694176E-2</v>
      </c>
      <c r="J274" s="3">
        <f t="shared" si="19"/>
        <v>-8.0005257877446834E-3</v>
      </c>
    </row>
    <row r="275" spans="1:10" x14ac:dyDescent="0.4">
      <c r="A275" s="2">
        <v>41060</v>
      </c>
      <c r="B275">
        <v>711.88</v>
      </c>
      <c r="C275">
        <v>412.21</v>
      </c>
      <c r="D275" s="1">
        <f t="shared" si="16"/>
        <v>-0.10185337051008692</v>
      </c>
      <c r="E275" s="1">
        <f t="shared" si="17"/>
        <v>-6.0575674012625758E-2</v>
      </c>
      <c r="F275" s="2">
        <v>41060</v>
      </c>
      <c r="G275">
        <v>1.581</v>
      </c>
      <c r="H275" s="1">
        <f t="shared" si="20"/>
        <v>1.3131813311761942E-3</v>
      </c>
      <c r="I275" s="3">
        <f t="shared" si="18"/>
        <v>-0.10344370087678001</v>
      </c>
      <c r="J275" s="3">
        <f t="shared" si="19"/>
        <v>-6.2166004379318851E-2</v>
      </c>
    </row>
    <row r="276" spans="1:10" x14ac:dyDescent="0.4">
      <c r="A276" s="2">
        <v>41089</v>
      </c>
      <c r="B276">
        <v>752.4</v>
      </c>
      <c r="C276">
        <v>428.45</v>
      </c>
      <c r="D276" s="1">
        <f t="shared" si="16"/>
        <v>5.6919705568354129E-2</v>
      </c>
      <c r="E276" s="1">
        <f t="shared" si="17"/>
        <v>3.9397394531913266E-2</v>
      </c>
      <c r="F276" s="2">
        <v>41089</v>
      </c>
      <c r="G276">
        <v>1.6579999999999999</v>
      </c>
      <c r="H276" s="1">
        <f t="shared" si="20"/>
        <v>1.3769181966936106E-3</v>
      </c>
      <c r="I276" s="3">
        <f t="shared" si="18"/>
        <v>5.5606524237177934E-2</v>
      </c>
      <c r="J276" s="3">
        <f t="shared" si="19"/>
        <v>3.8084213200737072E-2</v>
      </c>
    </row>
    <row r="277" spans="1:10" x14ac:dyDescent="0.4">
      <c r="A277" s="2">
        <v>41121</v>
      </c>
      <c r="B277">
        <v>783.74</v>
      </c>
      <c r="C277">
        <v>433.59</v>
      </c>
      <c r="D277" s="1">
        <f t="shared" si="16"/>
        <v>4.1653375863902165E-2</v>
      </c>
      <c r="E277" s="1">
        <f t="shared" si="17"/>
        <v>1.199673240751542E-2</v>
      </c>
      <c r="F277" s="2">
        <v>41121</v>
      </c>
      <c r="G277">
        <v>1.4890000000000001</v>
      </c>
      <c r="H277" s="1">
        <f t="shared" si="20"/>
        <v>1.23700158574791E-3</v>
      </c>
      <c r="I277" s="3">
        <f t="shared" si="18"/>
        <v>4.0276457667208554E-2</v>
      </c>
      <c r="J277" s="3">
        <f t="shared" si="19"/>
        <v>1.061981421082181E-2</v>
      </c>
    </row>
    <row r="278" spans="1:10" x14ac:dyDescent="0.4">
      <c r="A278" s="2">
        <v>41152</v>
      </c>
      <c r="B278">
        <v>801.77</v>
      </c>
      <c r="C278">
        <v>444</v>
      </c>
      <c r="D278" s="1">
        <f t="shared" si="16"/>
        <v>2.3005078214713981E-2</v>
      </c>
      <c r="E278" s="1">
        <f t="shared" si="17"/>
        <v>2.4008856292811132E-2</v>
      </c>
      <c r="F278" s="2">
        <v>41152</v>
      </c>
      <c r="G278">
        <v>1.5629999999999999</v>
      </c>
      <c r="H278" s="1">
        <f t="shared" si="20"/>
        <v>1.2982788784929866E-3</v>
      </c>
      <c r="I278" s="3">
        <f t="shared" si="18"/>
        <v>2.1768076628966071E-2</v>
      </c>
      <c r="J278" s="3">
        <f t="shared" si="19"/>
        <v>2.2771854707063222E-2</v>
      </c>
    </row>
    <row r="279" spans="1:10" x14ac:dyDescent="0.4">
      <c r="A279" s="2">
        <v>41180</v>
      </c>
      <c r="B279">
        <v>828.72</v>
      </c>
      <c r="C279">
        <v>455.21</v>
      </c>
      <c r="D279" s="1">
        <f t="shared" si="16"/>
        <v>3.3613130947778069E-2</v>
      </c>
      <c r="E279" s="1">
        <f t="shared" si="17"/>
        <v>2.524774774774774E-2</v>
      </c>
      <c r="F279" s="2">
        <v>41180</v>
      </c>
      <c r="G279">
        <v>1.6359999999999999</v>
      </c>
      <c r="H279" s="1">
        <f t="shared" si="20"/>
        <v>1.3587097334479825E-3</v>
      </c>
      <c r="I279" s="3">
        <f t="shared" si="18"/>
        <v>3.2314852069285083E-2</v>
      </c>
      <c r="J279" s="3">
        <f t="shared" si="19"/>
        <v>2.3949468869254753E-2</v>
      </c>
    </row>
    <row r="280" spans="1:10" x14ac:dyDescent="0.4">
      <c r="A280" s="2">
        <v>41213</v>
      </c>
      <c r="B280">
        <v>812.61</v>
      </c>
      <c r="C280">
        <v>447.15</v>
      </c>
      <c r="D280" s="1">
        <f t="shared" si="16"/>
        <v>-1.9439617723718494E-2</v>
      </c>
      <c r="E280" s="1">
        <f t="shared" si="17"/>
        <v>-1.7706113661826395E-2</v>
      </c>
      <c r="F280" s="2">
        <v>41213</v>
      </c>
      <c r="G280">
        <v>1.6850000000000001</v>
      </c>
      <c r="H280" s="1">
        <f t="shared" si="20"/>
        <v>1.3992626847025846E-3</v>
      </c>
      <c r="I280" s="3">
        <f t="shared" si="18"/>
        <v>-2.0798327457166477E-2</v>
      </c>
      <c r="J280" s="3">
        <f t="shared" si="19"/>
        <v>-1.9064823395274377E-2</v>
      </c>
    </row>
    <row r="281" spans="1:10" x14ac:dyDescent="0.4">
      <c r="A281" s="2">
        <v>41243</v>
      </c>
      <c r="B281">
        <v>801.2</v>
      </c>
      <c r="C281">
        <v>450.4</v>
      </c>
      <c r="D281" s="1">
        <f t="shared" si="16"/>
        <v>-1.4041175963869446E-2</v>
      </c>
      <c r="E281" s="1">
        <f t="shared" si="17"/>
        <v>7.2682545007267674E-3</v>
      </c>
      <c r="F281" s="2">
        <v>41243</v>
      </c>
      <c r="G281">
        <v>1.6160000000000001</v>
      </c>
      <c r="H281" s="1">
        <f t="shared" si="20"/>
        <v>1.342155148337687E-3</v>
      </c>
      <c r="I281" s="3">
        <f t="shared" si="18"/>
        <v>-1.544043864857203E-2</v>
      </c>
      <c r="J281" s="3">
        <f t="shared" si="19"/>
        <v>5.8689918160241827E-3</v>
      </c>
    </row>
    <row r="282" spans="1:10" x14ac:dyDescent="0.4">
      <c r="A282" s="2">
        <v>41274</v>
      </c>
      <c r="B282">
        <v>805.96</v>
      </c>
      <c r="C282">
        <v>455.34</v>
      </c>
      <c r="D282" s="1">
        <f t="shared" si="16"/>
        <v>5.9410883674488879E-3</v>
      </c>
      <c r="E282" s="1">
        <f t="shared" si="17"/>
        <v>1.0968028419182874E-2</v>
      </c>
      <c r="F282" s="2">
        <v>41274</v>
      </c>
      <c r="G282">
        <v>1.75</v>
      </c>
      <c r="H282" s="1">
        <f t="shared" si="20"/>
        <v>1.4530447483469544E-3</v>
      </c>
      <c r="I282" s="3">
        <f t="shared" si="18"/>
        <v>4.5989332191112009E-3</v>
      </c>
      <c r="J282" s="3">
        <f t="shared" si="19"/>
        <v>9.6258732708451866E-3</v>
      </c>
    </row>
    <row r="283" spans="1:10" x14ac:dyDescent="0.4">
      <c r="A283" s="2">
        <v>41305</v>
      </c>
      <c r="B283">
        <v>867.4</v>
      </c>
      <c r="C283">
        <v>479.79</v>
      </c>
      <c r="D283" s="1">
        <f t="shared" si="16"/>
        <v>7.6232071070524432E-2</v>
      </c>
      <c r="E283" s="1">
        <f t="shared" si="17"/>
        <v>5.369613914876803E-2</v>
      </c>
      <c r="F283" s="2">
        <v>41305</v>
      </c>
      <c r="G283">
        <v>1.9850000000000001</v>
      </c>
      <c r="H283" s="1">
        <f t="shared" si="20"/>
        <v>1.6473671993326722E-3</v>
      </c>
      <c r="I283" s="3">
        <f t="shared" si="18"/>
        <v>7.4779026322177478E-2</v>
      </c>
      <c r="J283" s="3">
        <f t="shared" si="19"/>
        <v>5.2243094400421075E-2</v>
      </c>
    </row>
    <row r="284" spans="1:10" x14ac:dyDescent="0.4">
      <c r="A284" s="2">
        <v>41333</v>
      </c>
      <c r="B284">
        <v>871.15</v>
      </c>
      <c r="C284">
        <v>486.17</v>
      </c>
      <c r="D284" s="1">
        <f t="shared" si="16"/>
        <v>4.3232649296749415E-3</v>
      </c>
      <c r="E284" s="1">
        <f t="shared" si="17"/>
        <v>1.3297484316054931E-2</v>
      </c>
      <c r="F284" s="2">
        <v>41333</v>
      </c>
      <c r="G284">
        <v>1.89</v>
      </c>
      <c r="H284" s="1">
        <f t="shared" si="20"/>
        <v>1.5688340135169287E-3</v>
      </c>
      <c r="I284" s="3">
        <f t="shared" si="18"/>
        <v>2.6758977303422693E-3</v>
      </c>
      <c r="J284" s="3">
        <f t="shared" si="19"/>
        <v>1.1650117116722258E-2</v>
      </c>
    </row>
    <row r="285" spans="1:10" x14ac:dyDescent="0.4">
      <c r="A285" s="2">
        <v>41362</v>
      </c>
      <c r="B285">
        <v>887.95</v>
      </c>
      <c r="C285">
        <v>504.9</v>
      </c>
      <c r="D285" s="1">
        <f t="shared" si="16"/>
        <v>1.9284853354760934E-2</v>
      </c>
      <c r="E285" s="1">
        <f t="shared" si="17"/>
        <v>3.852561861077386E-2</v>
      </c>
      <c r="F285" s="2">
        <v>41362</v>
      </c>
      <c r="G285">
        <v>1.851</v>
      </c>
      <c r="H285" s="1">
        <f t="shared" si="20"/>
        <v>1.5365851577804346E-3</v>
      </c>
      <c r="I285" s="3">
        <f t="shared" si="18"/>
        <v>1.7716019341244005E-2</v>
      </c>
      <c r="J285" s="3">
        <f t="shared" si="19"/>
        <v>3.6956784597256931E-2</v>
      </c>
    </row>
    <row r="286" spans="1:10" x14ac:dyDescent="0.4">
      <c r="A286" s="2">
        <v>41394</v>
      </c>
      <c r="B286">
        <v>880.37</v>
      </c>
      <c r="C286">
        <v>513.67999999999995</v>
      </c>
      <c r="D286" s="1">
        <f t="shared" si="16"/>
        <v>-8.5365166957599437E-3</v>
      </c>
      <c r="E286" s="1">
        <f t="shared" si="17"/>
        <v>1.7389582095464373E-2</v>
      </c>
      <c r="F286" s="2">
        <v>41394</v>
      </c>
      <c r="G286">
        <v>1.675</v>
      </c>
      <c r="H286" s="1">
        <f t="shared" si="20"/>
        <v>1.3909872390696076E-3</v>
      </c>
      <c r="I286" s="3">
        <f t="shared" si="18"/>
        <v>-1.0073101853540378E-2</v>
      </c>
      <c r="J286" s="3">
        <f t="shared" si="19"/>
        <v>1.5852996937683939E-2</v>
      </c>
    </row>
    <row r="287" spans="1:10" x14ac:dyDescent="0.4">
      <c r="A287" s="2">
        <v>41425</v>
      </c>
      <c r="B287">
        <v>902.53</v>
      </c>
      <c r="C287">
        <v>526.02</v>
      </c>
      <c r="D287" s="1">
        <f t="shared" si="16"/>
        <v>2.5171234821722566E-2</v>
      </c>
      <c r="E287" s="1">
        <f t="shared" si="17"/>
        <v>2.4022737891294277E-2</v>
      </c>
      <c r="F287" s="2">
        <v>41425</v>
      </c>
      <c r="G287">
        <v>2.161</v>
      </c>
      <c r="H287" s="1">
        <f t="shared" si="20"/>
        <v>1.7927789595195698E-3</v>
      </c>
      <c r="I287" s="3">
        <f t="shared" si="18"/>
        <v>2.3780247582652958E-2</v>
      </c>
      <c r="J287" s="3">
        <f t="shared" si="19"/>
        <v>2.2631750652224669E-2</v>
      </c>
    </row>
    <row r="288" spans="1:10" x14ac:dyDescent="0.4">
      <c r="A288" s="2">
        <v>41453</v>
      </c>
      <c r="B288">
        <v>884.68</v>
      </c>
      <c r="C288">
        <v>518.97</v>
      </c>
      <c r="D288" s="1">
        <f t="shared" si="16"/>
        <v>-1.9777735920135653E-2</v>
      </c>
      <c r="E288" s="1">
        <f t="shared" si="17"/>
        <v>-1.3402532223109276E-2</v>
      </c>
      <c r="F288" s="2">
        <v>41453</v>
      </c>
      <c r="G288">
        <v>2.4790000000000001</v>
      </c>
      <c r="H288" s="1">
        <f t="shared" si="20"/>
        <v>2.0552442780461533E-3</v>
      </c>
      <c r="I288" s="3">
        <f t="shared" si="18"/>
        <v>-2.1570514879655223E-2</v>
      </c>
      <c r="J288" s="3">
        <f t="shared" si="19"/>
        <v>-1.5195311182628846E-2</v>
      </c>
    </row>
    <row r="289" spans="1:10" x14ac:dyDescent="0.4">
      <c r="A289" s="2">
        <v>41486</v>
      </c>
      <c r="B289">
        <v>929.65</v>
      </c>
      <c r="C289">
        <v>546.17999999999995</v>
      </c>
      <c r="D289" s="1">
        <f t="shared" si="16"/>
        <v>5.08319392322647E-2</v>
      </c>
      <c r="E289" s="1">
        <f t="shared" si="17"/>
        <v>5.2430776345453234E-2</v>
      </c>
      <c r="F289" s="2">
        <v>41486</v>
      </c>
      <c r="G289">
        <v>2.5920000000000001</v>
      </c>
      <c r="H289" s="1">
        <f t="shared" si="20"/>
        <v>2.1484275391809859E-3</v>
      </c>
      <c r="I289" s="3">
        <f t="shared" si="18"/>
        <v>4.8776694954218547E-2</v>
      </c>
      <c r="J289" s="3">
        <f t="shared" si="19"/>
        <v>5.0375532067407081E-2</v>
      </c>
    </row>
    <row r="290" spans="1:10" x14ac:dyDescent="0.4">
      <c r="A290" s="2">
        <v>41516</v>
      </c>
      <c r="B290">
        <v>914.13</v>
      </c>
      <c r="C290">
        <v>530.05999999999995</v>
      </c>
      <c r="D290" s="1">
        <f t="shared" si="16"/>
        <v>-1.6694454902382638E-2</v>
      </c>
      <c r="E290" s="1">
        <f t="shared" si="17"/>
        <v>-2.9514079607455446E-2</v>
      </c>
      <c r="F290" s="2">
        <v>41516</v>
      </c>
      <c r="G290">
        <v>2.7480000000000002</v>
      </c>
      <c r="H290" s="1">
        <f t="shared" si="20"/>
        <v>2.2769987721846796E-3</v>
      </c>
      <c r="I290" s="3">
        <f t="shared" si="18"/>
        <v>-1.8842882441563624E-2</v>
      </c>
      <c r="J290" s="3">
        <f t="shared" si="19"/>
        <v>-3.1662507146636432E-2</v>
      </c>
    </row>
    <row r="291" spans="1:10" x14ac:dyDescent="0.4">
      <c r="A291" s="2">
        <v>41547</v>
      </c>
      <c r="B291">
        <v>930.27</v>
      </c>
      <c r="C291">
        <v>548.20000000000005</v>
      </c>
      <c r="D291" s="1">
        <f t="shared" si="16"/>
        <v>1.7656132059991503E-2</v>
      </c>
      <c r="E291" s="1">
        <f t="shared" si="17"/>
        <v>3.4222540844432991E-2</v>
      </c>
      <c r="F291" s="2">
        <v>41547</v>
      </c>
      <c r="G291">
        <v>2.6160000000000001</v>
      </c>
      <c r="H291" s="1">
        <f t="shared" si="20"/>
        <v>2.1682130976390379E-3</v>
      </c>
      <c r="I291" s="3">
        <f t="shared" si="18"/>
        <v>1.5379133287806823E-2</v>
      </c>
      <c r="J291" s="3">
        <f t="shared" si="19"/>
        <v>3.1945542072248312E-2</v>
      </c>
    </row>
    <row r="292" spans="1:10" x14ac:dyDescent="0.4">
      <c r="A292" s="2">
        <v>41578</v>
      </c>
      <c r="B292">
        <v>969.01</v>
      </c>
      <c r="C292">
        <v>572.79</v>
      </c>
      <c r="D292" s="1">
        <f t="shared" si="16"/>
        <v>4.1643823836090554E-2</v>
      </c>
      <c r="E292" s="1">
        <f t="shared" si="17"/>
        <v>4.4855892010215115E-2</v>
      </c>
      <c r="F292" s="2">
        <v>41578</v>
      </c>
      <c r="G292">
        <v>2.5419999999999998</v>
      </c>
      <c r="H292" s="1">
        <f t="shared" si="20"/>
        <v>2.1072013514920052E-3</v>
      </c>
      <c r="I292" s="3">
        <f t="shared" si="18"/>
        <v>3.9475610738451516E-2</v>
      </c>
      <c r="J292" s="3">
        <f t="shared" si="19"/>
        <v>4.2687678912576077E-2</v>
      </c>
    </row>
    <row r="293" spans="1:10" x14ac:dyDescent="0.4">
      <c r="A293" s="2">
        <v>41607</v>
      </c>
      <c r="B293">
        <v>977.47</v>
      </c>
      <c r="C293">
        <v>589.73</v>
      </c>
      <c r="D293" s="1">
        <f t="shared" si="16"/>
        <v>8.7305600561398133E-3</v>
      </c>
      <c r="E293" s="1">
        <f t="shared" si="17"/>
        <v>2.9574538661638838E-2</v>
      </c>
      <c r="F293" s="2">
        <v>41607</v>
      </c>
      <c r="G293">
        <v>2.7559999999999998</v>
      </c>
      <c r="H293" s="1">
        <f t="shared" si="20"/>
        <v>2.2835899462592124E-3</v>
      </c>
      <c r="I293" s="3">
        <f t="shared" si="18"/>
        <v>6.6233587046478082E-3</v>
      </c>
      <c r="J293" s="3">
        <f t="shared" si="19"/>
        <v>2.7467337310146833E-2</v>
      </c>
    </row>
    <row r="294" spans="1:10" x14ac:dyDescent="0.4">
      <c r="A294" s="2">
        <v>41639</v>
      </c>
      <c r="B294">
        <v>1007.99</v>
      </c>
      <c r="C294">
        <v>604.69000000000005</v>
      </c>
      <c r="D294" s="1">
        <f t="shared" si="16"/>
        <v>3.1223464658761912E-2</v>
      </c>
      <c r="E294" s="1">
        <f t="shared" si="17"/>
        <v>2.5367541078120448E-2</v>
      </c>
      <c r="F294" s="2">
        <v>41639</v>
      </c>
      <c r="G294">
        <v>3.0070000000000001</v>
      </c>
      <c r="H294" s="1">
        <f t="shared" si="20"/>
        <v>2.4902780471400821E-3</v>
      </c>
      <c r="I294" s="3">
        <f t="shared" si="18"/>
        <v>2.89398747125027E-2</v>
      </c>
      <c r="J294" s="3">
        <f t="shared" si="19"/>
        <v>2.3083951131861236E-2</v>
      </c>
    </row>
    <row r="295" spans="1:10" x14ac:dyDescent="0.4">
      <c r="A295" s="2">
        <v>41670</v>
      </c>
      <c r="B295">
        <v>944.52</v>
      </c>
      <c r="C295">
        <v>584.36</v>
      </c>
      <c r="D295" s="1">
        <f t="shared" si="16"/>
        <v>-6.2966894512842431E-2</v>
      </c>
      <c r="E295" s="1">
        <f t="shared" si="17"/>
        <v>-3.3620532835006434E-2</v>
      </c>
      <c r="F295" s="2">
        <v>41670</v>
      </c>
      <c r="G295">
        <v>2.6659999999999999</v>
      </c>
      <c r="H295" s="1">
        <f t="shared" si="20"/>
        <v>2.2094267392047673E-3</v>
      </c>
      <c r="I295" s="3">
        <f t="shared" si="18"/>
        <v>-6.5457172559982513E-2</v>
      </c>
      <c r="J295" s="3">
        <f t="shared" si="19"/>
        <v>-3.6110810882146516E-2</v>
      </c>
    </row>
    <row r="296" spans="1:10" x14ac:dyDescent="0.4">
      <c r="A296" s="2">
        <v>41698</v>
      </c>
      <c r="B296">
        <v>992.39</v>
      </c>
      <c r="C296">
        <v>611.21</v>
      </c>
      <c r="D296" s="1">
        <f t="shared" si="16"/>
        <v>5.0681827806716706E-2</v>
      </c>
      <c r="E296" s="1">
        <f t="shared" si="17"/>
        <v>4.5947703470463397E-2</v>
      </c>
      <c r="F296" s="2">
        <v>41698</v>
      </c>
      <c r="G296">
        <v>2.661</v>
      </c>
      <c r="H296" s="1">
        <f t="shared" si="20"/>
        <v>2.2053057563673484E-3</v>
      </c>
      <c r="I296" s="3">
        <f t="shared" si="18"/>
        <v>4.8472401067511939E-2</v>
      </c>
      <c r="J296" s="3">
        <f t="shared" si="19"/>
        <v>4.373827673125863E-2</v>
      </c>
    </row>
    <row r="297" spans="1:10" x14ac:dyDescent="0.4">
      <c r="A297" s="2">
        <v>41729</v>
      </c>
      <c r="B297">
        <v>1015.93</v>
      </c>
      <c r="C297">
        <v>616.08000000000004</v>
      </c>
      <c r="D297" s="1">
        <f t="shared" si="16"/>
        <v>2.3720513104726892E-2</v>
      </c>
      <c r="E297" s="1">
        <f t="shared" si="17"/>
        <v>7.9678015739270691E-3</v>
      </c>
      <c r="F297" s="2">
        <v>41729</v>
      </c>
      <c r="G297">
        <v>2.7250000000000001</v>
      </c>
      <c r="H297" s="1">
        <f t="shared" si="20"/>
        <v>2.2580479394032071E-3</v>
      </c>
      <c r="I297" s="3">
        <f t="shared" si="18"/>
        <v>2.1515207348359544E-2</v>
      </c>
      <c r="J297" s="3">
        <f t="shared" si="19"/>
        <v>5.7624958175597207E-3</v>
      </c>
    </row>
    <row r="298" spans="1:10" x14ac:dyDescent="0.4">
      <c r="A298" s="2">
        <v>41759</v>
      </c>
      <c r="B298">
        <v>1068.25</v>
      </c>
      <c r="C298">
        <v>618.66999999999996</v>
      </c>
      <c r="D298" s="1">
        <f t="shared" si="16"/>
        <v>5.1499611193684736E-2</v>
      </c>
      <c r="E298" s="1">
        <f t="shared" si="17"/>
        <v>4.2039994805866954E-3</v>
      </c>
      <c r="F298" s="2">
        <v>41759</v>
      </c>
      <c r="G298">
        <v>2.6480000000000001</v>
      </c>
      <c r="H298" s="1">
        <f t="shared" si="20"/>
        <v>2.1945908044567197E-3</v>
      </c>
      <c r="I298" s="3">
        <f t="shared" si="18"/>
        <v>4.9241563254281528E-2</v>
      </c>
      <c r="J298" s="3">
        <f t="shared" si="19"/>
        <v>1.9459515411834882E-3</v>
      </c>
    </row>
    <row r="299" spans="1:10" x14ac:dyDescent="0.4">
      <c r="A299" s="2">
        <v>41789</v>
      </c>
      <c r="B299">
        <v>1084.02</v>
      </c>
      <c r="C299">
        <v>632.46</v>
      </c>
      <c r="D299" s="1">
        <f t="shared" si="16"/>
        <v>1.4762461970512453E-2</v>
      </c>
      <c r="E299" s="1">
        <f t="shared" si="17"/>
        <v>2.2289750594016278E-2</v>
      </c>
      <c r="F299" s="2">
        <v>41789</v>
      </c>
      <c r="G299">
        <v>2.456</v>
      </c>
      <c r="H299" s="1">
        <f t="shared" si="20"/>
        <v>2.0362724657250197E-3</v>
      </c>
      <c r="I299" s="3">
        <f t="shared" si="18"/>
        <v>1.2567871166055733E-2</v>
      </c>
      <c r="J299" s="3">
        <f t="shared" si="19"/>
        <v>2.0095159789559558E-2</v>
      </c>
    </row>
    <row r="300" spans="1:10" x14ac:dyDescent="0.4">
      <c r="A300" s="2">
        <v>41820</v>
      </c>
      <c r="B300">
        <v>1138.8</v>
      </c>
      <c r="C300">
        <v>647.16999999999996</v>
      </c>
      <c r="D300" s="1">
        <f t="shared" si="16"/>
        <v>5.0534122986660712E-2</v>
      </c>
      <c r="E300" s="1">
        <f t="shared" si="17"/>
        <v>2.3258387882237441E-2</v>
      </c>
      <c r="F300" s="2">
        <v>41820</v>
      </c>
      <c r="G300">
        <v>2.5150000000000001</v>
      </c>
      <c r="H300" s="1">
        <f t="shared" si="20"/>
        <v>2.0849356836238897E-3</v>
      </c>
      <c r="I300" s="3">
        <f t="shared" si="18"/>
        <v>4.8497850520935692E-2</v>
      </c>
      <c r="J300" s="3">
        <f t="shared" si="19"/>
        <v>2.1222115416512422E-2</v>
      </c>
    </row>
    <row r="301" spans="1:10" x14ac:dyDescent="0.4">
      <c r="A301" s="2">
        <v>41851</v>
      </c>
      <c r="B301">
        <v>1101.03</v>
      </c>
      <c r="C301">
        <v>635.77</v>
      </c>
      <c r="D301" s="1">
        <f t="shared" si="16"/>
        <v>-3.316649104320335E-2</v>
      </c>
      <c r="E301" s="1">
        <f t="shared" si="17"/>
        <v>-1.7615155214240397E-2</v>
      </c>
      <c r="F301" s="2">
        <v>41851</v>
      </c>
      <c r="G301">
        <v>2.5569999999999999</v>
      </c>
      <c r="H301" s="1">
        <f t="shared" si="20"/>
        <v>2.1195700982201693E-3</v>
      </c>
      <c r="I301" s="3">
        <f t="shared" si="18"/>
        <v>-3.525142672682724E-2</v>
      </c>
      <c r="J301" s="3">
        <f t="shared" si="19"/>
        <v>-1.9700090897864286E-2</v>
      </c>
    </row>
    <row r="302" spans="1:10" x14ac:dyDescent="0.4">
      <c r="A302" s="2">
        <v>41880</v>
      </c>
      <c r="B302">
        <v>1125.6400000000001</v>
      </c>
      <c r="C302">
        <v>661.82</v>
      </c>
      <c r="D302" s="1">
        <f t="shared" si="16"/>
        <v>2.2351797862002032E-2</v>
      </c>
      <c r="E302" s="1">
        <f t="shared" si="17"/>
        <v>4.0973937115623693E-2</v>
      </c>
      <c r="F302" s="2">
        <v>41880</v>
      </c>
      <c r="G302">
        <v>2.3450000000000002</v>
      </c>
      <c r="H302" s="1">
        <f t="shared" si="20"/>
        <v>1.9446875915165585E-3</v>
      </c>
      <c r="I302" s="3">
        <f t="shared" si="18"/>
        <v>2.0232227763781863E-2</v>
      </c>
      <c r="J302" s="3">
        <f t="shared" si="19"/>
        <v>3.8854367017403524E-2</v>
      </c>
    </row>
    <row r="303" spans="1:10" x14ac:dyDescent="0.4">
      <c r="A303" s="2">
        <v>41912</v>
      </c>
      <c r="B303">
        <v>1040.6400000000001</v>
      </c>
      <c r="C303">
        <v>649.98</v>
      </c>
      <c r="D303" s="1">
        <f t="shared" si="16"/>
        <v>-7.5512597277992977E-2</v>
      </c>
      <c r="E303" s="1">
        <f t="shared" si="17"/>
        <v>-1.7890060741591385E-2</v>
      </c>
      <c r="F303" s="2">
        <v>41912</v>
      </c>
      <c r="G303">
        <v>2.5070000000000001</v>
      </c>
      <c r="H303" s="1">
        <f t="shared" si="20"/>
        <v>2.0783379736264429E-3</v>
      </c>
      <c r="I303" s="3">
        <f t="shared" si="18"/>
        <v>-7.7457284869509535E-2</v>
      </c>
      <c r="J303" s="3">
        <f t="shared" si="19"/>
        <v>-1.9834748333107943E-2</v>
      </c>
    </row>
    <row r="304" spans="1:10" x14ac:dyDescent="0.4">
      <c r="A304" s="2">
        <v>41943</v>
      </c>
      <c r="B304">
        <v>1010.69</v>
      </c>
      <c r="C304">
        <v>667.41</v>
      </c>
      <c r="D304" s="1">
        <f t="shared" si="16"/>
        <v>-2.8780365928659291E-2</v>
      </c>
      <c r="E304" s="1">
        <f t="shared" si="17"/>
        <v>2.6816209729530138E-2</v>
      </c>
      <c r="F304" s="2">
        <v>41943</v>
      </c>
      <c r="G304">
        <v>2.335</v>
      </c>
      <c r="H304" s="1">
        <f t="shared" si="20"/>
        <v>1.936434646298002E-3</v>
      </c>
      <c r="I304" s="3">
        <f t="shared" si="18"/>
        <v>-3.0858703902285733E-2</v>
      </c>
      <c r="J304" s="3">
        <f t="shared" si="19"/>
        <v>2.4737871755903695E-2</v>
      </c>
    </row>
    <row r="305" spans="1:10" x14ac:dyDescent="0.4">
      <c r="A305" s="2">
        <v>41971</v>
      </c>
      <c r="B305">
        <v>924.93</v>
      </c>
      <c r="C305">
        <v>684.25</v>
      </c>
      <c r="D305" s="1">
        <f t="shared" si="16"/>
        <v>-8.4852922261029695E-2</v>
      </c>
      <c r="E305" s="1">
        <f t="shared" si="17"/>
        <v>2.523186646888731E-2</v>
      </c>
      <c r="F305" s="2">
        <v>41971</v>
      </c>
      <c r="G305">
        <v>2.1960000000000002</v>
      </c>
      <c r="H305" s="1">
        <f t="shared" si="20"/>
        <v>1.8216834945203875E-3</v>
      </c>
      <c r="I305" s="3">
        <f t="shared" si="18"/>
        <v>-8.6789356907327697E-2</v>
      </c>
      <c r="J305" s="3">
        <f t="shared" si="19"/>
        <v>2.3295431822589308E-2</v>
      </c>
    </row>
    <row r="306" spans="1:10" x14ac:dyDescent="0.4">
      <c r="A306" s="2">
        <v>42004</v>
      </c>
      <c r="B306">
        <v>929.53</v>
      </c>
      <c r="C306">
        <v>683.8</v>
      </c>
      <c r="D306" s="1">
        <f t="shared" si="16"/>
        <v>4.973349334544297E-3</v>
      </c>
      <c r="E306" s="1">
        <f t="shared" si="17"/>
        <v>-6.5765436609432903E-4</v>
      </c>
      <c r="F306" s="2">
        <v>42004</v>
      </c>
      <c r="G306">
        <v>2.1709999999999998</v>
      </c>
      <c r="H306" s="1">
        <f t="shared" si="20"/>
        <v>1.80103782359331E-3</v>
      </c>
      <c r="I306" s="3">
        <f t="shared" si="18"/>
        <v>3.1516658400239095E-3</v>
      </c>
      <c r="J306" s="3">
        <f t="shared" si="19"/>
        <v>-2.4793378606147165E-3</v>
      </c>
    </row>
    <row r="307" spans="1:10" x14ac:dyDescent="0.4">
      <c r="A307" s="2">
        <v>42034</v>
      </c>
      <c r="B307">
        <v>884.82</v>
      </c>
      <c r="C307">
        <v>664.18</v>
      </c>
      <c r="D307" s="1">
        <f t="shared" si="16"/>
        <v>-4.8099577205684474E-2</v>
      </c>
      <c r="E307" s="1">
        <f t="shared" si="17"/>
        <v>-2.8692600175489913E-2</v>
      </c>
      <c r="F307" s="2">
        <v>42034</v>
      </c>
      <c r="G307">
        <v>1.639</v>
      </c>
      <c r="H307" s="1">
        <f t="shared" si="20"/>
        <v>1.3611928031926901E-3</v>
      </c>
      <c r="I307" s="3">
        <f t="shared" si="18"/>
        <v>-4.9900615029277784E-2</v>
      </c>
      <c r="J307" s="3">
        <f t="shared" si="19"/>
        <v>-3.0493637999083223E-2</v>
      </c>
    </row>
    <row r="308" spans="1:10" x14ac:dyDescent="0.4">
      <c r="A308" s="2">
        <v>42062</v>
      </c>
      <c r="B308">
        <v>920.68</v>
      </c>
      <c r="C308">
        <v>702.08</v>
      </c>
      <c r="D308" s="1">
        <f t="shared" si="16"/>
        <v>4.0528016997807281E-2</v>
      </c>
      <c r="E308" s="1">
        <f t="shared" si="17"/>
        <v>5.706284440964815E-2</v>
      </c>
      <c r="F308" s="2">
        <v>42062</v>
      </c>
      <c r="G308">
        <v>2.0009999999999999</v>
      </c>
      <c r="H308" s="1">
        <f t="shared" si="20"/>
        <v>1.6605908124216473E-3</v>
      </c>
      <c r="I308" s="3">
        <f t="shared" si="18"/>
        <v>3.9166824194614591E-2</v>
      </c>
      <c r="J308" s="3">
        <f t="shared" si="19"/>
        <v>5.570165160645546E-2</v>
      </c>
    </row>
    <row r="309" spans="1:10" x14ac:dyDescent="0.4">
      <c r="A309" s="2">
        <v>42094</v>
      </c>
      <c r="B309">
        <v>903.01</v>
      </c>
      <c r="C309">
        <v>693.33</v>
      </c>
      <c r="D309" s="1">
        <f t="shared" si="16"/>
        <v>-1.9192336099404739E-2</v>
      </c>
      <c r="E309" s="1">
        <f t="shared" si="17"/>
        <v>-1.2462967183227036E-2</v>
      </c>
      <c r="F309" s="2">
        <v>42094</v>
      </c>
      <c r="G309">
        <v>1.927</v>
      </c>
      <c r="H309" s="1">
        <f t="shared" si="20"/>
        <v>1.5994242832673145E-3</v>
      </c>
      <c r="I309" s="3">
        <f t="shared" si="18"/>
        <v>-2.0852926911826386E-2</v>
      </c>
      <c r="J309" s="3">
        <f t="shared" si="19"/>
        <v>-1.4123557995648683E-2</v>
      </c>
    </row>
    <row r="310" spans="1:10" x14ac:dyDescent="0.4">
      <c r="A310" s="2">
        <v>42124</v>
      </c>
      <c r="B310">
        <v>963.06</v>
      </c>
      <c r="C310">
        <v>697.85900000000004</v>
      </c>
      <c r="D310" s="1">
        <f t="shared" si="16"/>
        <v>6.6499817277770878E-2</v>
      </c>
      <c r="E310" s="1">
        <f t="shared" si="17"/>
        <v>6.5322429434757634E-3</v>
      </c>
      <c r="F310" s="2">
        <v>42124</v>
      </c>
      <c r="G310">
        <v>2.036</v>
      </c>
      <c r="H310" s="1">
        <f t="shared" si="20"/>
        <v>1.6895144233177728E-3</v>
      </c>
      <c r="I310" s="3">
        <f t="shared" si="18"/>
        <v>6.4900392994503564E-2</v>
      </c>
      <c r="J310" s="3">
        <f t="shared" si="19"/>
        <v>4.9328186602084489E-3</v>
      </c>
    </row>
    <row r="311" spans="1:10" x14ac:dyDescent="0.4">
      <c r="A311" s="2">
        <v>42153</v>
      </c>
      <c r="B311">
        <v>917.19</v>
      </c>
      <c r="C311">
        <v>707.15599999999995</v>
      </c>
      <c r="D311" s="1">
        <f t="shared" si="16"/>
        <v>-4.7629431188087823E-2</v>
      </c>
      <c r="E311" s="1">
        <f t="shared" si="17"/>
        <v>1.3322175396462521E-2</v>
      </c>
      <c r="F311" s="2">
        <v>42153</v>
      </c>
      <c r="G311">
        <v>2.1219999999999999</v>
      </c>
      <c r="H311" s="1">
        <f t="shared" si="20"/>
        <v>1.7605661363675473E-3</v>
      </c>
      <c r="I311" s="3">
        <f t="shared" si="18"/>
        <v>-4.9318945611405596E-2</v>
      </c>
      <c r="J311" s="3">
        <f t="shared" si="19"/>
        <v>1.1632660973144748E-2</v>
      </c>
    </row>
    <row r="312" spans="1:10" x14ac:dyDescent="0.4">
      <c r="A312" s="2">
        <v>42185</v>
      </c>
      <c r="B312">
        <v>886.02</v>
      </c>
      <c r="C312">
        <v>694.505</v>
      </c>
      <c r="D312" s="1">
        <f t="shared" si="16"/>
        <v>-3.3984234455238349E-2</v>
      </c>
      <c r="E312" s="1">
        <f t="shared" si="17"/>
        <v>-1.7889970529840649E-2</v>
      </c>
      <c r="F312" s="2">
        <v>42185</v>
      </c>
      <c r="G312">
        <v>2.3490000000000002</v>
      </c>
      <c r="H312" s="1">
        <f t="shared" si="20"/>
        <v>1.9479886744357966E-3</v>
      </c>
      <c r="I312" s="3">
        <f t="shared" si="18"/>
        <v>-3.5744800591605896E-2</v>
      </c>
      <c r="J312" s="3">
        <f t="shared" si="19"/>
        <v>-1.9650536666208196E-2</v>
      </c>
    </row>
    <row r="313" spans="1:10" x14ac:dyDescent="0.4">
      <c r="A313" s="2">
        <v>42216</v>
      </c>
      <c r="B313">
        <v>818.23</v>
      </c>
      <c r="C313">
        <v>707.30200000000002</v>
      </c>
      <c r="D313" s="1">
        <f t="shared" si="16"/>
        <v>-7.6510688246314906E-2</v>
      </c>
      <c r="E313" s="1">
        <f t="shared" si="17"/>
        <v>1.8426073246412988E-2</v>
      </c>
      <c r="F313" s="2">
        <v>42216</v>
      </c>
      <c r="G313">
        <v>2.1869999999999998</v>
      </c>
      <c r="H313" s="1">
        <f t="shared" si="20"/>
        <v>1.8142512980565684E-3</v>
      </c>
      <c r="I313" s="3">
        <f t="shared" si="18"/>
        <v>-7.8458676920750703E-2</v>
      </c>
      <c r="J313" s="3">
        <f t="shared" si="19"/>
        <v>1.6478084571977192E-2</v>
      </c>
    </row>
    <row r="314" spans="1:10" x14ac:dyDescent="0.4">
      <c r="A314" s="2">
        <v>42247</v>
      </c>
      <c r="B314">
        <v>784.06</v>
      </c>
      <c r="C314">
        <v>665.07299999999998</v>
      </c>
      <c r="D314" s="1">
        <f t="shared" si="16"/>
        <v>-4.1760874081859689E-2</v>
      </c>
      <c r="E314" s="1">
        <f t="shared" si="17"/>
        <v>-5.9704341285617746E-2</v>
      </c>
      <c r="F314" s="2">
        <v>42247</v>
      </c>
      <c r="G314">
        <v>2.2130000000000001</v>
      </c>
      <c r="H314" s="1">
        <f t="shared" si="20"/>
        <v>1.8357213357083069E-3</v>
      </c>
      <c r="I314" s="3">
        <f t="shared" si="18"/>
        <v>-4.3575125379916257E-2</v>
      </c>
      <c r="J314" s="3">
        <f t="shared" si="19"/>
        <v>-6.1518592583674314E-2</v>
      </c>
    </row>
    <row r="315" spans="1:10" x14ac:dyDescent="0.4">
      <c r="A315" s="2">
        <v>42277</v>
      </c>
      <c r="B315">
        <v>731.75</v>
      </c>
      <c r="C315">
        <v>648.00800000000004</v>
      </c>
      <c r="D315" s="1">
        <f t="shared" si="16"/>
        <v>-6.6716832895441613E-2</v>
      </c>
      <c r="E315" s="1">
        <f t="shared" si="17"/>
        <v>-2.5658837450926342E-2</v>
      </c>
      <c r="F315" s="2">
        <v>42277</v>
      </c>
      <c r="G315">
        <v>2.0339999999999998</v>
      </c>
      <c r="H315" s="1">
        <f t="shared" si="20"/>
        <v>1.6878617580402544E-3</v>
      </c>
      <c r="I315" s="3">
        <f t="shared" si="18"/>
        <v>-6.855255423114992E-2</v>
      </c>
      <c r="J315" s="3">
        <f t="shared" si="19"/>
        <v>-2.7494558786634649E-2</v>
      </c>
    </row>
    <row r="316" spans="1:10" x14ac:dyDescent="0.4">
      <c r="A316" s="2">
        <v>42307</v>
      </c>
      <c r="B316">
        <v>815.49</v>
      </c>
      <c r="C316">
        <v>700.78399999999999</v>
      </c>
      <c r="D316" s="1">
        <f t="shared" si="16"/>
        <v>0.11443799111718489</v>
      </c>
      <c r="E316" s="1">
        <f t="shared" si="17"/>
        <v>8.1443438969889259E-2</v>
      </c>
      <c r="F316" s="2">
        <v>42307</v>
      </c>
      <c r="G316">
        <v>2.145</v>
      </c>
      <c r="H316" s="1">
        <f t="shared" si="20"/>
        <v>1.7795640688571535E-3</v>
      </c>
      <c r="I316" s="3">
        <f t="shared" si="18"/>
        <v>0.11275012935914464</v>
      </c>
      <c r="J316" s="3">
        <f t="shared" si="19"/>
        <v>7.9755577211849005E-2</v>
      </c>
    </row>
    <row r="317" spans="1:10" x14ac:dyDescent="0.4">
      <c r="A317" s="2">
        <v>42338</v>
      </c>
      <c r="B317">
        <v>813.51</v>
      </c>
      <c r="C317">
        <v>703.95100000000002</v>
      </c>
      <c r="D317" s="1">
        <f t="shared" si="16"/>
        <v>-2.4279880807858145E-3</v>
      </c>
      <c r="E317" s="1">
        <f t="shared" si="17"/>
        <v>4.5192241832006097E-3</v>
      </c>
      <c r="F317" s="2">
        <v>42338</v>
      </c>
      <c r="G317">
        <v>2.2080000000000002</v>
      </c>
      <c r="H317" s="1">
        <f t="shared" si="20"/>
        <v>1.8315926609813182E-3</v>
      </c>
      <c r="I317" s="3">
        <f t="shared" si="18"/>
        <v>-4.207552149642968E-3</v>
      </c>
      <c r="J317" s="3">
        <f t="shared" si="19"/>
        <v>2.7396601143434562E-3</v>
      </c>
    </row>
    <row r="318" spans="1:10" x14ac:dyDescent="0.4">
      <c r="A318" s="2">
        <v>42369</v>
      </c>
      <c r="B318">
        <v>733.24</v>
      </c>
      <c r="C318">
        <v>690.73699999999997</v>
      </c>
      <c r="D318" s="1">
        <f t="shared" si="16"/>
        <v>-9.8671190274243648E-2</v>
      </c>
      <c r="E318" s="1">
        <f t="shared" si="17"/>
        <v>-1.8771192881322785E-2</v>
      </c>
      <c r="F318" s="2">
        <v>42369</v>
      </c>
      <c r="G318">
        <v>2.27</v>
      </c>
      <c r="H318" s="1">
        <f t="shared" si="20"/>
        <v>1.882782215661738E-3</v>
      </c>
      <c r="I318" s="3">
        <f t="shared" si="18"/>
        <v>-0.10050278293522497</v>
      </c>
      <c r="J318" s="3">
        <f t="shared" si="19"/>
        <v>-2.0602785542304103E-2</v>
      </c>
    </row>
    <row r="319" spans="1:10" x14ac:dyDescent="0.4">
      <c r="A319" s="2">
        <v>42398</v>
      </c>
      <c r="B319">
        <v>711.09</v>
      </c>
      <c r="C319">
        <v>655.83</v>
      </c>
      <c r="D319" s="1">
        <f t="shared" si="16"/>
        <v>-3.0208390158747433E-2</v>
      </c>
      <c r="E319" s="1">
        <f t="shared" si="17"/>
        <v>-5.0535876896705911E-2</v>
      </c>
      <c r="F319" s="2">
        <v>42398</v>
      </c>
      <c r="G319">
        <v>1.93</v>
      </c>
      <c r="H319" s="1">
        <f t="shared" si="20"/>
        <v>1.6019043706854141E-3</v>
      </c>
      <c r="I319" s="3">
        <f t="shared" si="18"/>
        <v>-3.2091172374409171E-2</v>
      </c>
      <c r="J319" s="3">
        <f t="shared" si="19"/>
        <v>-5.2418659112367649E-2</v>
      </c>
    </row>
    <row r="320" spans="1:10" x14ac:dyDescent="0.4">
      <c r="A320" s="2">
        <v>42429</v>
      </c>
      <c r="B320">
        <v>697.75</v>
      </c>
      <c r="C320">
        <v>655.93</v>
      </c>
      <c r="D320" s="1">
        <f t="shared" si="16"/>
        <v>-1.8759931935479424E-2</v>
      </c>
      <c r="E320" s="1">
        <f t="shared" si="17"/>
        <v>1.5247853864552852E-4</v>
      </c>
      <c r="F320" s="2">
        <v>42429</v>
      </c>
      <c r="G320">
        <v>1.74</v>
      </c>
      <c r="H320" s="1">
        <f t="shared" si="20"/>
        <v>1.4447715246543869E-3</v>
      </c>
      <c r="I320" s="3">
        <f t="shared" si="18"/>
        <v>-2.0361836306164838E-2</v>
      </c>
      <c r="J320" s="3">
        <f t="shared" si="19"/>
        <v>-1.4494258320398856E-3</v>
      </c>
    </row>
    <row r="321" spans="1:10" x14ac:dyDescent="0.4">
      <c r="A321" s="2">
        <v>42460</v>
      </c>
      <c r="B321">
        <v>762.7</v>
      </c>
      <c r="C321">
        <v>701.548</v>
      </c>
      <c r="D321" s="1">
        <f t="shared" si="16"/>
        <v>9.3084915800788259E-2</v>
      </c>
      <c r="E321" s="1">
        <f t="shared" si="17"/>
        <v>6.9547055326025786E-2</v>
      </c>
      <c r="F321" s="2">
        <v>42460</v>
      </c>
      <c r="G321">
        <v>1.7849999999999999</v>
      </c>
      <c r="H321" s="1">
        <f t="shared" si="20"/>
        <v>1.4819983404266157E-3</v>
      </c>
      <c r="I321" s="3">
        <f t="shared" si="18"/>
        <v>9.1640144276133872E-2</v>
      </c>
      <c r="J321" s="3">
        <f t="shared" si="19"/>
        <v>6.8102283801371399E-2</v>
      </c>
    </row>
    <row r="322" spans="1:10" x14ac:dyDescent="0.4">
      <c r="A322" s="2">
        <v>42489</v>
      </c>
      <c r="B322">
        <v>829.06</v>
      </c>
      <c r="C322">
        <v>704.86599999999999</v>
      </c>
      <c r="D322" s="1">
        <f t="shared" si="16"/>
        <v>8.7006686770682906E-2</v>
      </c>
      <c r="E322" s="1">
        <f t="shared" si="17"/>
        <v>4.7295409579957148E-3</v>
      </c>
      <c r="F322" s="2">
        <v>42489</v>
      </c>
      <c r="G322">
        <v>1.819</v>
      </c>
      <c r="H322" s="1">
        <f t="shared" si="20"/>
        <v>1.5101206798993072E-3</v>
      </c>
      <c r="I322" s="3">
        <f t="shared" si="18"/>
        <v>8.552468843025629E-2</v>
      </c>
      <c r="J322" s="3">
        <f t="shared" si="19"/>
        <v>3.2475426175690991E-3</v>
      </c>
    </row>
    <row r="323" spans="1:10" x14ac:dyDescent="0.4">
      <c r="A323" s="2">
        <v>42521</v>
      </c>
      <c r="B323">
        <v>824.25</v>
      </c>
      <c r="C323">
        <v>717.75800000000004</v>
      </c>
      <c r="D323" s="1">
        <f t="shared" si="16"/>
        <v>-5.8017513810820764E-3</v>
      </c>
      <c r="E323" s="1">
        <f t="shared" si="17"/>
        <v>1.8290001220090168E-2</v>
      </c>
      <c r="F323" s="2">
        <v>42521</v>
      </c>
      <c r="G323">
        <v>1.833</v>
      </c>
      <c r="H323" s="1">
        <f t="shared" si="20"/>
        <v>1.5216993192104233E-3</v>
      </c>
      <c r="I323" s="3">
        <f t="shared" si="18"/>
        <v>-7.3118720609813836E-3</v>
      </c>
      <c r="J323" s="3">
        <f t="shared" si="19"/>
        <v>1.6779880540190861E-2</v>
      </c>
    </row>
    <row r="324" spans="1:10" x14ac:dyDescent="0.4">
      <c r="A324" s="2">
        <v>42551</v>
      </c>
      <c r="B324">
        <v>851.3</v>
      </c>
      <c r="C324">
        <v>719.77599999999995</v>
      </c>
      <c r="D324" s="1">
        <f t="shared" ref="D324:D387" si="21">B324/B323-1</f>
        <v>3.281771307249004E-2</v>
      </c>
      <c r="E324" s="1">
        <f t="shared" ref="E324:E387" si="22">C324/C323-1</f>
        <v>2.8115325778326206E-3</v>
      </c>
      <c r="F324" s="2">
        <v>42551</v>
      </c>
      <c r="G324">
        <v>1.4910000000000001</v>
      </c>
      <c r="H324" s="1">
        <f t="shared" si="20"/>
        <v>1.2386579753616012E-3</v>
      </c>
      <c r="I324" s="3">
        <f t="shared" ref="I324:I387" si="23">D324-H323</f>
        <v>3.1296013753279617E-2</v>
      </c>
      <c r="J324" s="3">
        <f t="shared" ref="J324:J387" si="24">E324-H323</f>
        <v>1.2898332586221972E-3</v>
      </c>
    </row>
    <row r="325" spans="1:10" x14ac:dyDescent="0.4">
      <c r="A325" s="2">
        <v>42580</v>
      </c>
      <c r="B325">
        <v>834.87</v>
      </c>
      <c r="C325">
        <v>746.93799999999999</v>
      </c>
      <c r="D325" s="1">
        <f t="shared" si="21"/>
        <v>-1.9299894279337426E-2</v>
      </c>
      <c r="E325" s="1">
        <f t="shared" si="22"/>
        <v>3.7736740319210371E-2</v>
      </c>
      <c r="F325" s="2">
        <v>42580</v>
      </c>
      <c r="G325">
        <v>1.458</v>
      </c>
      <c r="H325" s="1">
        <f t="shared" si="20"/>
        <v>1.2113257945280953E-3</v>
      </c>
      <c r="I325" s="3">
        <f t="shared" si="23"/>
        <v>-2.0538552254699027E-2</v>
      </c>
      <c r="J325" s="3">
        <f t="shared" si="24"/>
        <v>3.649808234384877E-2</v>
      </c>
    </row>
    <row r="326" spans="1:10" x14ac:dyDescent="0.4">
      <c r="A326" s="2">
        <v>42613</v>
      </c>
      <c r="B326">
        <v>844.49</v>
      </c>
      <c r="C326">
        <v>748.46299999999997</v>
      </c>
      <c r="D326" s="1">
        <f t="shared" si="21"/>
        <v>1.1522752045228568E-2</v>
      </c>
      <c r="E326" s="1">
        <f t="shared" si="22"/>
        <v>2.0416687864319716E-3</v>
      </c>
      <c r="F326" s="2">
        <v>42613</v>
      </c>
      <c r="G326">
        <v>1.5669999999999999</v>
      </c>
      <c r="H326" s="1">
        <f t="shared" si="20"/>
        <v>1.3015906304829628E-3</v>
      </c>
      <c r="I326" s="3">
        <f t="shared" si="23"/>
        <v>1.0311426250700473E-2</v>
      </c>
      <c r="J326" s="3">
        <f t="shared" si="24"/>
        <v>8.3034299190387628E-4</v>
      </c>
    </row>
    <row r="327" spans="1:10" x14ac:dyDescent="0.4">
      <c r="A327" s="2">
        <v>42643</v>
      </c>
      <c r="B327">
        <v>870.51</v>
      </c>
      <c r="C327">
        <v>748.4</v>
      </c>
      <c r="D327" s="1">
        <f t="shared" si="21"/>
        <v>3.0811495695626911E-2</v>
      </c>
      <c r="E327" s="1">
        <f t="shared" si="22"/>
        <v>-8.4172497504919619E-5</v>
      </c>
      <c r="F327" s="2">
        <v>42643</v>
      </c>
      <c r="G327">
        <v>1.6060000000000001</v>
      </c>
      <c r="H327" s="1">
        <f t="shared" ref="H327:H390" si="25">(1+G327/200)^(1/6)-1</f>
        <v>1.3338773425923822E-3</v>
      </c>
      <c r="I327" s="3">
        <f t="shared" si="23"/>
        <v>2.9509905065143949E-2</v>
      </c>
      <c r="J327" s="3">
        <f t="shared" si="24"/>
        <v>-1.3857631279878824E-3</v>
      </c>
    </row>
    <row r="328" spans="1:10" x14ac:dyDescent="0.4">
      <c r="A328" s="2">
        <v>42674</v>
      </c>
      <c r="B328">
        <v>845.18</v>
      </c>
      <c r="C328">
        <v>733.66300000000001</v>
      </c>
      <c r="D328" s="1">
        <f t="shared" si="21"/>
        <v>-2.9097885147786995E-2</v>
      </c>
      <c r="E328" s="1">
        <f t="shared" si="22"/>
        <v>-1.9691341528594308E-2</v>
      </c>
      <c r="F328" s="2">
        <v>42674</v>
      </c>
      <c r="G328">
        <v>1.8340000000000001</v>
      </c>
      <c r="H328" s="1">
        <f t="shared" si="25"/>
        <v>1.5225263392646404E-3</v>
      </c>
      <c r="I328" s="3">
        <f t="shared" si="23"/>
        <v>-3.0431762490379377E-2</v>
      </c>
      <c r="J328" s="3">
        <f t="shared" si="24"/>
        <v>-2.1025218871186691E-2</v>
      </c>
    </row>
    <row r="329" spans="1:10" x14ac:dyDescent="0.4">
      <c r="A329" s="2">
        <v>42704</v>
      </c>
      <c r="B329">
        <v>916.22</v>
      </c>
      <c r="C329">
        <v>765.11500000000001</v>
      </c>
      <c r="D329" s="1">
        <f t="shared" si="21"/>
        <v>8.4053101114555551E-2</v>
      </c>
      <c r="E329" s="1">
        <f t="shared" si="22"/>
        <v>4.2869818976832619E-2</v>
      </c>
      <c r="F329" s="2">
        <v>42704</v>
      </c>
      <c r="G329">
        <v>2.367</v>
      </c>
      <c r="H329" s="1">
        <f t="shared" si="25"/>
        <v>1.962842874661419E-3</v>
      </c>
      <c r="I329" s="3">
        <f t="shared" si="23"/>
        <v>8.253057477529091E-2</v>
      </c>
      <c r="J329" s="3">
        <f t="shared" si="24"/>
        <v>4.1347292637567978E-2</v>
      </c>
    </row>
    <row r="330" spans="1:10" x14ac:dyDescent="0.4">
      <c r="A330" s="2">
        <v>42734</v>
      </c>
      <c r="B330">
        <v>933.84</v>
      </c>
      <c r="C330">
        <v>780.71400000000006</v>
      </c>
      <c r="D330" s="1">
        <f t="shared" si="21"/>
        <v>1.9231189015738615E-2</v>
      </c>
      <c r="E330" s="1">
        <f t="shared" si="22"/>
        <v>2.0387784842801571E-2</v>
      </c>
      <c r="F330" s="2">
        <v>42734</v>
      </c>
      <c r="G330">
        <v>2.4470000000000001</v>
      </c>
      <c r="H330" s="1">
        <f t="shared" si="25"/>
        <v>2.0288482241621608E-3</v>
      </c>
      <c r="I330" s="3">
        <f t="shared" si="23"/>
        <v>1.7268346141077195E-2</v>
      </c>
      <c r="J330" s="3">
        <f t="shared" si="24"/>
        <v>1.8424941968140152E-2</v>
      </c>
    </row>
    <row r="331" spans="1:10" x14ac:dyDescent="0.4">
      <c r="A331" s="2">
        <v>42766</v>
      </c>
      <c r="B331">
        <v>900.25</v>
      </c>
      <c r="C331">
        <v>794.79700000000003</v>
      </c>
      <c r="D331" s="1">
        <f t="shared" si="21"/>
        <v>-3.5969759273537294E-2</v>
      </c>
      <c r="E331" s="1">
        <f t="shared" si="22"/>
        <v>1.8038615933619662E-2</v>
      </c>
      <c r="F331" s="2">
        <v>42766</v>
      </c>
      <c r="G331">
        <v>2.4670000000000001</v>
      </c>
      <c r="H331" s="1">
        <f t="shared" si="25"/>
        <v>2.0453461652556459E-3</v>
      </c>
      <c r="I331" s="3">
        <f t="shared" si="23"/>
        <v>-3.7998607497699455E-2</v>
      </c>
      <c r="J331" s="3">
        <f t="shared" si="24"/>
        <v>1.6009767709457501E-2</v>
      </c>
    </row>
    <row r="332" spans="1:10" x14ac:dyDescent="0.4">
      <c r="A332" s="2">
        <v>42794</v>
      </c>
      <c r="B332">
        <v>880.5</v>
      </c>
      <c r="C332">
        <v>824.928</v>
      </c>
      <c r="D332" s="1">
        <f t="shared" si="21"/>
        <v>-2.1938350458206024E-2</v>
      </c>
      <c r="E332" s="1">
        <f t="shared" si="22"/>
        <v>3.791030917328575E-2</v>
      </c>
      <c r="F332" s="2">
        <v>42794</v>
      </c>
      <c r="G332">
        <v>2.359</v>
      </c>
      <c r="H332" s="1">
        <f t="shared" si="25"/>
        <v>1.9562411438303062E-3</v>
      </c>
      <c r="I332" s="3">
        <f t="shared" si="23"/>
        <v>-2.398369662346167E-2</v>
      </c>
      <c r="J332" s="3">
        <f t="shared" si="24"/>
        <v>3.5864963008030104E-2</v>
      </c>
    </row>
    <row r="333" spans="1:10" x14ac:dyDescent="0.4">
      <c r="A333" s="2">
        <v>42825</v>
      </c>
      <c r="B333">
        <v>871.45</v>
      </c>
      <c r="C333">
        <v>825.51599999999996</v>
      </c>
      <c r="D333" s="1">
        <f t="shared" si="21"/>
        <v>-1.0278250993753457E-2</v>
      </c>
      <c r="E333" s="1">
        <f t="shared" si="22"/>
        <v>7.1278947980912832E-4</v>
      </c>
      <c r="F333" s="2">
        <v>42825</v>
      </c>
      <c r="G333">
        <v>2.395</v>
      </c>
      <c r="H333" s="1">
        <f t="shared" si="25"/>
        <v>1.9859472200172146E-3</v>
      </c>
      <c r="I333" s="3">
        <f t="shared" si="23"/>
        <v>-1.2234492137583763E-2</v>
      </c>
      <c r="J333" s="3">
        <f t="shared" si="24"/>
        <v>-1.2434516640211779E-3</v>
      </c>
    </row>
    <row r="334" spans="1:10" x14ac:dyDescent="0.4">
      <c r="A334" s="2">
        <v>42853</v>
      </c>
      <c r="B334">
        <v>846.27</v>
      </c>
      <c r="C334">
        <v>833.84500000000003</v>
      </c>
      <c r="D334" s="1">
        <f t="shared" si="21"/>
        <v>-2.8894371449882494E-2</v>
      </c>
      <c r="E334" s="1">
        <f t="shared" si="22"/>
        <v>1.0089447085217085E-2</v>
      </c>
      <c r="F334" s="2">
        <v>42853</v>
      </c>
      <c r="G334">
        <v>2.2829999999999999</v>
      </c>
      <c r="H334" s="1">
        <f t="shared" si="25"/>
        <v>1.8935138510955962E-3</v>
      </c>
      <c r="I334" s="3">
        <f t="shared" si="23"/>
        <v>-3.0880318669899709E-2</v>
      </c>
      <c r="J334" s="3">
        <f t="shared" si="24"/>
        <v>8.1034998651998702E-3</v>
      </c>
    </row>
    <row r="335" spans="1:10" x14ac:dyDescent="0.4">
      <c r="A335" s="2">
        <v>42886</v>
      </c>
      <c r="B335">
        <v>817.49</v>
      </c>
      <c r="C335">
        <v>843.50900000000001</v>
      </c>
      <c r="D335" s="1">
        <f t="shared" si="21"/>
        <v>-3.4008058893733595E-2</v>
      </c>
      <c r="E335" s="1">
        <f t="shared" si="22"/>
        <v>1.1589683934064565E-2</v>
      </c>
      <c r="F335" s="2">
        <v>42886</v>
      </c>
      <c r="G335">
        <v>2.1970000000000001</v>
      </c>
      <c r="H335" s="1">
        <f t="shared" si="25"/>
        <v>1.8225092771102513E-3</v>
      </c>
      <c r="I335" s="3">
        <f t="shared" si="23"/>
        <v>-3.5901572744829191E-2</v>
      </c>
      <c r="J335" s="3">
        <f t="shared" si="24"/>
        <v>9.696170082968969E-3</v>
      </c>
    </row>
    <row r="336" spans="1:10" x14ac:dyDescent="0.4">
      <c r="A336" s="2">
        <v>42916</v>
      </c>
      <c r="B336">
        <v>816.04</v>
      </c>
      <c r="C336">
        <v>849.98199999999997</v>
      </c>
      <c r="D336" s="1">
        <f t="shared" si="21"/>
        <v>-1.7737220027156386E-3</v>
      </c>
      <c r="E336" s="1">
        <f t="shared" si="22"/>
        <v>7.6738955956605626E-3</v>
      </c>
      <c r="F336" s="2">
        <v>42916</v>
      </c>
      <c r="G336">
        <v>2.3010000000000002</v>
      </c>
      <c r="H336" s="1">
        <f t="shared" si="25"/>
        <v>1.9083720898338541E-3</v>
      </c>
      <c r="I336" s="3">
        <f t="shared" si="23"/>
        <v>-3.59623127982589E-3</v>
      </c>
      <c r="J336" s="3">
        <f t="shared" si="24"/>
        <v>5.8513863185503112E-3</v>
      </c>
    </row>
    <row r="337" spans="1:10" x14ac:dyDescent="0.4">
      <c r="A337" s="2">
        <v>42947</v>
      </c>
      <c r="B337">
        <v>836.45</v>
      </c>
      <c r="C337">
        <v>866.47</v>
      </c>
      <c r="D337" s="1">
        <f t="shared" si="21"/>
        <v>2.5011028871133822E-2</v>
      </c>
      <c r="E337" s="1">
        <f t="shared" si="22"/>
        <v>1.9398057841224947E-2</v>
      </c>
      <c r="F337" s="2">
        <v>42947</v>
      </c>
      <c r="G337">
        <v>2.2919999999999998</v>
      </c>
      <c r="H337" s="1">
        <f t="shared" si="25"/>
        <v>1.9009431081824513E-3</v>
      </c>
      <c r="I337" s="3">
        <f t="shared" si="23"/>
        <v>2.3102656781299968E-2</v>
      </c>
      <c r="J337" s="3">
        <f t="shared" si="24"/>
        <v>1.7489685751391093E-2</v>
      </c>
    </row>
    <row r="338" spans="1:10" x14ac:dyDescent="0.4">
      <c r="A338" s="2">
        <v>42978</v>
      </c>
      <c r="B338">
        <v>793.09</v>
      </c>
      <c r="C338">
        <v>867.24099999999999</v>
      </c>
      <c r="D338" s="1">
        <f t="shared" si="21"/>
        <v>-5.1838125410962999E-2</v>
      </c>
      <c r="E338" s="1">
        <f t="shared" si="22"/>
        <v>8.8981730469606113E-4</v>
      </c>
      <c r="F338" s="2">
        <v>42978</v>
      </c>
      <c r="G338">
        <v>2.121</v>
      </c>
      <c r="H338" s="1">
        <f t="shared" si="25"/>
        <v>1.759740098437268E-3</v>
      </c>
      <c r="I338" s="3">
        <f t="shared" si="23"/>
        <v>-5.373906851914545E-2</v>
      </c>
      <c r="J338" s="3">
        <f t="shared" si="24"/>
        <v>-1.0111258034863901E-3</v>
      </c>
    </row>
    <row r="339" spans="1:10" x14ac:dyDescent="0.4">
      <c r="A339" s="2">
        <v>43007</v>
      </c>
      <c r="B339">
        <v>871.89</v>
      </c>
      <c r="C339">
        <v>887.70399999999995</v>
      </c>
      <c r="D339" s="1">
        <f t="shared" si="21"/>
        <v>9.9358206508719071E-2</v>
      </c>
      <c r="E339" s="1">
        <f t="shared" si="22"/>
        <v>2.3595517278357514E-2</v>
      </c>
      <c r="F339" s="2">
        <v>43007</v>
      </c>
      <c r="G339">
        <v>2.3260000000000001</v>
      </c>
      <c r="H339" s="1">
        <f t="shared" si="25"/>
        <v>1.9290067049779758E-3</v>
      </c>
      <c r="I339" s="3">
        <f t="shared" si="23"/>
        <v>9.7598466410281803E-2</v>
      </c>
      <c r="J339" s="3">
        <f t="shared" si="24"/>
        <v>2.1835777179920246E-2</v>
      </c>
    </row>
    <row r="340" spans="1:10" x14ac:dyDescent="0.4">
      <c r="A340" s="2">
        <v>43039</v>
      </c>
      <c r="B340">
        <v>866.13</v>
      </c>
      <c r="C340">
        <v>907.98800000000006</v>
      </c>
      <c r="D340" s="1">
        <f t="shared" si="21"/>
        <v>-6.6063379554760493E-3</v>
      </c>
      <c r="E340" s="1">
        <f t="shared" si="22"/>
        <v>2.2849958995340813E-2</v>
      </c>
      <c r="F340" s="2">
        <v>43039</v>
      </c>
      <c r="G340">
        <v>2.375</v>
      </c>
      <c r="H340" s="1">
        <f t="shared" si="25"/>
        <v>1.9694443880122758E-3</v>
      </c>
      <c r="I340" s="3">
        <f t="shared" si="23"/>
        <v>-8.5353446604540251E-3</v>
      </c>
      <c r="J340" s="3">
        <f t="shared" si="24"/>
        <v>2.0920952290362838E-2</v>
      </c>
    </row>
    <row r="341" spans="1:10" x14ac:dyDescent="0.4">
      <c r="A341" s="2">
        <v>43069</v>
      </c>
      <c r="B341">
        <v>881.39</v>
      </c>
      <c r="C341">
        <v>936.35400000000004</v>
      </c>
      <c r="D341" s="1">
        <f t="shared" si="21"/>
        <v>1.7618602288340002E-2</v>
      </c>
      <c r="E341" s="1">
        <f t="shared" si="22"/>
        <v>3.1240500975783903E-2</v>
      </c>
      <c r="F341" s="2">
        <v>43069</v>
      </c>
      <c r="G341">
        <v>2.4159999999999999</v>
      </c>
      <c r="H341" s="1">
        <f t="shared" si="25"/>
        <v>2.0032737311037607E-3</v>
      </c>
      <c r="I341" s="3">
        <f t="shared" si="23"/>
        <v>1.5649157900327726E-2</v>
      </c>
      <c r="J341" s="3">
        <f t="shared" si="24"/>
        <v>2.9271056587771627E-2</v>
      </c>
    </row>
    <row r="342" spans="1:10" x14ac:dyDescent="0.4">
      <c r="A342" s="2">
        <v>43098</v>
      </c>
      <c r="B342">
        <v>924.42</v>
      </c>
      <c r="C342">
        <v>945.69799999999998</v>
      </c>
      <c r="D342" s="1">
        <f t="shared" si="21"/>
        <v>4.8820612895539961E-2</v>
      </c>
      <c r="E342" s="1">
        <f t="shared" si="22"/>
        <v>9.9791318240749494E-3</v>
      </c>
      <c r="F342" s="2">
        <v>43098</v>
      </c>
      <c r="G342">
        <v>2.411</v>
      </c>
      <c r="H342" s="1">
        <f t="shared" si="25"/>
        <v>1.9991485071968462E-3</v>
      </c>
      <c r="I342" s="3">
        <f t="shared" si="23"/>
        <v>4.68173391644362E-2</v>
      </c>
      <c r="J342" s="3">
        <f t="shared" si="24"/>
        <v>7.9758580929711886E-3</v>
      </c>
    </row>
    <row r="343" spans="1:10" x14ac:dyDescent="0.4">
      <c r="A343" s="2">
        <v>43131</v>
      </c>
      <c r="B343">
        <v>959.67</v>
      </c>
      <c r="C343">
        <v>997.02499999999998</v>
      </c>
      <c r="D343" s="1">
        <f t="shared" si="21"/>
        <v>3.8132017913935279E-2</v>
      </c>
      <c r="E343" s="1">
        <f t="shared" si="22"/>
        <v>5.4274197471074315E-2</v>
      </c>
      <c r="F343" s="2">
        <v>43131</v>
      </c>
      <c r="G343">
        <v>2.7130000000000001</v>
      </c>
      <c r="H343" s="1">
        <f t="shared" si="25"/>
        <v>2.2481598371120182E-3</v>
      </c>
      <c r="I343" s="3">
        <f t="shared" si="23"/>
        <v>3.6132869406738433E-2</v>
      </c>
      <c r="J343" s="3">
        <f t="shared" si="24"/>
        <v>5.2275048963877468E-2</v>
      </c>
    </row>
    <row r="344" spans="1:10" x14ac:dyDescent="0.4">
      <c r="A344" s="2">
        <v>43159</v>
      </c>
      <c r="B344">
        <v>855.83</v>
      </c>
      <c r="C344">
        <v>959.71299999999997</v>
      </c>
      <c r="D344" s="1">
        <f t="shared" si="21"/>
        <v>-0.10820386174414109</v>
      </c>
      <c r="E344" s="1">
        <f t="shared" si="22"/>
        <v>-3.7423334419899201E-2</v>
      </c>
      <c r="F344" s="2">
        <v>43159</v>
      </c>
      <c r="G344">
        <v>2.8690000000000002</v>
      </c>
      <c r="H344" s="1">
        <f t="shared" si="25"/>
        <v>2.3766671377323245E-3</v>
      </c>
      <c r="I344" s="3">
        <f t="shared" si="23"/>
        <v>-0.11045202158125311</v>
      </c>
      <c r="J344" s="3">
        <f t="shared" si="24"/>
        <v>-3.9671494257011219E-2</v>
      </c>
    </row>
    <row r="345" spans="1:10" x14ac:dyDescent="0.4">
      <c r="A345" s="2">
        <v>43189</v>
      </c>
      <c r="B345">
        <v>870.06</v>
      </c>
      <c r="C345">
        <v>938.87699999999995</v>
      </c>
      <c r="D345" s="1">
        <f t="shared" si="21"/>
        <v>1.6627133893413193E-2</v>
      </c>
      <c r="E345" s="1">
        <f t="shared" si="22"/>
        <v>-2.171065724857324E-2</v>
      </c>
      <c r="F345" s="2">
        <v>43189</v>
      </c>
      <c r="G345">
        <v>2.7450000000000001</v>
      </c>
      <c r="H345" s="1">
        <f t="shared" si="25"/>
        <v>2.2745270260313699E-3</v>
      </c>
      <c r="I345" s="3">
        <f t="shared" si="23"/>
        <v>1.4250466755680868E-2</v>
      </c>
      <c r="J345" s="3">
        <f t="shared" si="24"/>
        <v>-2.4087324386305564E-2</v>
      </c>
    </row>
    <row r="346" spans="1:10" x14ac:dyDescent="0.4">
      <c r="A346" s="2">
        <v>43220</v>
      </c>
      <c r="B346">
        <v>951.46</v>
      </c>
      <c r="C346">
        <v>942.24800000000005</v>
      </c>
      <c r="D346" s="1">
        <f t="shared" si="21"/>
        <v>9.3556766200032282E-2</v>
      </c>
      <c r="E346" s="1">
        <f t="shared" si="22"/>
        <v>3.5904596661757715E-3</v>
      </c>
      <c r="F346" s="2">
        <v>43220</v>
      </c>
      <c r="G346">
        <v>2.9369999999999998</v>
      </c>
      <c r="H346" s="1">
        <f t="shared" si="25"/>
        <v>2.4326573708763899E-3</v>
      </c>
      <c r="I346" s="3">
        <f t="shared" si="23"/>
        <v>9.1282239174000912E-2</v>
      </c>
      <c r="J346" s="3">
        <f t="shared" si="24"/>
        <v>1.3159326401444016E-3</v>
      </c>
    </row>
    <row r="347" spans="1:10" x14ac:dyDescent="0.4">
      <c r="A347" s="2">
        <v>43251</v>
      </c>
      <c r="B347">
        <v>980.38</v>
      </c>
      <c r="C347">
        <v>967.21199999999999</v>
      </c>
      <c r="D347" s="1">
        <f t="shared" si="21"/>
        <v>3.0395392344396921E-2</v>
      </c>
      <c r="E347" s="1">
        <f t="shared" si="22"/>
        <v>2.6494086482539592E-2</v>
      </c>
      <c r="F347" s="2">
        <v>43251</v>
      </c>
      <c r="G347">
        <v>2.859</v>
      </c>
      <c r="H347" s="1">
        <f t="shared" si="25"/>
        <v>2.3684319608836546E-3</v>
      </c>
      <c r="I347" s="3">
        <f t="shared" si="23"/>
        <v>2.7962734973520531E-2</v>
      </c>
      <c r="J347" s="3">
        <f t="shared" si="24"/>
        <v>2.4061429111663202E-2</v>
      </c>
    </row>
    <row r="348" spans="1:10" x14ac:dyDescent="0.4">
      <c r="A348" s="2">
        <v>43280</v>
      </c>
      <c r="B348">
        <v>987.34</v>
      </c>
      <c r="C348">
        <v>973.19</v>
      </c>
      <c r="D348" s="1">
        <f t="shared" si="21"/>
        <v>7.0992880311715467E-3</v>
      </c>
      <c r="E348" s="1">
        <f t="shared" si="22"/>
        <v>6.1806511912589901E-3</v>
      </c>
      <c r="F348" s="2">
        <v>43280</v>
      </c>
      <c r="G348">
        <v>2.859</v>
      </c>
      <c r="H348" s="1">
        <f t="shared" si="25"/>
        <v>2.3684319608836546E-3</v>
      </c>
      <c r="I348" s="3">
        <f t="shared" si="23"/>
        <v>4.7308560702878921E-3</v>
      </c>
      <c r="J348" s="3">
        <f t="shared" si="24"/>
        <v>3.8122192303753355E-3</v>
      </c>
    </row>
    <row r="349" spans="1:10" x14ac:dyDescent="0.4">
      <c r="A349" s="2">
        <v>43312</v>
      </c>
      <c r="B349">
        <v>1001.37</v>
      </c>
      <c r="C349">
        <v>1007.922</v>
      </c>
      <c r="D349" s="1">
        <f t="shared" si="21"/>
        <v>1.4209897299815699E-2</v>
      </c>
      <c r="E349" s="1">
        <f t="shared" si="22"/>
        <v>3.5688817188832545E-2</v>
      </c>
      <c r="F349" s="2">
        <v>43312</v>
      </c>
      <c r="G349">
        <v>2.9609999999999999</v>
      </c>
      <c r="H349" s="1">
        <f t="shared" si="25"/>
        <v>2.4524148969005122E-3</v>
      </c>
      <c r="I349" s="3">
        <f t="shared" si="23"/>
        <v>1.1841465338932045E-2</v>
      </c>
      <c r="J349" s="3">
        <f t="shared" si="24"/>
        <v>3.332038522794889E-2</v>
      </c>
    </row>
    <row r="350" spans="1:10" x14ac:dyDescent="0.4">
      <c r="A350" s="2">
        <v>43343</v>
      </c>
      <c r="B350">
        <v>968.35</v>
      </c>
      <c r="C350">
        <v>1041.221</v>
      </c>
      <c r="D350" s="1">
        <f t="shared" si="21"/>
        <v>-3.2974824490448085E-2</v>
      </c>
      <c r="E350" s="1">
        <f t="shared" si="22"/>
        <v>3.3037278678310411E-2</v>
      </c>
      <c r="F350" s="2">
        <v>43343</v>
      </c>
      <c r="G350">
        <v>2.8610000000000002</v>
      </c>
      <c r="H350" s="1">
        <f t="shared" si="25"/>
        <v>2.3700790233167623E-3</v>
      </c>
      <c r="I350" s="3">
        <f t="shared" si="23"/>
        <v>-3.5427239387348597E-2</v>
      </c>
      <c r="J350" s="3">
        <f t="shared" si="24"/>
        <v>3.0584863781409899E-2</v>
      </c>
    </row>
    <row r="351" spans="1:10" x14ac:dyDescent="0.4">
      <c r="A351" s="2">
        <v>43371</v>
      </c>
      <c r="B351">
        <v>993.4</v>
      </c>
      <c r="C351">
        <v>1044.7380000000001</v>
      </c>
      <c r="D351" s="1">
        <f t="shared" si="21"/>
        <v>2.5868745804719318E-2</v>
      </c>
      <c r="E351" s="1">
        <f t="shared" si="22"/>
        <v>3.3777651430388911E-3</v>
      </c>
      <c r="F351" s="2">
        <v>43371</v>
      </c>
      <c r="G351">
        <v>3.0640000000000001</v>
      </c>
      <c r="H351" s="1">
        <f t="shared" si="25"/>
        <v>2.5371855116609332E-3</v>
      </c>
      <c r="I351" s="3">
        <f t="shared" si="23"/>
        <v>2.3498666781402555E-2</v>
      </c>
      <c r="J351" s="3">
        <f t="shared" si="24"/>
        <v>1.0076861197221287E-3</v>
      </c>
    </row>
    <row r="352" spans="1:10" x14ac:dyDescent="0.4">
      <c r="A352" s="2">
        <v>43404</v>
      </c>
      <c r="B352">
        <v>881.5</v>
      </c>
      <c r="C352">
        <v>970.26800000000003</v>
      </c>
      <c r="D352" s="1">
        <f t="shared" si="21"/>
        <v>-0.11264344674854032</v>
      </c>
      <c r="E352" s="1">
        <f t="shared" si="22"/>
        <v>-7.1281029310698019E-2</v>
      </c>
      <c r="F352" s="2">
        <v>43404</v>
      </c>
      <c r="G352">
        <v>3.1579999999999999</v>
      </c>
      <c r="H352" s="1">
        <f t="shared" si="25"/>
        <v>2.6145177189165203E-3</v>
      </c>
      <c r="I352" s="3">
        <f t="shared" si="23"/>
        <v>-0.11518063226020125</v>
      </c>
      <c r="J352" s="3">
        <f t="shared" si="24"/>
        <v>-7.3818214822358952E-2</v>
      </c>
    </row>
    <row r="353" spans="1:10" x14ac:dyDescent="0.4">
      <c r="A353" s="2">
        <v>43434</v>
      </c>
      <c r="B353">
        <v>866.99</v>
      </c>
      <c r="C353">
        <v>990.572</v>
      </c>
      <c r="D353" s="1">
        <f t="shared" si="21"/>
        <v>-1.6460578559273964E-2</v>
      </c>
      <c r="E353" s="1">
        <f t="shared" si="22"/>
        <v>2.0926177097461807E-2</v>
      </c>
      <c r="F353" s="2">
        <v>43434</v>
      </c>
      <c r="G353">
        <v>3.016</v>
      </c>
      <c r="H353" s="1">
        <f t="shared" si="25"/>
        <v>2.4976852185205622E-3</v>
      </c>
      <c r="I353" s="3">
        <f t="shared" si="23"/>
        <v>-1.9075096278190484E-2</v>
      </c>
      <c r="J353" s="3">
        <f t="shared" si="24"/>
        <v>1.8311659378545286E-2</v>
      </c>
    </row>
    <row r="354" spans="1:10" x14ac:dyDescent="0.4">
      <c r="A354" s="2">
        <v>43465</v>
      </c>
      <c r="B354">
        <v>757.14</v>
      </c>
      <c r="C354">
        <v>898.774</v>
      </c>
      <c r="D354" s="1">
        <f t="shared" si="21"/>
        <v>-0.12670273013529565</v>
      </c>
      <c r="E354" s="1">
        <f t="shared" si="22"/>
        <v>-9.267170887123799E-2</v>
      </c>
      <c r="F354" s="2">
        <v>43465</v>
      </c>
      <c r="G354">
        <v>2.6869999999999998</v>
      </c>
      <c r="H354" s="1">
        <f t="shared" si="25"/>
        <v>2.2267339419848042E-3</v>
      </c>
      <c r="I354" s="3">
        <f t="shared" si="23"/>
        <v>-0.12920041535381621</v>
      </c>
      <c r="J354" s="3">
        <f t="shared" si="24"/>
        <v>-9.5169394089758552E-2</v>
      </c>
    </row>
    <row r="355" spans="1:10" x14ac:dyDescent="0.4">
      <c r="A355" s="2">
        <v>43496</v>
      </c>
      <c r="B355">
        <v>841.26</v>
      </c>
      <c r="C355">
        <v>972.87900000000002</v>
      </c>
      <c r="D355" s="1">
        <f t="shared" si="21"/>
        <v>0.111102306046438</v>
      </c>
      <c r="E355" s="1">
        <f t="shared" si="22"/>
        <v>8.2451205753615531E-2</v>
      </c>
      <c r="F355" s="2">
        <v>43496</v>
      </c>
      <c r="G355">
        <v>2.6349999999999998</v>
      </c>
      <c r="H355" s="1">
        <f t="shared" si="25"/>
        <v>2.1838752797214145E-3</v>
      </c>
      <c r="I355" s="3">
        <f t="shared" si="23"/>
        <v>0.1088755721044532</v>
      </c>
      <c r="J355" s="3">
        <f t="shared" si="24"/>
        <v>8.0224471811630726E-2</v>
      </c>
    </row>
    <row r="356" spans="1:10" x14ac:dyDescent="0.4">
      <c r="A356" s="2">
        <v>43524</v>
      </c>
      <c r="B356">
        <v>863.3</v>
      </c>
      <c r="C356">
        <v>1005.095</v>
      </c>
      <c r="D356" s="1">
        <f t="shared" si="21"/>
        <v>2.6198797042531474E-2</v>
      </c>
      <c r="E356" s="1">
        <f t="shared" si="22"/>
        <v>3.3114087157806837E-2</v>
      </c>
      <c r="F356" s="2">
        <v>43524</v>
      </c>
      <c r="G356">
        <v>2.7160000000000002</v>
      </c>
      <c r="H356" s="1">
        <f t="shared" si="25"/>
        <v>2.2506319084139026E-3</v>
      </c>
      <c r="I356" s="3">
        <f t="shared" si="23"/>
        <v>2.401492176281006E-2</v>
      </c>
      <c r="J356" s="3">
        <f t="shared" si="24"/>
        <v>3.0930211878085423E-2</v>
      </c>
    </row>
    <row r="357" spans="1:10" x14ac:dyDescent="0.4">
      <c r="A357" s="2">
        <v>43553</v>
      </c>
      <c r="B357">
        <v>881.52</v>
      </c>
      <c r="C357">
        <v>1021.4109999999999</v>
      </c>
      <c r="D357" s="1">
        <f t="shared" si="21"/>
        <v>2.1105061971504746E-2</v>
      </c>
      <c r="E357" s="1">
        <f t="shared" si="22"/>
        <v>1.6233291380416626E-2</v>
      </c>
      <c r="F357" s="2">
        <v>43553</v>
      </c>
      <c r="G357">
        <v>2.415</v>
      </c>
      <c r="H357" s="1">
        <f t="shared" si="25"/>
        <v>2.0024486931158325E-3</v>
      </c>
      <c r="I357" s="3">
        <f t="shared" si="23"/>
        <v>1.8854430063090843E-2</v>
      </c>
      <c r="J357" s="3">
        <f t="shared" si="24"/>
        <v>1.3982659472002723E-2</v>
      </c>
    </row>
    <row r="358" spans="1:10" x14ac:dyDescent="0.4">
      <c r="A358" s="2">
        <v>43585</v>
      </c>
      <c r="B358">
        <v>882.13</v>
      </c>
      <c r="C358">
        <v>1062.701</v>
      </c>
      <c r="D358" s="1">
        <f t="shared" si="21"/>
        <v>6.9198656865410157E-4</v>
      </c>
      <c r="E358" s="1">
        <f t="shared" si="22"/>
        <v>4.042447163776397E-2</v>
      </c>
      <c r="F358" s="2">
        <v>43585</v>
      </c>
      <c r="G358">
        <v>2.508</v>
      </c>
      <c r="H358" s="1">
        <f t="shared" si="25"/>
        <v>2.0791626992542334E-3</v>
      </c>
      <c r="I358" s="3">
        <f t="shared" si="23"/>
        <v>-1.3104621244617309E-3</v>
      </c>
      <c r="J358" s="3">
        <f t="shared" si="24"/>
        <v>3.8422022944648138E-2</v>
      </c>
    </row>
    <row r="359" spans="1:10" x14ac:dyDescent="0.4">
      <c r="A359" s="2">
        <v>43616</v>
      </c>
      <c r="B359">
        <v>783.86</v>
      </c>
      <c r="C359">
        <v>993.36500000000001</v>
      </c>
      <c r="D359" s="1">
        <f t="shared" si="21"/>
        <v>-0.1114008139389886</v>
      </c>
      <c r="E359" s="1">
        <f t="shared" si="22"/>
        <v>-6.5245068932841876E-2</v>
      </c>
      <c r="F359" s="2">
        <v>43616</v>
      </c>
      <c r="G359">
        <v>2.1429999999999998</v>
      </c>
      <c r="H359" s="1">
        <f t="shared" si="25"/>
        <v>1.7779121462375702E-3</v>
      </c>
      <c r="I359" s="3">
        <f t="shared" si="23"/>
        <v>-0.11347997663824283</v>
      </c>
      <c r="J359" s="3">
        <f t="shared" si="24"/>
        <v>-6.732423163209611E-2</v>
      </c>
    </row>
    <row r="360" spans="1:10" x14ac:dyDescent="0.4">
      <c r="A360" s="2">
        <v>43644</v>
      </c>
      <c r="B360">
        <v>856.53</v>
      </c>
      <c r="C360">
        <v>1063.8620000000001</v>
      </c>
      <c r="D360" s="1">
        <f t="shared" si="21"/>
        <v>9.2707881509453083E-2</v>
      </c>
      <c r="E360" s="1">
        <f t="shared" si="22"/>
        <v>7.0967871829589413E-2</v>
      </c>
      <c r="F360" s="2">
        <v>43644</v>
      </c>
      <c r="G360">
        <v>1.9990000000000001</v>
      </c>
      <c r="H360" s="1">
        <f t="shared" si="25"/>
        <v>1.6589379085201195E-3</v>
      </c>
      <c r="I360" s="3">
        <f t="shared" si="23"/>
        <v>9.0929969363215513E-2</v>
      </c>
      <c r="J360" s="3">
        <f t="shared" si="24"/>
        <v>6.9189959683351843E-2</v>
      </c>
    </row>
    <row r="361" spans="1:10" x14ac:dyDescent="0.4">
      <c r="A361" s="2">
        <v>43677</v>
      </c>
      <c r="B361">
        <v>841.26</v>
      </c>
      <c r="C361">
        <v>1078.8979999999999</v>
      </c>
      <c r="D361" s="1">
        <f t="shared" si="21"/>
        <v>-1.7827746838989911E-2</v>
      </c>
      <c r="E361" s="1">
        <f t="shared" si="22"/>
        <v>1.4133412040283178E-2</v>
      </c>
      <c r="F361" s="2">
        <v>43677</v>
      </c>
      <c r="G361">
        <v>2.0070000000000001</v>
      </c>
      <c r="H361" s="1">
        <f t="shared" si="25"/>
        <v>1.6655494423012396E-3</v>
      </c>
      <c r="I361" s="3">
        <f t="shared" si="23"/>
        <v>-1.948668474751003E-2</v>
      </c>
      <c r="J361" s="3">
        <f t="shared" si="24"/>
        <v>1.2474474131763058E-2</v>
      </c>
    </row>
    <row r="362" spans="1:10" x14ac:dyDescent="0.4">
      <c r="A362" s="2">
        <v>43707</v>
      </c>
      <c r="B362">
        <v>773.39</v>
      </c>
      <c r="C362">
        <v>1059.1610000000001</v>
      </c>
      <c r="D362" s="1">
        <f t="shared" si="21"/>
        <v>-8.0676604141406982E-2</v>
      </c>
      <c r="E362" s="1">
        <f t="shared" si="22"/>
        <v>-1.8293666315073231E-2</v>
      </c>
      <c r="F362" s="2">
        <v>43707</v>
      </c>
      <c r="G362">
        <v>1.5109999999999999</v>
      </c>
      <c r="H362" s="1">
        <f t="shared" si="25"/>
        <v>1.2552211179819306E-3</v>
      </c>
      <c r="I362" s="3">
        <f t="shared" si="23"/>
        <v>-8.2342153583708222E-2</v>
      </c>
      <c r="J362" s="3">
        <f t="shared" si="24"/>
        <v>-1.9959215757374471E-2</v>
      </c>
    </row>
    <row r="363" spans="1:10" x14ac:dyDescent="0.4">
      <c r="A363" s="2">
        <v>43738</v>
      </c>
      <c r="B363">
        <v>802.55</v>
      </c>
      <c r="C363">
        <v>1080.173</v>
      </c>
      <c r="D363" s="1">
        <f t="shared" si="21"/>
        <v>3.7704133748819979E-2</v>
      </c>
      <c r="E363" s="1">
        <f t="shared" si="22"/>
        <v>1.9838343745662845E-2</v>
      </c>
      <c r="F363" s="2">
        <v>43738</v>
      </c>
      <c r="G363">
        <v>1.667</v>
      </c>
      <c r="H363" s="1">
        <f t="shared" si="25"/>
        <v>1.3843666363582141E-3</v>
      </c>
      <c r="I363" s="3">
        <f t="shared" si="23"/>
        <v>3.6448912630838048E-2</v>
      </c>
      <c r="J363" s="3">
        <f t="shared" si="24"/>
        <v>1.8583122627680915E-2</v>
      </c>
    </row>
    <row r="364" spans="1:10" x14ac:dyDescent="0.4">
      <c r="A364" s="2">
        <v>43769</v>
      </c>
      <c r="B364">
        <v>784.2</v>
      </c>
      <c r="C364">
        <v>1102.7950000000001</v>
      </c>
      <c r="D364" s="1">
        <f t="shared" si="21"/>
        <v>-2.2864619026851773E-2</v>
      </c>
      <c r="E364" s="1">
        <f t="shared" si="22"/>
        <v>2.0942941547326344E-2</v>
      </c>
      <c r="F364" s="2">
        <v>43769</v>
      </c>
      <c r="G364">
        <v>1.6910000000000001</v>
      </c>
      <c r="H364" s="1">
        <f t="shared" si="25"/>
        <v>1.4042277879577902E-3</v>
      </c>
      <c r="I364" s="3">
        <f t="shared" si="23"/>
        <v>-2.4248985663209988E-2</v>
      </c>
      <c r="J364" s="3">
        <f t="shared" si="24"/>
        <v>1.955857491096813E-2</v>
      </c>
    </row>
    <row r="365" spans="1:10" x14ac:dyDescent="0.4">
      <c r="A365" s="2">
        <v>43798</v>
      </c>
      <c r="B365">
        <v>798.46</v>
      </c>
      <c r="C365">
        <v>1142.1990000000001</v>
      </c>
      <c r="D365" s="1">
        <f t="shared" si="21"/>
        <v>1.818413669982144E-2</v>
      </c>
      <c r="E365" s="1">
        <f t="shared" si="22"/>
        <v>3.5731028885694904E-2</v>
      </c>
      <c r="F365" s="2">
        <v>43798</v>
      </c>
      <c r="G365">
        <v>1.79</v>
      </c>
      <c r="H365" s="1">
        <f t="shared" si="25"/>
        <v>1.4861342262237898E-3</v>
      </c>
      <c r="I365" s="3">
        <f t="shared" si="23"/>
        <v>1.677990891186365E-2</v>
      </c>
      <c r="J365" s="3">
        <f t="shared" si="24"/>
        <v>3.4326801097737114E-2</v>
      </c>
    </row>
    <row r="366" spans="1:10" x14ac:dyDescent="0.4">
      <c r="A366" s="2">
        <v>43830</v>
      </c>
      <c r="B366">
        <v>846.58</v>
      </c>
      <c r="C366">
        <v>1176.519</v>
      </c>
      <c r="D366" s="1">
        <f t="shared" si="21"/>
        <v>6.0266012073241004E-2</v>
      </c>
      <c r="E366" s="1">
        <f t="shared" si="22"/>
        <v>3.0047303490897681E-2</v>
      </c>
      <c r="F366" s="2">
        <v>43830</v>
      </c>
      <c r="G366">
        <v>1.919</v>
      </c>
      <c r="H366" s="1">
        <f t="shared" si="25"/>
        <v>1.5928105667017967E-3</v>
      </c>
      <c r="I366" s="3">
        <f t="shared" si="23"/>
        <v>5.8779877847017215E-2</v>
      </c>
      <c r="J366" s="3">
        <f t="shared" si="24"/>
        <v>2.8561169264673891E-2</v>
      </c>
    </row>
    <row r="367" spans="1:10" x14ac:dyDescent="0.4">
      <c r="A367" s="2">
        <v>43861</v>
      </c>
      <c r="B367">
        <v>752.88</v>
      </c>
      <c r="C367">
        <v>1172.952</v>
      </c>
      <c r="D367" s="1">
        <f t="shared" si="21"/>
        <v>-0.11068062085095332</v>
      </c>
      <c r="E367" s="1">
        <f t="shared" si="22"/>
        <v>-3.0318252403913615E-3</v>
      </c>
      <c r="F367" s="2">
        <v>43861</v>
      </c>
      <c r="G367">
        <v>1.5189999999999999</v>
      </c>
      <c r="H367" s="1">
        <f t="shared" si="25"/>
        <v>1.2618459914566227E-3</v>
      </c>
      <c r="I367" s="3">
        <f t="shared" si="23"/>
        <v>-0.11227343141765511</v>
      </c>
      <c r="J367" s="3">
        <f t="shared" si="24"/>
        <v>-4.6246358070931581E-3</v>
      </c>
    </row>
    <row r="368" spans="1:10" x14ac:dyDescent="0.4">
      <c r="A368" s="2">
        <v>43889</v>
      </c>
      <c r="B368">
        <v>643.29</v>
      </c>
      <c r="C368">
        <v>1075.086</v>
      </c>
      <c r="D368" s="1">
        <f t="shared" si="21"/>
        <v>-0.14556104558495386</v>
      </c>
      <c r="E368" s="1">
        <f t="shared" si="22"/>
        <v>-8.3435639310048493E-2</v>
      </c>
      <c r="F368" s="2">
        <v>43889</v>
      </c>
      <c r="G368">
        <v>1.151</v>
      </c>
      <c r="H368" s="1">
        <f t="shared" si="25"/>
        <v>9.5687472107930382E-4</v>
      </c>
      <c r="I368" s="3">
        <f t="shared" si="23"/>
        <v>-0.14682289157641049</v>
      </c>
      <c r="J368" s="3">
        <f t="shared" si="24"/>
        <v>-8.4697485301505115E-2</v>
      </c>
    </row>
    <row r="369" spans="1:10" x14ac:dyDescent="0.4">
      <c r="A369" s="2">
        <v>43921</v>
      </c>
      <c r="B369">
        <v>419.45</v>
      </c>
      <c r="C369">
        <v>934.46600000000001</v>
      </c>
      <c r="D369" s="1">
        <f t="shared" si="21"/>
        <v>-0.34796126163938501</v>
      </c>
      <c r="E369" s="1">
        <f t="shared" si="22"/>
        <v>-0.13079883841850792</v>
      </c>
      <c r="F369" s="2">
        <v>43921</v>
      </c>
      <c r="G369">
        <v>0.66800000000000004</v>
      </c>
      <c r="H369" s="1">
        <f t="shared" si="25"/>
        <v>5.5589354972829241E-4</v>
      </c>
      <c r="I369" s="3">
        <f t="shared" si="23"/>
        <v>-0.34891813636046431</v>
      </c>
      <c r="J369" s="3">
        <f t="shared" si="24"/>
        <v>-0.13175571313958723</v>
      </c>
    </row>
    <row r="370" spans="1:10" x14ac:dyDescent="0.4">
      <c r="A370" s="2">
        <v>43951</v>
      </c>
      <c r="B370">
        <v>544.36</v>
      </c>
      <c r="C370">
        <v>1054.925</v>
      </c>
      <c r="D370" s="1">
        <f t="shared" si="21"/>
        <v>0.29779473119561328</v>
      </c>
      <c r="E370" s="1">
        <f t="shared" si="22"/>
        <v>0.12890677670455641</v>
      </c>
      <c r="F370" s="2">
        <v>43951</v>
      </c>
      <c r="G370">
        <v>0.64600000000000002</v>
      </c>
      <c r="H370" s="1">
        <f t="shared" si="25"/>
        <v>5.3761025322129896E-4</v>
      </c>
      <c r="I370" s="3">
        <f t="shared" si="23"/>
        <v>0.29723883764588499</v>
      </c>
      <c r="J370" s="3">
        <f t="shared" si="24"/>
        <v>0.12835088315482812</v>
      </c>
    </row>
    <row r="371" spans="1:10" x14ac:dyDescent="0.4">
      <c r="A371" s="2">
        <v>43980</v>
      </c>
      <c r="B371">
        <v>554.62</v>
      </c>
      <c r="C371">
        <v>1106.5540000000001</v>
      </c>
      <c r="D371" s="1">
        <f t="shared" si="21"/>
        <v>1.8847821294731393E-2</v>
      </c>
      <c r="E371" s="1">
        <f t="shared" si="22"/>
        <v>4.8940919970614116E-2</v>
      </c>
      <c r="F371" s="2">
        <v>43980</v>
      </c>
      <c r="G371">
        <v>0.63200000000000001</v>
      </c>
      <c r="H371" s="1">
        <f t="shared" si="25"/>
        <v>5.2597455835035056E-4</v>
      </c>
      <c r="I371" s="3">
        <f t="shared" si="23"/>
        <v>1.8310211041510094E-2</v>
      </c>
      <c r="J371" s="3">
        <f t="shared" si="24"/>
        <v>4.8403309717392817E-2</v>
      </c>
    </row>
    <row r="372" spans="1:10" x14ac:dyDescent="0.4">
      <c r="A372" s="2">
        <v>44012</v>
      </c>
      <c r="B372">
        <v>547.41999999999996</v>
      </c>
      <c r="C372">
        <v>1128.539</v>
      </c>
      <c r="D372" s="1">
        <f t="shared" si="21"/>
        <v>-1.2981861454689825E-2</v>
      </c>
      <c r="E372" s="1">
        <f t="shared" si="22"/>
        <v>1.9867986560077489E-2</v>
      </c>
      <c r="F372" s="2">
        <v>44012</v>
      </c>
      <c r="G372">
        <v>0.65300000000000002</v>
      </c>
      <c r="H372" s="1">
        <f t="shared" si="25"/>
        <v>5.4342784694738633E-4</v>
      </c>
      <c r="I372" s="3">
        <f t="shared" si="23"/>
        <v>-1.3507836013040175E-2</v>
      </c>
      <c r="J372" s="3">
        <f t="shared" si="24"/>
        <v>1.9342012001727138E-2</v>
      </c>
    </row>
    <row r="373" spans="1:10" x14ac:dyDescent="0.4">
      <c r="A373" s="2">
        <v>44043</v>
      </c>
      <c r="B373">
        <v>519.36</v>
      </c>
      <c r="C373">
        <v>1191.1220000000001</v>
      </c>
      <c r="D373" s="1">
        <f t="shared" si="21"/>
        <v>-5.1258631398195087E-2</v>
      </c>
      <c r="E373" s="1">
        <f t="shared" si="22"/>
        <v>5.5454884589721809E-2</v>
      </c>
      <c r="F373" s="2">
        <v>44043</v>
      </c>
      <c r="G373">
        <v>0.53600000000000003</v>
      </c>
      <c r="H373" s="1">
        <f t="shared" si="25"/>
        <v>4.4616870422853339E-4</v>
      </c>
      <c r="I373" s="3">
        <f t="shared" si="23"/>
        <v>-5.1802059245142473E-2</v>
      </c>
      <c r="J373" s="3">
        <f t="shared" si="24"/>
        <v>5.4911456742774423E-2</v>
      </c>
    </row>
    <row r="374" spans="1:10" x14ac:dyDescent="0.4">
      <c r="A374" s="2">
        <v>44074</v>
      </c>
      <c r="B374">
        <v>514.04999999999995</v>
      </c>
      <c r="C374">
        <v>1273.4059999999999</v>
      </c>
      <c r="D374" s="1">
        <f t="shared" si="21"/>
        <v>-1.0224121996303293E-2</v>
      </c>
      <c r="E374" s="1">
        <f t="shared" si="22"/>
        <v>6.9081084893067191E-2</v>
      </c>
      <c r="F374" s="2">
        <v>44074</v>
      </c>
      <c r="G374">
        <v>0.68200000000000005</v>
      </c>
      <c r="H374" s="1">
        <f t="shared" si="25"/>
        <v>5.6752750508959338E-4</v>
      </c>
      <c r="I374" s="3">
        <f t="shared" si="23"/>
        <v>-1.0670290700531826E-2</v>
      </c>
      <c r="J374" s="3">
        <f t="shared" si="24"/>
        <v>6.8634916188838657E-2</v>
      </c>
    </row>
    <row r="375" spans="1:10" x14ac:dyDescent="0.4">
      <c r="A375" s="2">
        <v>44104</v>
      </c>
      <c r="B375">
        <v>439.45</v>
      </c>
      <c r="C375">
        <v>1225.146</v>
      </c>
      <c r="D375" s="1">
        <f t="shared" si="21"/>
        <v>-0.14512206983756437</v>
      </c>
      <c r="E375" s="1">
        <f t="shared" si="22"/>
        <v>-3.7898360774175743E-2</v>
      </c>
      <c r="F375" s="2">
        <v>44104</v>
      </c>
      <c r="G375">
        <v>0.67700000000000005</v>
      </c>
      <c r="H375" s="1">
        <f t="shared" si="25"/>
        <v>5.6337259867556E-4</v>
      </c>
      <c r="I375" s="3">
        <f t="shared" si="23"/>
        <v>-0.14568959734265396</v>
      </c>
      <c r="J375" s="3">
        <f t="shared" si="24"/>
        <v>-3.8465888279265337E-2</v>
      </c>
    </row>
    <row r="376" spans="1:10" x14ac:dyDescent="0.4">
      <c r="A376" s="2">
        <v>44134</v>
      </c>
      <c r="B376">
        <v>420.05</v>
      </c>
      <c r="C376">
        <v>1197.221</v>
      </c>
      <c r="D376" s="1">
        <f t="shared" si="21"/>
        <v>-4.4146091705540957E-2</v>
      </c>
      <c r="E376" s="1">
        <f t="shared" si="22"/>
        <v>-2.2793201789827466E-2</v>
      </c>
      <c r="F376" s="2">
        <v>44134</v>
      </c>
      <c r="G376">
        <v>0.85799999999999998</v>
      </c>
      <c r="H376" s="1">
        <f t="shared" si="25"/>
        <v>7.1372527800539487E-4</v>
      </c>
      <c r="I376" s="3">
        <f t="shared" si="23"/>
        <v>-4.4709464304216517E-2</v>
      </c>
      <c r="J376" s="3">
        <f t="shared" si="24"/>
        <v>-2.3356574388503026E-2</v>
      </c>
    </row>
    <row r="377" spans="1:10" x14ac:dyDescent="0.4">
      <c r="A377" s="2">
        <v>44165</v>
      </c>
      <c r="B377">
        <v>537.80999999999995</v>
      </c>
      <c r="C377">
        <v>1332.557</v>
      </c>
      <c r="D377" s="1">
        <f t="shared" si="21"/>
        <v>0.28034757766932494</v>
      </c>
      <c r="E377" s="1">
        <f t="shared" si="22"/>
        <v>0.11304178593593006</v>
      </c>
      <c r="F377" s="2">
        <v>44165</v>
      </c>
      <c r="G377">
        <v>0.83299999999999996</v>
      </c>
      <c r="H377" s="1">
        <f t="shared" si="25"/>
        <v>6.9296505546234677E-4</v>
      </c>
      <c r="I377" s="3">
        <f t="shared" si="23"/>
        <v>0.27963385239131955</v>
      </c>
      <c r="J377" s="3">
        <f t="shared" si="24"/>
        <v>0.11232806065792467</v>
      </c>
    </row>
    <row r="378" spans="1:10" x14ac:dyDescent="0.4">
      <c r="A378" s="2">
        <v>44196</v>
      </c>
      <c r="B378">
        <v>561.47</v>
      </c>
      <c r="C378">
        <v>1387.3689999999999</v>
      </c>
      <c r="D378" s="1">
        <f t="shared" si="21"/>
        <v>4.3993231810490752E-2</v>
      </c>
      <c r="E378" s="1">
        <f t="shared" si="22"/>
        <v>4.1132949659939522E-2</v>
      </c>
      <c r="F378" s="2">
        <v>44196</v>
      </c>
      <c r="G378">
        <v>0.91200000000000003</v>
      </c>
      <c r="H378" s="1">
        <f t="shared" si="25"/>
        <v>7.5856001099450232E-4</v>
      </c>
      <c r="I378" s="3">
        <f t="shared" si="23"/>
        <v>4.3300266755028405E-2</v>
      </c>
      <c r="J378" s="3">
        <f t="shared" si="24"/>
        <v>4.0439984604477175E-2</v>
      </c>
    </row>
    <row r="379" spans="1:10" x14ac:dyDescent="0.4">
      <c r="A379" s="2">
        <v>44225</v>
      </c>
      <c r="B379">
        <v>582.72</v>
      </c>
      <c r="C379">
        <v>1378.0039999999999</v>
      </c>
      <c r="D379" s="1">
        <f t="shared" si="21"/>
        <v>3.7847079986464083E-2</v>
      </c>
      <c r="E379" s="1">
        <f t="shared" si="22"/>
        <v>-6.7501868644895824E-3</v>
      </c>
      <c r="F379" s="2">
        <v>44225</v>
      </c>
      <c r="G379">
        <v>1.095</v>
      </c>
      <c r="H379" s="1">
        <f t="shared" si="25"/>
        <v>9.1042529730001043E-4</v>
      </c>
      <c r="I379" s="3">
        <f t="shared" si="23"/>
        <v>3.708851997546958E-2</v>
      </c>
      <c r="J379" s="3">
        <f t="shared" si="24"/>
        <v>-7.5087468754840847E-3</v>
      </c>
    </row>
    <row r="380" spans="1:10" x14ac:dyDescent="0.4">
      <c r="A380" s="2">
        <v>44253</v>
      </c>
      <c r="B380">
        <v>714.75</v>
      </c>
      <c r="C380">
        <v>1421.146</v>
      </c>
      <c r="D380" s="1">
        <f t="shared" si="21"/>
        <v>0.22657537067545297</v>
      </c>
      <c r="E380" s="1">
        <f t="shared" si="22"/>
        <v>3.1307601429313658E-2</v>
      </c>
      <c r="F380" s="2">
        <v>44253</v>
      </c>
      <c r="G380">
        <v>1.446</v>
      </c>
      <c r="H380" s="1">
        <f t="shared" si="25"/>
        <v>1.201385894640028E-3</v>
      </c>
      <c r="I380" s="3">
        <f t="shared" si="23"/>
        <v>0.22566494537815296</v>
      </c>
      <c r="J380" s="3">
        <f t="shared" si="24"/>
        <v>3.0397176132013648E-2</v>
      </c>
    </row>
    <row r="381" spans="1:10" x14ac:dyDescent="0.4">
      <c r="A381" s="2">
        <v>44286</v>
      </c>
      <c r="B381">
        <v>734.7</v>
      </c>
      <c r="C381">
        <v>1483.2439999999999</v>
      </c>
      <c r="D381" s="1">
        <f t="shared" si="21"/>
        <v>2.791185729275969E-2</v>
      </c>
      <c r="E381" s="1">
        <f t="shared" si="22"/>
        <v>4.3695721621846095E-2</v>
      </c>
      <c r="F381" s="2">
        <v>44286</v>
      </c>
      <c r="G381">
        <v>1.746</v>
      </c>
      <c r="H381" s="1">
        <f t="shared" si="25"/>
        <v>1.4497354998781464E-3</v>
      </c>
      <c r="I381" s="3">
        <f t="shared" si="23"/>
        <v>2.6710471398119662E-2</v>
      </c>
      <c r="J381" s="3">
        <f t="shared" si="24"/>
        <v>4.2494335727206067E-2</v>
      </c>
    </row>
    <row r="382" spans="1:10" x14ac:dyDescent="0.4">
      <c r="A382" s="2">
        <v>44316</v>
      </c>
      <c r="B382">
        <v>739.04</v>
      </c>
      <c r="C382">
        <v>1560.2929999999999</v>
      </c>
      <c r="D382" s="1">
        <f t="shared" si="21"/>
        <v>5.9071729957804742E-3</v>
      </c>
      <c r="E382" s="1">
        <f t="shared" si="22"/>
        <v>5.1946274517206792E-2</v>
      </c>
      <c r="F382" s="2">
        <v>44316</v>
      </c>
      <c r="G382">
        <v>1.6319999999999999</v>
      </c>
      <c r="H382" s="1">
        <f t="shared" si="25"/>
        <v>1.355398925897644E-3</v>
      </c>
      <c r="I382" s="3">
        <f t="shared" si="23"/>
        <v>4.4574374959023277E-3</v>
      </c>
      <c r="J382" s="3">
        <f t="shared" si="24"/>
        <v>5.0496539017328645E-2</v>
      </c>
    </row>
    <row r="383" spans="1:10" x14ac:dyDescent="0.4">
      <c r="A383" s="2">
        <v>44347</v>
      </c>
      <c r="B383">
        <v>781.66</v>
      </c>
      <c r="C383">
        <v>1571.289</v>
      </c>
      <c r="D383" s="1">
        <f t="shared" si="21"/>
        <v>5.7669408962979007E-2</v>
      </c>
      <c r="E383" s="1">
        <f t="shared" si="22"/>
        <v>7.0473943035058717E-3</v>
      </c>
      <c r="F383" s="2">
        <v>44347</v>
      </c>
      <c r="G383">
        <v>1.589</v>
      </c>
      <c r="H383" s="1">
        <f t="shared" si="25"/>
        <v>1.3198042875333105E-3</v>
      </c>
      <c r="I383" s="3">
        <f t="shared" si="23"/>
        <v>5.6314010037081363E-2</v>
      </c>
      <c r="J383" s="3">
        <f t="shared" si="24"/>
        <v>5.6919953776082277E-3</v>
      </c>
    </row>
    <row r="384" spans="1:10" x14ac:dyDescent="0.4">
      <c r="A384" s="2">
        <v>44377</v>
      </c>
      <c r="B384">
        <v>817.73</v>
      </c>
      <c r="C384">
        <v>1603.923</v>
      </c>
      <c r="D384" s="1">
        <f t="shared" si="21"/>
        <v>4.6145382903052479E-2</v>
      </c>
      <c r="E384" s="1">
        <f t="shared" si="22"/>
        <v>2.0768935568186375E-2</v>
      </c>
      <c r="F384" s="2">
        <v>44377</v>
      </c>
      <c r="G384">
        <v>1.444</v>
      </c>
      <c r="H384" s="1">
        <f t="shared" si="25"/>
        <v>1.1997291966867607E-3</v>
      </c>
      <c r="I384" s="3">
        <f t="shared" si="23"/>
        <v>4.4825578615519168E-2</v>
      </c>
      <c r="J384" s="3">
        <f t="shared" si="24"/>
        <v>1.9449131280653065E-2</v>
      </c>
    </row>
    <row r="385" spans="1:10" x14ac:dyDescent="0.4">
      <c r="A385" s="2">
        <v>44407</v>
      </c>
      <c r="B385">
        <v>750.12</v>
      </c>
      <c r="C385">
        <v>1638.0719999999999</v>
      </c>
      <c r="D385" s="1">
        <f t="shared" si="21"/>
        <v>-8.2680102234233832E-2</v>
      </c>
      <c r="E385" s="1">
        <f t="shared" si="22"/>
        <v>2.129092231983698E-2</v>
      </c>
      <c r="F385" s="2">
        <v>44407</v>
      </c>
      <c r="G385">
        <v>1.2390000000000001</v>
      </c>
      <c r="H385" s="1">
        <f t="shared" si="25"/>
        <v>1.0298449050871739E-3</v>
      </c>
      <c r="I385" s="3">
        <f t="shared" si="23"/>
        <v>-8.3879831430920593E-2</v>
      </c>
      <c r="J385" s="3">
        <f t="shared" si="24"/>
        <v>2.0091193123150219E-2</v>
      </c>
    </row>
    <row r="386" spans="1:10" x14ac:dyDescent="0.4">
      <c r="A386" s="2">
        <v>44439</v>
      </c>
      <c r="B386">
        <v>734.78</v>
      </c>
      <c r="C386">
        <v>1686.42</v>
      </c>
      <c r="D386" s="1">
        <f t="shared" si="21"/>
        <v>-2.0450061323521562E-2</v>
      </c>
      <c r="E386" s="1">
        <f t="shared" si="22"/>
        <v>2.9515186145663952E-2</v>
      </c>
      <c r="F386" s="2">
        <v>44439</v>
      </c>
      <c r="G386">
        <v>1.2809999999999999</v>
      </c>
      <c r="H386" s="1">
        <f t="shared" si="25"/>
        <v>1.0646622100640712E-3</v>
      </c>
      <c r="I386" s="3">
        <f t="shared" si="23"/>
        <v>-2.1479906228608736E-2</v>
      </c>
      <c r="J386" s="3">
        <f t="shared" si="24"/>
        <v>2.8485341240576778E-2</v>
      </c>
    </row>
    <row r="387" spans="1:10" x14ac:dyDescent="0.4">
      <c r="A387" s="2">
        <v>44469</v>
      </c>
      <c r="B387">
        <v>804.15</v>
      </c>
      <c r="C387">
        <v>1609.597</v>
      </c>
      <c r="D387" s="1">
        <f t="shared" si="21"/>
        <v>9.4409210920275433E-2</v>
      </c>
      <c r="E387" s="1">
        <f t="shared" si="22"/>
        <v>-4.5553895233690356E-2</v>
      </c>
      <c r="F387" s="2">
        <v>44469</v>
      </c>
      <c r="G387">
        <v>1.5269999999999999</v>
      </c>
      <c r="H387" s="1">
        <f t="shared" si="25"/>
        <v>1.2684706457704031E-3</v>
      </c>
      <c r="I387" s="3">
        <f t="shared" si="23"/>
        <v>9.3344548710211361E-2</v>
      </c>
      <c r="J387" s="3">
        <f t="shared" si="24"/>
        <v>-4.6618557443754427E-2</v>
      </c>
    </row>
    <row r="388" spans="1:10" x14ac:dyDescent="0.4">
      <c r="A388" s="2">
        <v>44498</v>
      </c>
      <c r="B388">
        <v>887.49</v>
      </c>
      <c r="C388">
        <v>1719.8440000000001</v>
      </c>
      <c r="D388" s="1">
        <f t="shared" ref="D388:D399" si="26">B388/B387-1</f>
        <v>0.10363738108561837</v>
      </c>
      <c r="E388" s="1">
        <f t="shared" ref="E388:E399" si="27">C388/C387-1</f>
        <v>6.8493542172357369E-2</v>
      </c>
      <c r="F388" s="2">
        <v>44498</v>
      </c>
      <c r="G388">
        <v>1.5549999999999999</v>
      </c>
      <c r="H388" s="1">
        <f t="shared" si="25"/>
        <v>1.291655210206244E-3</v>
      </c>
      <c r="I388" s="3">
        <f t="shared" ref="I388:I399" si="28">D388-H387</f>
        <v>0.10236891043984797</v>
      </c>
      <c r="J388" s="3">
        <f t="shared" ref="J388:J399" si="29">E388-H387</f>
        <v>6.7225071526586966E-2</v>
      </c>
    </row>
    <row r="389" spans="1:10" x14ac:dyDescent="0.4">
      <c r="A389" s="2">
        <v>44530</v>
      </c>
      <c r="B389">
        <v>842.34</v>
      </c>
      <c r="C389">
        <v>1705.0129999999999</v>
      </c>
      <c r="D389" s="1">
        <f t="shared" si="26"/>
        <v>-5.0873812662677875E-2</v>
      </c>
      <c r="E389" s="1">
        <f t="shared" si="27"/>
        <v>-8.6234565460588941E-3</v>
      </c>
      <c r="F389" s="2">
        <v>44530</v>
      </c>
      <c r="G389">
        <v>1.4259999999999999</v>
      </c>
      <c r="H389" s="1">
        <f t="shared" si="25"/>
        <v>1.1848182982669986E-3</v>
      </c>
      <c r="I389" s="3">
        <f t="shared" si="28"/>
        <v>-5.2165467872884119E-2</v>
      </c>
      <c r="J389" s="3">
        <f t="shared" si="29"/>
        <v>-9.9151117562651381E-3</v>
      </c>
    </row>
    <row r="390" spans="1:10" x14ac:dyDescent="0.4">
      <c r="A390" s="2">
        <v>44561</v>
      </c>
      <c r="B390">
        <v>868.26</v>
      </c>
      <c r="C390">
        <v>1782.0070000000001</v>
      </c>
      <c r="D390" s="1">
        <f t="shared" si="26"/>
        <v>3.077142246598763E-2</v>
      </c>
      <c r="E390" s="1">
        <f t="shared" si="27"/>
        <v>4.5157426952169955E-2</v>
      </c>
      <c r="F390" s="2">
        <v>44561</v>
      </c>
      <c r="G390">
        <v>1.4990000000000001</v>
      </c>
      <c r="H390" s="1">
        <f t="shared" si="25"/>
        <v>1.2452833968084054E-3</v>
      </c>
      <c r="I390" s="3">
        <f t="shared" si="28"/>
        <v>2.9586604167720632E-2</v>
      </c>
      <c r="J390" s="3">
        <f t="shared" si="29"/>
        <v>4.3972608653902956E-2</v>
      </c>
    </row>
    <row r="391" spans="1:10" x14ac:dyDescent="0.4">
      <c r="A391" s="2">
        <v>44592</v>
      </c>
      <c r="B391">
        <v>1034.1400000000001</v>
      </c>
      <c r="C391">
        <v>1686.845</v>
      </c>
      <c r="D391" s="1">
        <f t="shared" si="26"/>
        <v>0.1910487641950569</v>
      </c>
      <c r="E391" s="1">
        <f t="shared" si="27"/>
        <v>-5.3401585964589438E-2</v>
      </c>
      <c r="F391" s="2">
        <v>44592</v>
      </c>
      <c r="G391">
        <v>1.782</v>
      </c>
      <c r="H391" s="1">
        <f t="shared" ref="H391:H399" si="30">(1+G391/200)^(1/6)-1</f>
        <v>1.4795167679551025E-3</v>
      </c>
      <c r="I391" s="3">
        <f t="shared" si="28"/>
        <v>0.18980348079824849</v>
      </c>
      <c r="J391" s="3">
        <f t="shared" si="29"/>
        <v>-5.4646869361397843E-2</v>
      </c>
    </row>
    <row r="392" spans="1:10" x14ac:dyDescent="0.4">
      <c r="A392" s="2">
        <v>44620</v>
      </c>
      <c r="B392">
        <v>1107.8399999999999</v>
      </c>
      <c r="C392">
        <v>1641.944</v>
      </c>
      <c r="D392" s="1">
        <f t="shared" si="26"/>
        <v>7.1266946448256263E-2</v>
      </c>
      <c r="E392" s="1">
        <f t="shared" si="27"/>
        <v>-2.661833185621687E-2</v>
      </c>
      <c r="F392" s="2">
        <v>44620</v>
      </c>
      <c r="G392">
        <v>1.845</v>
      </c>
      <c r="H392" s="1">
        <f t="shared" si="30"/>
        <v>1.5316233345057384E-3</v>
      </c>
      <c r="I392" s="3">
        <f t="shared" si="28"/>
        <v>6.9787429680301161E-2</v>
      </c>
      <c r="J392" s="3">
        <f t="shared" si="29"/>
        <v>-2.8097848624171973E-2</v>
      </c>
    </row>
    <row r="393" spans="1:10" x14ac:dyDescent="0.4">
      <c r="A393" s="2">
        <v>44651</v>
      </c>
      <c r="B393">
        <v>1207.1199999999999</v>
      </c>
      <c r="C393">
        <v>1699.356</v>
      </c>
      <c r="D393" s="1">
        <f t="shared" si="26"/>
        <v>8.961582900057774E-2</v>
      </c>
      <c r="E393" s="1">
        <f t="shared" si="27"/>
        <v>3.4965869725155141E-2</v>
      </c>
      <c r="F393" s="2">
        <v>44651</v>
      </c>
      <c r="G393">
        <v>2.3260000000000001</v>
      </c>
      <c r="H393" s="1">
        <f t="shared" si="30"/>
        <v>1.9290067049779758E-3</v>
      </c>
      <c r="I393" s="3">
        <f t="shared" si="28"/>
        <v>8.8084205666072002E-2</v>
      </c>
      <c r="J393" s="3">
        <f t="shared" si="29"/>
        <v>3.3434246390649403E-2</v>
      </c>
    </row>
    <row r="394" spans="1:10" x14ac:dyDescent="0.4">
      <c r="A394" s="2">
        <v>44680</v>
      </c>
      <c r="B394">
        <v>1188.53</v>
      </c>
      <c r="C394">
        <v>1553.0619999999999</v>
      </c>
      <c r="D394" s="1">
        <f t="shared" si="26"/>
        <v>-1.5400291603154592E-2</v>
      </c>
      <c r="E394" s="1">
        <f t="shared" si="27"/>
        <v>-8.6087906242129475E-2</v>
      </c>
      <c r="F394" s="2">
        <v>44680</v>
      </c>
      <c r="G394">
        <v>2.8860000000000001</v>
      </c>
      <c r="H394" s="1">
        <f t="shared" si="30"/>
        <v>2.3906661620556324E-3</v>
      </c>
      <c r="I394" s="3">
        <f t="shared" si="28"/>
        <v>-1.7329298308132568E-2</v>
      </c>
      <c r="J394" s="3">
        <f t="shared" si="29"/>
        <v>-8.8016912947107451E-2</v>
      </c>
    </row>
    <row r="395" spans="1:10" x14ac:dyDescent="0.4">
      <c r="A395" s="2">
        <v>44712</v>
      </c>
      <c r="B395">
        <v>1375.95</v>
      </c>
      <c r="C395">
        <v>1557.038</v>
      </c>
      <c r="D395" s="1">
        <f t="shared" si="26"/>
        <v>0.15769059258075102</v>
      </c>
      <c r="E395" s="1">
        <f t="shared" si="27"/>
        <v>2.5601038464659887E-3</v>
      </c>
      <c r="F395" s="2">
        <v>44712</v>
      </c>
      <c r="G395">
        <v>2.851</v>
      </c>
      <c r="H395" s="1">
        <f t="shared" si="30"/>
        <v>2.3618435758276934E-3</v>
      </c>
      <c r="I395" s="3">
        <f t="shared" si="28"/>
        <v>0.15529992641869539</v>
      </c>
      <c r="J395" s="3">
        <f t="shared" si="29"/>
        <v>1.6943768441035623E-4</v>
      </c>
    </row>
    <row r="396" spans="1:10" x14ac:dyDescent="0.4">
      <c r="A396" s="2">
        <v>44742</v>
      </c>
      <c r="B396">
        <v>1144.73</v>
      </c>
      <c r="C396">
        <v>1427.201</v>
      </c>
      <c r="D396" s="1">
        <f t="shared" si="26"/>
        <v>-0.16804389694392963</v>
      </c>
      <c r="E396" s="1">
        <f t="shared" si="27"/>
        <v>-8.3387174879482662E-2</v>
      </c>
      <c r="F396" s="2">
        <v>44742</v>
      </c>
      <c r="G396">
        <v>2.9729999999999999</v>
      </c>
      <c r="H396" s="1">
        <f t="shared" si="30"/>
        <v>2.4622929298239171E-3</v>
      </c>
      <c r="I396" s="3">
        <f t="shared" si="28"/>
        <v>-0.17040574051975732</v>
      </c>
      <c r="J396" s="3">
        <f t="shared" si="29"/>
        <v>-8.5749018455310355E-2</v>
      </c>
    </row>
    <row r="397" spans="1:10" x14ac:dyDescent="0.4">
      <c r="A397" s="2">
        <v>44771</v>
      </c>
      <c r="B397">
        <v>1255.99</v>
      </c>
      <c r="C397">
        <v>1560.3689999999999</v>
      </c>
      <c r="D397" s="1">
        <f t="shared" si="26"/>
        <v>9.7193224603181472E-2</v>
      </c>
      <c r="E397" s="1">
        <f t="shared" si="27"/>
        <v>9.3307109510152975E-2</v>
      </c>
      <c r="F397" s="2">
        <v>44771</v>
      </c>
      <c r="G397">
        <v>2.641</v>
      </c>
      <c r="H397" s="1">
        <f t="shared" si="30"/>
        <v>2.1888209777058965E-3</v>
      </c>
      <c r="I397" s="3">
        <f t="shared" si="28"/>
        <v>9.4730931673357555E-2</v>
      </c>
      <c r="J397" s="3">
        <f t="shared" si="29"/>
        <v>9.0844816580329057E-2</v>
      </c>
    </row>
    <row r="398" spans="1:10" x14ac:dyDescent="0.4">
      <c r="A398" s="2">
        <v>44804</v>
      </c>
      <c r="B398">
        <v>1291.52</v>
      </c>
      <c r="C398">
        <v>1497.4760000000001</v>
      </c>
      <c r="D398" s="1">
        <f t="shared" si="26"/>
        <v>2.8288441786956886E-2</v>
      </c>
      <c r="E398" s="1">
        <f t="shared" si="27"/>
        <v>-4.0306491605511141E-2</v>
      </c>
      <c r="F398" s="2">
        <v>44804</v>
      </c>
      <c r="G398">
        <v>3.145</v>
      </c>
      <c r="H398" s="1">
        <f t="shared" si="30"/>
        <v>2.6038246161257383E-3</v>
      </c>
      <c r="I398" s="3">
        <f t="shared" si="28"/>
        <v>2.609962080925099E-2</v>
      </c>
      <c r="J398" s="3">
        <f t="shared" si="29"/>
        <v>-4.2495312583217038E-2</v>
      </c>
    </row>
    <row r="399" spans="1:10" x14ac:dyDescent="0.4">
      <c r="A399" s="2">
        <v>44834</v>
      </c>
      <c r="B399">
        <v>1171.6300000000001</v>
      </c>
      <c r="C399">
        <v>1359.3309999999999</v>
      </c>
      <c r="D399" s="1">
        <f t="shared" si="26"/>
        <v>-9.2828605054509294E-2</v>
      </c>
      <c r="E399" s="1">
        <f t="shared" si="27"/>
        <v>-9.2251895856761745E-2</v>
      </c>
      <c r="F399" s="2">
        <v>44834</v>
      </c>
      <c r="G399">
        <v>3.8029999999999999</v>
      </c>
      <c r="H399" s="1">
        <f t="shared" si="30"/>
        <v>3.1443455238571172E-3</v>
      </c>
      <c r="I399" s="3">
        <f t="shared" si="28"/>
        <v>-9.5432429670635033E-2</v>
      </c>
      <c r="J399" s="3">
        <f t="shared" si="29"/>
        <v>-9.4855720472887484E-2</v>
      </c>
    </row>
  </sheetData>
  <dataValidations count="2">
    <dataValidation allowBlank="1" showErrorMessage="1" promptTitle="TRAFO" prompt="$F$1:$G$400" sqref="F1" xr:uid="{5F2D75C5-6A64-44F2-A63C-4B4E52F71FFD}"/>
    <dataValidation allowBlank="1" showErrorMessage="1" promptTitle="TRAFO" prompt="$A$1:$C$399" sqref="A1" xr:uid="{A07E6445-D9B7-427F-8F9E-70D111AC237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4C6F-AC26-4494-8E30-BBB5B6964640}">
  <dimension ref="A1:C13"/>
  <sheetViews>
    <sheetView tabSelected="1" workbookViewId="0">
      <selection activeCell="C13" sqref="C13"/>
    </sheetView>
  </sheetViews>
  <sheetFormatPr defaultRowHeight="13.15" x14ac:dyDescent="0.4"/>
  <cols>
    <col min="1" max="1" width="30.42578125" style="11" bestFit="1" customWidth="1"/>
    <col min="2" max="2" width="10.7109375" style="11" customWidth="1"/>
    <col min="3" max="16384" width="9.140625" style="11"/>
  </cols>
  <sheetData>
    <row r="1" spans="1:3" x14ac:dyDescent="0.4">
      <c r="A1" s="19"/>
      <c r="B1" s="20" t="s">
        <v>51</v>
      </c>
      <c r="C1" s="20" t="s">
        <v>52</v>
      </c>
    </row>
    <row r="2" spans="1:3" x14ac:dyDescent="0.4">
      <c r="A2" s="12" t="s">
        <v>46</v>
      </c>
    </row>
    <row r="3" spans="1:3" x14ac:dyDescent="0.4">
      <c r="A3" s="11" t="s">
        <v>47</v>
      </c>
      <c r="B3" s="13">
        <f>AVERAGE(Data!I67:I399)</f>
        <v>6.6150249486952523E-3</v>
      </c>
      <c r="C3" s="13">
        <f>AVERAGE(Data!J67:J399)</f>
        <v>5.8083186596075012E-3</v>
      </c>
    </row>
    <row r="4" spans="1:3" x14ac:dyDescent="0.4">
      <c r="A4" s="11" t="s">
        <v>48</v>
      </c>
      <c r="B4" s="14">
        <f>STDEV(Data!I67:I399)</f>
        <v>6.6947901333310147E-2</v>
      </c>
      <c r="C4" s="14">
        <f>STDEV(Data!J67:J399)</f>
        <v>4.4489617020684526E-2</v>
      </c>
    </row>
    <row r="5" spans="1:3" x14ac:dyDescent="0.4">
      <c r="A5" s="11" t="s">
        <v>49</v>
      </c>
      <c r="B5" s="15">
        <f>B3/B4</f>
        <v>9.8808548392896753E-2</v>
      </c>
      <c r="C5" s="15">
        <f>C3/C4</f>
        <v>0.1305544764952021</v>
      </c>
    </row>
    <row r="6" spans="1:3" x14ac:dyDescent="0.4">
      <c r="A6" s="11" t="s">
        <v>42</v>
      </c>
      <c r="B6" s="16">
        <f>Reg!B17</f>
        <v>1.1605171635198199E-3</v>
      </c>
      <c r="C6" s="15"/>
    </row>
    <row r="7" spans="1:3" x14ac:dyDescent="0.4">
      <c r="A7" s="11" t="s">
        <v>43</v>
      </c>
      <c r="B7" s="15">
        <f>Reg!B18</f>
        <v>0.93908549183216161</v>
      </c>
      <c r="C7" s="15"/>
    </row>
    <row r="8" spans="1:3" x14ac:dyDescent="0.4">
      <c r="A8" s="12" t="s">
        <v>50</v>
      </c>
      <c r="B8" s="17"/>
      <c r="C8" s="17"/>
    </row>
    <row r="9" spans="1:3" x14ac:dyDescent="0.4">
      <c r="A9" s="11" t="s">
        <v>47</v>
      </c>
      <c r="B9" s="14">
        <f>(1+AVERAGE(Data!D67:D399))^12-(1+AVERAGE(Data!$H66:$H398))^12</f>
        <v>8.5134717976472318E-2</v>
      </c>
      <c r="C9" s="14">
        <f>(1+AVERAGE(Data!E67:E399))^12-(1+AVERAGE(Data!$H66:$H398))^12</f>
        <v>7.4420210785394403E-2</v>
      </c>
    </row>
    <row r="10" spans="1:3" x14ac:dyDescent="0.4">
      <c r="A10" s="11" t="s">
        <v>48</v>
      </c>
      <c r="B10" s="14">
        <f>SQRT((B4^2+(1+B3)^2)^12-(1+B3)^24)</f>
        <v>0.25241864808131109</v>
      </c>
      <c r="C10" s="14">
        <f>SQRT((C4^2+(1+C3)^2)^12-(1+C3)^24)</f>
        <v>0.16514145645359157</v>
      </c>
    </row>
    <row r="11" spans="1:3" x14ac:dyDescent="0.4">
      <c r="A11" s="11" t="s">
        <v>49</v>
      </c>
      <c r="B11" s="15">
        <f>B9/B10</f>
        <v>0.33727586540693322</v>
      </c>
      <c r="C11" s="15">
        <f>C9/C10</f>
        <v>0.4506452370202278</v>
      </c>
    </row>
    <row r="12" spans="1:3" x14ac:dyDescent="0.4">
      <c r="A12" s="11" t="s">
        <v>42</v>
      </c>
      <c r="B12" s="16">
        <f>(1+B6)^12-1</f>
        <v>1.4015439524118989E-2</v>
      </c>
    </row>
    <row r="13" spans="1:3" x14ac:dyDescent="0.4">
      <c r="A13" s="11" t="s">
        <v>43</v>
      </c>
      <c r="B13" s="18">
        <f>B7</f>
        <v>0.93908549183216161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</vt:lpstr>
      <vt:lpstr>Data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Hall</dc:creator>
  <cp:lastModifiedBy>Jason Hall</cp:lastModifiedBy>
  <dcterms:created xsi:type="dcterms:W3CDTF">2022-11-28T19:41:12Z</dcterms:created>
  <dcterms:modified xsi:type="dcterms:W3CDTF">2022-11-28T20:29:50Z</dcterms:modified>
</cp:coreProperties>
</file>