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6\OneDrive - National Physical Laboratory\WorkingDirs\Complete projects\GP22 Time-to-digital Converter\PCB\"/>
    </mc:Choice>
  </mc:AlternateContent>
  <xr:revisionPtr revIDLastSave="0" documentId="11_E5DCA026D5AFC875C86CBF4651329B37B9124B96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62" i="1" s="1"/>
  <c r="D54" i="1"/>
  <c r="D55" i="1" s="1"/>
  <c r="D47" i="1"/>
  <c r="J47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 l="1"/>
</calcChain>
</file>

<file path=xl/sharedStrings.xml><?xml version="1.0" encoding="utf-8"?>
<sst xmlns="http://schemas.openxmlformats.org/spreadsheetml/2006/main" count="331" uniqueCount="200">
  <si>
    <t>Refs</t>
  </si>
  <si>
    <t>Value</t>
  </si>
  <si>
    <t>Footprint</t>
  </si>
  <si>
    <t>Quantity</t>
  </si>
  <si>
    <t>MFR</t>
  </si>
  <si>
    <t>MPN</t>
  </si>
  <si>
    <t>SPR</t>
  </si>
  <si>
    <t>SPN</t>
  </si>
  <si>
    <t>U1</t>
  </si>
  <si>
    <t>Right Angle</t>
  </si>
  <si>
    <t>Backplane:96way_DIN_41612</t>
  </si>
  <si>
    <t>RS Pro</t>
  </si>
  <si>
    <t>252-210</t>
  </si>
  <si>
    <t>RS</t>
  </si>
  <si>
    <t>C31;C29;C33;C34;C57;C24;C25;C26;C27;C20</t>
  </si>
  <si>
    <t>100n</t>
  </si>
  <si>
    <t>Capacitors_SMD:C_0805_HandSoldering</t>
  </si>
  <si>
    <t>-</t>
  </si>
  <si>
    <t>C12;C13;C14</t>
  </si>
  <si>
    <t>10n</t>
  </si>
  <si>
    <t>C15;C16;C17</t>
  </si>
  <si>
    <t>10p</t>
  </si>
  <si>
    <t>C19</t>
  </si>
  <si>
    <t>10u</t>
  </si>
  <si>
    <t>C28;C4;C56;C18</t>
  </si>
  <si>
    <t>1u</t>
  </si>
  <si>
    <t>C21;C23</t>
  </si>
  <si>
    <t>33u</t>
  </si>
  <si>
    <t>C22</t>
  </si>
  <si>
    <t>4u7</t>
  </si>
  <si>
    <t>C30;C32</t>
  </si>
  <si>
    <t>8p</t>
  </si>
  <si>
    <t>C1;C2;C5;C3</t>
  </si>
  <si>
    <t>C</t>
  </si>
  <si>
    <t>C10;C11;C10;C11;C10;C11</t>
  </si>
  <si>
    <t>C_Small</t>
  </si>
  <si>
    <t>CON1</t>
  </si>
  <si>
    <t>5V power input</t>
  </si>
  <si>
    <t>Connect:BARREL_JACK</t>
  </si>
  <si>
    <t>Switchcraft</t>
  </si>
  <si>
    <t>RAPC712X</t>
  </si>
  <si>
    <t>Y1</t>
  </si>
  <si>
    <t>4MHz</t>
  </si>
  <si>
    <t>Crystals:Crystal_HC49-4H_Vertical</t>
  </si>
  <si>
    <t>Mercury</t>
  </si>
  <si>
    <t>H49-4.000-18-30/50/4085</t>
  </si>
  <si>
    <t>672-0173</t>
  </si>
  <si>
    <t>Y2</t>
  </si>
  <si>
    <t>32.768 kHz</t>
  </si>
  <si>
    <t>Crystals:Crystal_SMD_MicroCrystal_CC7V-T1A-2pin_3.2x1.5mm_HandSoldering</t>
  </si>
  <si>
    <t>Micro Crystal</t>
  </si>
  <si>
    <t>CM7V-T1A 32.768kHz 7pF +/-10ppm TA QC</t>
  </si>
  <si>
    <t>729-3252</t>
  </si>
  <si>
    <t>X1</t>
  </si>
  <si>
    <t>TSX-3225 X1E0000210013</t>
  </si>
  <si>
    <t>Crystals:crystal_FA238-TSX3225</t>
  </si>
  <si>
    <t>Epson</t>
  </si>
  <si>
    <t>X1E000021001311</t>
  </si>
  <si>
    <t>667-6151</t>
  </si>
  <si>
    <t>START1;STOP1;STOP2</t>
  </si>
  <si>
    <t>DP3T</t>
  </si>
  <si>
    <t>Custom:ALPS_Rotary_SRBM</t>
  </si>
  <si>
    <t>Apls Electric</t>
  </si>
  <si>
    <t>SRBM131400</t>
  </si>
  <si>
    <t>123-9600</t>
  </si>
  <si>
    <t>P4</t>
  </si>
  <si>
    <t>USB_OTG</t>
  </si>
  <si>
    <t>Custom:MICRO-B_USB_TOP_MOUNT</t>
  </si>
  <si>
    <t>Molex</t>
  </si>
  <si>
    <t>47590-0001</t>
  </si>
  <si>
    <t>702-5481</t>
  </si>
  <si>
    <t>SineInput1;TTLInput1;STInput1;TTLOut1;TTLOut2;TTLOut3</t>
  </si>
  <si>
    <t>MMCX</t>
  </si>
  <si>
    <t>Custom:MMCX_Socket</t>
  </si>
  <si>
    <t>73415-1001</t>
  </si>
  <si>
    <t>759-5300</t>
  </si>
  <si>
    <t>U2</t>
  </si>
  <si>
    <t>GP22</t>
  </si>
  <si>
    <t>Housings_DFN_QFN:QFN-32-1EP_5x5mm_Pitch0.5mm</t>
  </si>
  <si>
    <t>ACAM</t>
  </si>
  <si>
    <t>TDC-GP22</t>
  </si>
  <si>
    <t>Digikey</t>
  </si>
  <si>
    <t>TDC-GP225KT&amp;RCT-ND</t>
  </si>
  <si>
    <t>U9</t>
  </si>
  <si>
    <t>SC74HC165N</t>
  </si>
  <si>
    <t>Housings_DIP:DIP-16_W7.62mm_LongPads</t>
  </si>
  <si>
    <t>TI</t>
  </si>
  <si>
    <t>SN74HC165N</t>
  </si>
  <si>
    <t>333-2978</t>
  </si>
  <si>
    <t>U8</t>
  </si>
  <si>
    <t>SN74LV8154</t>
  </si>
  <si>
    <t>Housings_DIP:DIP-20_W7.62mm_LongPads</t>
  </si>
  <si>
    <t>SN74LV8154PW</t>
  </si>
  <si>
    <t>663-2782</t>
  </si>
  <si>
    <t>IC1</t>
  </si>
  <si>
    <t>ATMEGA328P-A</t>
  </si>
  <si>
    <t>Housings_QFP:LQFP-32_7x7mm_Pitch0.8mm</t>
  </si>
  <si>
    <t>Microchip Technology</t>
  </si>
  <si>
    <t>ATMEGA328P-AN</t>
  </si>
  <si>
    <t>131-0270</t>
  </si>
  <si>
    <t>U4</t>
  </si>
  <si>
    <t>ISO3088</t>
  </si>
  <si>
    <t>Housings_SOIC:SOIC-16W_7.5x10.3mm_Pitch1.27mm</t>
  </si>
  <si>
    <t>ISO3088DW</t>
  </si>
  <si>
    <t>121-9061</t>
  </si>
  <si>
    <t>U11</t>
  </si>
  <si>
    <t>ISO7242</t>
  </si>
  <si>
    <t>Housings_SOIC:SOIC-16_7.5x10.3mm_Pitch1.27mm</t>
  </si>
  <si>
    <t>ISO7242CDW</t>
  </si>
  <si>
    <t>121-9145</t>
  </si>
  <si>
    <t>U5</t>
  </si>
  <si>
    <t>IDT49FCT</t>
  </si>
  <si>
    <t>Housings_SOIC:SOIC-20W_7.5x12.8mm_Pitch1.27mm</t>
  </si>
  <si>
    <t>IDT</t>
  </si>
  <si>
    <t>IDT49FCT3805ASOGI</t>
  </si>
  <si>
    <t>715-4902</t>
  </si>
  <si>
    <t>U3</t>
  </si>
  <si>
    <t>LTC6957-4</t>
  </si>
  <si>
    <t>Housings_SSOP:MSOP-12_3x4mm_Pitch0.65mm</t>
  </si>
  <si>
    <t>Linear</t>
  </si>
  <si>
    <t>U12</t>
  </si>
  <si>
    <t>FT232RL</t>
  </si>
  <si>
    <t>Housings_SSOP:SSOP-28_5.3x10.2mm_Pitch0.65mm</t>
  </si>
  <si>
    <t>FTDI Chip</t>
  </si>
  <si>
    <t>406-580</t>
  </si>
  <si>
    <t>SCLK1;TX1;RX1;POWER1</t>
  </si>
  <si>
    <t>LED</t>
  </si>
  <si>
    <t>LEDs:LED_0805</t>
  </si>
  <si>
    <t>Bivar</t>
  </si>
  <si>
    <t>SM0805HC</t>
  </si>
  <si>
    <t>DISABLE_FLASH1;POWER_SEL1</t>
  </si>
  <si>
    <t>JMP</t>
  </si>
  <si>
    <t>Pin_Headers:Pin_Header_Straight_1x03_Pitch2.54mm</t>
  </si>
  <si>
    <t>251-8092</t>
  </si>
  <si>
    <t>FILT_SEL1;S+ DC/AC;S- DC/AC;S+ DC/AC;S- DC/AC;S+ DC/AC;S- DC/AC</t>
  </si>
  <si>
    <t>HEADER</t>
  </si>
  <si>
    <t>Pin_Headers:Pin_Header_Straight_2x02_Pitch2.54mm</t>
  </si>
  <si>
    <t>TE Connectivity</t>
  </si>
  <si>
    <t>826632-2</t>
  </si>
  <si>
    <t>669-5288</t>
  </si>
  <si>
    <t>ICSP1</t>
  </si>
  <si>
    <t>Pin_Headers:Pin_Header_Straight_2x03_Pitch2.54mm</t>
  </si>
  <si>
    <t>Harwin</t>
  </si>
  <si>
    <t>M20-9980346</t>
  </si>
  <si>
    <t>745-7046</t>
  </si>
  <si>
    <t>R21;R22;R23;R3</t>
  </si>
  <si>
    <t>100R</t>
  </si>
  <si>
    <t>Resistors_SMD:R_0805_HandSoldering</t>
  </si>
  <si>
    <t>R9;R7</t>
  </si>
  <si>
    <t>100k</t>
  </si>
  <si>
    <t>R38;R27;R26;R31;R30;R27;R26;R31;R30;R27;R26;R31;R30</t>
  </si>
  <si>
    <t>10k</t>
  </si>
  <si>
    <t>R20;R_Ser1;R_Ser2;R36</t>
  </si>
  <si>
    <t>1k</t>
  </si>
  <si>
    <t>R35;R37</t>
  </si>
  <si>
    <t>22R</t>
  </si>
  <si>
    <t>R2;R1;R4</t>
  </si>
  <si>
    <t>2M</t>
  </si>
  <si>
    <t>R32;R33;R34;R29;R28;R29;R28;R29;R28</t>
  </si>
  <si>
    <t>50R</t>
  </si>
  <si>
    <t>R5;R6</t>
  </si>
  <si>
    <t>R</t>
  </si>
  <si>
    <t>R8</t>
  </si>
  <si>
    <t>RS485_TERM</t>
  </si>
  <si>
    <t>Resistors_ThroughHole:Resistor_Vertical_RM5mm</t>
  </si>
  <si>
    <t>U6</t>
  </si>
  <si>
    <t>LD1117S33TR</t>
  </si>
  <si>
    <t>TO_SOT_Packages_SMD:SOT-223</t>
  </si>
  <si>
    <t>STMicroelectroncs</t>
  </si>
  <si>
    <t>168-6804</t>
  </si>
  <si>
    <t>D7;D7;D7</t>
  </si>
  <si>
    <t>ESDA5V3SC6</t>
  </si>
  <si>
    <t>TO_SOT_Packages_SMD:SOT-23-5_HandSoldering</t>
  </si>
  <si>
    <t>STMicroelectronics</t>
  </si>
  <si>
    <t>U10</t>
  </si>
  <si>
    <t>XC6206</t>
  </si>
  <si>
    <t>TO_SOT_Packages_SMD:SOT-23_Handsoldering</t>
  </si>
  <si>
    <t>Torex</t>
  </si>
  <si>
    <t>XC6206P332PR</t>
  </si>
  <si>
    <t>Farnell</t>
  </si>
  <si>
    <t>U7</t>
  </si>
  <si>
    <t>MC74VHC1G04DTT1G</t>
  </si>
  <si>
    <t>TO_SOT_Packages_SMD:SOT-353_SC-70-5_Handsoldering</t>
  </si>
  <si>
    <t>ON Semiconductor</t>
  </si>
  <si>
    <t>806-3964</t>
  </si>
  <si>
    <t>174-9844</t>
  </si>
  <si>
    <t>LTC6957IMS-4#PBF-ND</t>
  </si>
  <si>
    <t>250-000</t>
  </si>
  <si>
    <t>Price Per component</t>
  </si>
  <si>
    <t>Price Per board</t>
  </si>
  <si>
    <t>Total component cost:</t>
  </si>
  <si>
    <t>Total component number:</t>
  </si>
  <si>
    <t>Assembly</t>
  </si>
  <si>
    <t>Manufacture</t>
  </si>
  <si>
    <t>Components</t>
  </si>
  <si>
    <t>Total</t>
  </si>
  <si>
    <t>Total per board</t>
  </si>
  <si>
    <t>PCB Train Quotation (5 boards)</t>
  </si>
  <si>
    <t>5 day + 5 day</t>
  </si>
  <si>
    <t>10 day + 10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</si>
</sst>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NumberFormat="1"/>
    <xf numFmtId="0" fontId="16" fillId="0" borderId="0" xfId="0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7" totalsRowShown="0">
  <autoFilter ref="A1:J47" xr:uid="{00000000-0009-0000-0100-000001000000}"/>
  <sortState xmlns:xlrd2="http://schemas.microsoft.com/office/spreadsheetml/2017/richdata2" ref="A2:H45">
    <sortCondition ref="E1:E45"/>
  </sortState>
  <tableColumns count="10">
    <tableColumn id="1" xr3:uid="{00000000-0010-0000-0000-000001000000}" name="Refs"/>
    <tableColumn id="2" xr3:uid="{00000000-0010-0000-0000-000002000000}" name="Value"/>
    <tableColumn id="3" xr3:uid="{00000000-0010-0000-0000-000003000000}" name="Footprint"/>
    <tableColumn id="4" xr3:uid="{00000000-0010-0000-0000-000004000000}" name="Quantity"/>
    <tableColumn id="5" xr3:uid="{00000000-0010-0000-0000-000005000000}" name="MFR"/>
    <tableColumn id="6" xr3:uid="{00000000-0010-0000-0000-000006000000}" name="MPN"/>
    <tableColumn id="7" xr3:uid="{00000000-0010-0000-0000-000007000000}" name="SPR"/>
    <tableColumn id="8" xr3:uid="{00000000-0010-0000-0000-000008000000}" name="SPN"/>
    <tableColumn id="9" xr3:uid="{00000000-0010-0000-0000-000009000000}" name="Price Per component"/>
    <tableColumn id="10" xr3:uid="{00000000-0010-0000-0000-00000A000000}" name="Price Per board" dataDxfId="0">
      <calculatedColumnFormula>Table1[[#This Row],[Quantity]]*Table1[[#This Row],[Price Per component]]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B1" workbookViewId="0">
      <selection activeCell="F22" sqref="F22"/>
    </sheetView>
  </sheetViews>
  <sheetFormatPr defaultRowHeight="15" x14ac:dyDescent="0.25"/>
  <cols>
    <col min="1" max="1" width="62.42578125" bestFit="1" customWidth="1"/>
    <col min="2" max="2" width="22.85546875" bestFit="1" customWidth="1"/>
    <col min="3" max="3" width="72.28515625" bestFit="1" customWidth="1"/>
    <col min="4" max="4" width="11" bestFit="1" customWidth="1"/>
    <col min="5" max="5" width="20.5703125" bestFit="1" customWidth="1"/>
    <col min="6" max="6" width="38.5703125" bestFit="1" customWidth="1"/>
    <col min="7" max="7" width="7.5703125" bestFit="1" customWidth="1"/>
    <col min="8" max="8" width="21.140625" bestFit="1" customWidth="1"/>
    <col min="9" max="9" width="22" bestFit="1" customWidth="1"/>
    <col min="10" max="10" width="16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188</v>
      </c>
      <c r="J1" t="s">
        <v>189</v>
      </c>
    </row>
    <row r="2" spans="1:10" x14ac:dyDescent="0.25">
      <c r="A2" t="s">
        <v>148</v>
      </c>
      <c r="B2" t="s">
        <v>149</v>
      </c>
      <c r="C2" t="s">
        <v>147</v>
      </c>
      <c r="D2">
        <v>2</v>
      </c>
      <c r="E2" t="s">
        <v>17</v>
      </c>
      <c r="F2" t="s">
        <v>17</v>
      </c>
      <c r="G2" t="s">
        <v>17</v>
      </c>
      <c r="H2" t="s">
        <v>17</v>
      </c>
      <c r="J2">
        <f>Table1[[#This Row],[Quantity]]*Table1[[#This Row],[Price Per component]]</f>
        <v>0</v>
      </c>
    </row>
    <row r="3" spans="1:10" x14ac:dyDescent="0.25">
      <c r="A3" t="s">
        <v>162</v>
      </c>
      <c r="B3" t="s">
        <v>163</v>
      </c>
      <c r="C3" t="s">
        <v>164</v>
      </c>
      <c r="D3">
        <v>1</v>
      </c>
      <c r="E3" t="s">
        <v>17</v>
      </c>
      <c r="F3" t="s">
        <v>17</v>
      </c>
      <c r="G3" t="s">
        <v>17</v>
      </c>
      <c r="H3" t="s">
        <v>17</v>
      </c>
      <c r="J3">
        <f>Table1[[#This Row],[Quantity]]*Table1[[#This Row],[Price Per component]]</f>
        <v>0</v>
      </c>
    </row>
    <row r="4" spans="1:10" x14ac:dyDescent="0.25">
      <c r="A4" t="s">
        <v>160</v>
      </c>
      <c r="B4" t="s">
        <v>161</v>
      </c>
      <c r="C4" t="s">
        <v>147</v>
      </c>
      <c r="D4">
        <v>2</v>
      </c>
      <c r="E4" t="s">
        <v>17</v>
      </c>
      <c r="F4" t="s">
        <v>17</v>
      </c>
      <c r="G4" t="s">
        <v>17</v>
      </c>
      <c r="H4" t="s">
        <v>17</v>
      </c>
      <c r="J4">
        <f>Table1[[#This Row],[Quantity]]*Table1[[#This Row],[Price Per component]]</f>
        <v>0</v>
      </c>
    </row>
    <row r="5" spans="1:10" x14ac:dyDescent="0.25">
      <c r="A5" t="s">
        <v>150</v>
      </c>
      <c r="B5" t="s">
        <v>151</v>
      </c>
      <c r="C5" t="s">
        <v>147</v>
      </c>
      <c r="D5">
        <v>13</v>
      </c>
      <c r="E5" t="s">
        <v>17</v>
      </c>
      <c r="F5" t="s">
        <v>17</v>
      </c>
      <c r="G5" t="s">
        <v>17</v>
      </c>
      <c r="H5" t="s">
        <v>17</v>
      </c>
      <c r="J5">
        <f>Table1[[#This Row],[Quantity]]*Table1[[#This Row],[Price Per component]]</f>
        <v>0</v>
      </c>
    </row>
    <row r="6" spans="1:10" x14ac:dyDescent="0.25">
      <c r="A6" t="s">
        <v>154</v>
      </c>
      <c r="B6" t="s">
        <v>155</v>
      </c>
      <c r="C6" t="s">
        <v>147</v>
      </c>
      <c r="D6">
        <v>2</v>
      </c>
      <c r="E6" t="s">
        <v>17</v>
      </c>
      <c r="F6" t="s">
        <v>17</v>
      </c>
      <c r="G6" t="s">
        <v>17</v>
      </c>
      <c r="H6" t="s">
        <v>17</v>
      </c>
      <c r="J6">
        <f>Table1[[#This Row],[Quantity]]*Table1[[#This Row],[Price Per component]]</f>
        <v>0</v>
      </c>
    </row>
    <row r="7" spans="1:10" x14ac:dyDescent="0.25">
      <c r="A7" t="s">
        <v>158</v>
      </c>
      <c r="B7" t="s">
        <v>159</v>
      </c>
      <c r="C7" t="s">
        <v>147</v>
      </c>
      <c r="D7">
        <v>9</v>
      </c>
      <c r="E7" t="s">
        <v>17</v>
      </c>
      <c r="F7" t="s">
        <v>17</v>
      </c>
      <c r="G7" t="s">
        <v>17</v>
      </c>
      <c r="H7" t="s">
        <v>17</v>
      </c>
      <c r="J7">
        <f>Table1[[#This Row],[Quantity]]*Table1[[#This Row],[Price Per component]]</f>
        <v>0</v>
      </c>
    </row>
    <row r="8" spans="1:10" x14ac:dyDescent="0.25">
      <c r="A8" t="s">
        <v>145</v>
      </c>
      <c r="B8" t="s">
        <v>146</v>
      </c>
      <c r="C8" t="s">
        <v>147</v>
      </c>
      <c r="D8">
        <v>4</v>
      </c>
      <c r="E8" t="s">
        <v>17</v>
      </c>
      <c r="F8" t="s">
        <v>17</v>
      </c>
      <c r="G8" t="s">
        <v>17</v>
      </c>
      <c r="H8" t="s">
        <v>17</v>
      </c>
      <c r="J8">
        <f>Table1[[#This Row],[Quantity]]*Table1[[#This Row],[Price Per component]]</f>
        <v>0</v>
      </c>
    </row>
    <row r="9" spans="1:10" x14ac:dyDescent="0.25">
      <c r="A9" t="s">
        <v>152</v>
      </c>
      <c r="B9" t="s">
        <v>153</v>
      </c>
      <c r="C9" t="s">
        <v>147</v>
      </c>
      <c r="D9">
        <v>4</v>
      </c>
      <c r="E9" t="s">
        <v>17</v>
      </c>
      <c r="F9" t="s">
        <v>17</v>
      </c>
      <c r="G9" t="s">
        <v>17</v>
      </c>
      <c r="H9" t="s">
        <v>17</v>
      </c>
      <c r="J9">
        <f>Table1[[#This Row],[Quantity]]*Table1[[#This Row],[Price Per component]]</f>
        <v>0</v>
      </c>
    </row>
    <row r="10" spans="1:10" x14ac:dyDescent="0.25">
      <c r="A10" t="s">
        <v>156</v>
      </c>
      <c r="B10" t="s">
        <v>157</v>
      </c>
      <c r="C10" t="s">
        <v>147</v>
      </c>
      <c r="D10">
        <v>3</v>
      </c>
      <c r="E10" t="s">
        <v>17</v>
      </c>
      <c r="F10" t="s">
        <v>17</v>
      </c>
      <c r="G10" t="s">
        <v>17</v>
      </c>
      <c r="H10" t="s">
        <v>17</v>
      </c>
      <c r="J10">
        <f>Table1[[#This Row],[Quantity]]*Table1[[#This Row],[Price Per component]]</f>
        <v>0</v>
      </c>
    </row>
    <row r="11" spans="1:10" x14ac:dyDescent="0.25">
      <c r="A11" t="s">
        <v>14</v>
      </c>
      <c r="B11" t="s">
        <v>15</v>
      </c>
      <c r="C11" t="s">
        <v>16</v>
      </c>
      <c r="D11">
        <v>10</v>
      </c>
      <c r="E11" t="s">
        <v>17</v>
      </c>
      <c r="F11" t="s">
        <v>17</v>
      </c>
      <c r="G11" t="s">
        <v>17</v>
      </c>
      <c r="H11" t="s">
        <v>17</v>
      </c>
      <c r="J11">
        <f>Table1[[#This Row],[Quantity]]*Table1[[#This Row],[Price Per component]]</f>
        <v>0</v>
      </c>
    </row>
    <row r="12" spans="1:10" x14ac:dyDescent="0.25">
      <c r="A12" t="s">
        <v>30</v>
      </c>
      <c r="B12" t="s">
        <v>31</v>
      </c>
      <c r="C12" t="s">
        <v>16</v>
      </c>
      <c r="D12">
        <v>2</v>
      </c>
      <c r="E12" t="s">
        <v>17</v>
      </c>
      <c r="F12" t="s">
        <v>17</v>
      </c>
      <c r="G12" t="s">
        <v>17</v>
      </c>
      <c r="H12" t="s">
        <v>17</v>
      </c>
      <c r="J12">
        <f>Table1[[#This Row],[Quantity]]*Table1[[#This Row],[Price Per component]]</f>
        <v>0</v>
      </c>
    </row>
    <row r="13" spans="1:10" x14ac:dyDescent="0.25">
      <c r="A13" t="s">
        <v>24</v>
      </c>
      <c r="B13" t="s">
        <v>25</v>
      </c>
      <c r="C13" t="s">
        <v>16</v>
      </c>
      <c r="D13">
        <v>4</v>
      </c>
      <c r="E13" t="s">
        <v>17</v>
      </c>
      <c r="F13" t="s">
        <v>17</v>
      </c>
      <c r="G13" t="s">
        <v>17</v>
      </c>
      <c r="H13" t="s">
        <v>17</v>
      </c>
      <c r="J13">
        <f>Table1[[#This Row],[Quantity]]*Table1[[#This Row],[Price Per component]]</f>
        <v>0</v>
      </c>
    </row>
    <row r="14" spans="1:10" x14ac:dyDescent="0.25">
      <c r="A14" t="s">
        <v>28</v>
      </c>
      <c r="B14" t="s">
        <v>29</v>
      </c>
      <c r="C14" t="s">
        <v>16</v>
      </c>
      <c r="D14">
        <v>1</v>
      </c>
      <c r="E14" t="s">
        <v>17</v>
      </c>
      <c r="F14" t="s">
        <v>17</v>
      </c>
      <c r="G14" t="s">
        <v>17</v>
      </c>
      <c r="H14" t="s">
        <v>17</v>
      </c>
      <c r="J14">
        <f>Table1[[#This Row],[Quantity]]*Table1[[#This Row],[Price Per component]]</f>
        <v>0</v>
      </c>
    </row>
    <row r="15" spans="1:10" x14ac:dyDescent="0.25">
      <c r="A15" t="s">
        <v>26</v>
      </c>
      <c r="B15" t="s">
        <v>27</v>
      </c>
      <c r="C15" t="s">
        <v>16</v>
      </c>
      <c r="D15">
        <v>2</v>
      </c>
      <c r="E15" t="s">
        <v>17</v>
      </c>
      <c r="F15" t="s">
        <v>17</v>
      </c>
      <c r="G15" t="s">
        <v>17</v>
      </c>
      <c r="H15" t="s">
        <v>17</v>
      </c>
      <c r="J15">
        <f>Table1[[#This Row],[Quantity]]*Table1[[#This Row],[Price Per component]]</f>
        <v>0</v>
      </c>
    </row>
    <row r="16" spans="1:10" x14ac:dyDescent="0.25">
      <c r="A16" t="s">
        <v>22</v>
      </c>
      <c r="B16" t="s">
        <v>23</v>
      </c>
      <c r="C16" t="s">
        <v>16</v>
      </c>
      <c r="D16">
        <v>1</v>
      </c>
      <c r="E16" t="s">
        <v>17</v>
      </c>
      <c r="F16" t="s">
        <v>17</v>
      </c>
      <c r="G16" t="s">
        <v>17</v>
      </c>
      <c r="H16" t="s">
        <v>17</v>
      </c>
      <c r="J16">
        <f>Table1[[#This Row],[Quantity]]*Table1[[#This Row],[Price Per component]]</f>
        <v>0</v>
      </c>
    </row>
    <row r="17" spans="1:10" x14ac:dyDescent="0.25">
      <c r="A17" t="s">
        <v>20</v>
      </c>
      <c r="B17" t="s">
        <v>21</v>
      </c>
      <c r="C17" t="s">
        <v>16</v>
      </c>
      <c r="D17">
        <v>3</v>
      </c>
      <c r="E17" t="s">
        <v>17</v>
      </c>
      <c r="F17" t="s">
        <v>17</v>
      </c>
      <c r="G17" t="s">
        <v>17</v>
      </c>
      <c r="H17" t="s">
        <v>17</v>
      </c>
      <c r="J17">
        <f>Table1[[#This Row],[Quantity]]*Table1[[#This Row],[Price Per component]]</f>
        <v>0</v>
      </c>
    </row>
    <row r="18" spans="1:10" x14ac:dyDescent="0.25">
      <c r="A18" t="s">
        <v>18</v>
      </c>
      <c r="B18" t="s">
        <v>19</v>
      </c>
      <c r="C18" t="s">
        <v>16</v>
      </c>
      <c r="D18">
        <v>3</v>
      </c>
      <c r="E18" t="s">
        <v>17</v>
      </c>
      <c r="F18" t="s">
        <v>17</v>
      </c>
      <c r="G18" t="s">
        <v>17</v>
      </c>
      <c r="H18" t="s">
        <v>17</v>
      </c>
      <c r="J18">
        <f>Table1[[#This Row],[Quantity]]*Table1[[#This Row],[Price Per component]]</f>
        <v>0</v>
      </c>
    </row>
    <row r="19" spans="1:10" x14ac:dyDescent="0.25">
      <c r="A19" t="s">
        <v>34</v>
      </c>
      <c r="B19" t="s">
        <v>35</v>
      </c>
      <c r="C19" t="s">
        <v>16</v>
      </c>
      <c r="D19">
        <v>6</v>
      </c>
      <c r="E19" t="s">
        <v>17</v>
      </c>
      <c r="F19" t="s">
        <v>17</v>
      </c>
      <c r="G19" t="s">
        <v>17</v>
      </c>
      <c r="H19" t="s">
        <v>17</v>
      </c>
      <c r="J19">
        <f>Table1[[#This Row],[Quantity]]*Table1[[#This Row],[Price Per component]]</f>
        <v>0</v>
      </c>
    </row>
    <row r="20" spans="1:10" x14ac:dyDescent="0.25">
      <c r="A20" t="s">
        <v>32</v>
      </c>
      <c r="B20" t="s">
        <v>33</v>
      </c>
      <c r="C20" t="s">
        <v>16</v>
      </c>
      <c r="D20">
        <v>4</v>
      </c>
      <c r="E20" t="s">
        <v>17</v>
      </c>
      <c r="F20" t="s">
        <v>17</v>
      </c>
      <c r="G20" t="s">
        <v>17</v>
      </c>
      <c r="H20" t="s">
        <v>17</v>
      </c>
      <c r="J20">
        <f>Table1[[#This Row],[Quantity]]*Table1[[#This Row],[Price Per component]]</f>
        <v>0</v>
      </c>
    </row>
    <row r="21" spans="1:10" x14ac:dyDescent="0.25">
      <c r="A21" t="s">
        <v>76</v>
      </c>
      <c r="B21" t="s">
        <v>77</v>
      </c>
      <c r="C21" t="s">
        <v>78</v>
      </c>
      <c r="D21">
        <v>1</v>
      </c>
      <c r="E21" t="s">
        <v>79</v>
      </c>
      <c r="F21" t="s">
        <v>80</v>
      </c>
      <c r="G21" t="s">
        <v>81</v>
      </c>
      <c r="H21" t="s">
        <v>82</v>
      </c>
      <c r="I21">
        <v>8.52</v>
      </c>
      <c r="J21">
        <f>Table1[[#This Row],[Quantity]]*Table1[[#This Row],[Price Per component]]</f>
        <v>8.52</v>
      </c>
    </row>
    <row r="22" spans="1:10" x14ac:dyDescent="0.25">
      <c r="A22" t="s">
        <v>59</v>
      </c>
      <c r="B22" t="s">
        <v>60</v>
      </c>
      <c r="C22" t="s">
        <v>61</v>
      </c>
      <c r="D22">
        <v>3</v>
      </c>
      <c r="E22" t="s">
        <v>62</v>
      </c>
      <c r="F22" t="s">
        <v>63</v>
      </c>
      <c r="G22" t="s">
        <v>13</v>
      </c>
      <c r="H22" t="s">
        <v>64</v>
      </c>
      <c r="I22">
        <v>5.16</v>
      </c>
      <c r="J22">
        <f>Table1[[#This Row],[Quantity]]*Table1[[#This Row],[Price Per component]]</f>
        <v>15.48</v>
      </c>
    </row>
    <row r="23" spans="1:10" x14ac:dyDescent="0.25">
      <c r="A23" t="s">
        <v>125</v>
      </c>
      <c r="B23" t="s">
        <v>126</v>
      </c>
      <c r="C23" t="s">
        <v>127</v>
      </c>
      <c r="D23">
        <v>4</v>
      </c>
      <c r="E23" t="s">
        <v>128</v>
      </c>
      <c r="F23" t="s">
        <v>129</v>
      </c>
      <c r="G23" t="s">
        <v>13</v>
      </c>
      <c r="H23" t="s">
        <v>185</v>
      </c>
      <c r="I23">
        <v>0.20799999999999999</v>
      </c>
      <c r="J23">
        <f>Table1[[#This Row],[Quantity]]*Table1[[#This Row],[Price Per component]]</f>
        <v>0.83199999999999996</v>
      </c>
    </row>
    <row r="24" spans="1:10" x14ac:dyDescent="0.25">
      <c r="A24" t="s">
        <v>53</v>
      </c>
      <c r="B24" t="s">
        <v>54</v>
      </c>
      <c r="C24" t="s">
        <v>55</v>
      </c>
      <c r="D24">
        <v>1</v>
      </c>
      <c r="E24" t="s">
        <v>56</v>
      </c>
      <c r="F24" t="s">
        <v>57</v>
      </c>
      <c r="G24" t="s">
        <v>13</v>
      </c>
      <c r="H24" t="s">
        <v>58</v>
      </c>
      <c r="I24">
        <v>0.40400000000000003</v>
      </c>
      <c r="J24">
        <f>Table1[[#This Row],[Quantity]]*Table1[[#This Row],[Price Per component]]</f>
        <v>0.40400000000000003</v>
      </c>
    </row>
    <row r="25" spans="1:10" x14ac:dyDescent="0.25">
      <c r="A25" t="s">
        <v>120</v>
      </c>
      <c r="B25" t="s">
        <v>121</v>
      </c>
      <c r="C25" t="s">
        <v>122</v>
      </c>
      <c r="D25">
        <v>1</v>
      </c>
      <c r="E25" t="s">
        <v>123</v>
      </c>
      <c r="F25" t="s">
        <v>121</v>
      </c>
      <c r="G25" t="s">
        <v>13</v>
      </c>
      <c r="H25" t="s">
        <v>124</v>
      </c>
      <c r="I25">
        <v>3.27</v>
      </c>
      <c r="J25">
        <f>Table1[[#This Row],[Quantity]]*Table1[[#This Row],[Price Per component]]</f>
        <v>3.27</v>
      </c>
    </row>
    <row r="26" spans="1:10" x14ac:dyDescent="0.25">
      <c r="A26" t="s">
        <v>140</v>
      </c>
      <c r="B26" t="s">
        <v>135</v>
      </c>
      <c r="C26" t="s">
        <v>141</v>
      </c>
      <c r="D26">
        <v>1</v>
      </c>
      <c r="E26" t="s">
        <v>142</v>
      </c>
      <c r="F26" t="s">
        <v>143</v>
      </c>
      <c r="G26" t="s">
        <v>13</v>
      </c>
      <c r="H26" t="s">
        <v>144</v>
      </c>
      <c r="I26">
        <v>0.2</v>
      </c>
      <c r="J26">
        <f>Table1[[#This Row],[Quantity]]*Table1[[#This Row],[Price Per component]]</f>
        <v>0.2</v>
      </c>
    </row>
    <row r="27" spans="1:10" x14ac:dyDescent="0.25">
      <c r="A27" t="s">
        <v>110</v>
      </c>
      <c r="B27" t="s">
        <v>111</v>
      </c>
      <c r="C27" t="s">
        <v>112</v>
      </c>
      <c r="D27">
        <v>1</v>
      </c>
      <c r="E27" t="s">
        <v>113</v>
      </c>
      <c r="F27" t="s">
        <v>114</v>
      </c>
      <c r="G27" t="s">
        <v>13</v>
      </c>
      <c r="H27" t="s">
        <v>115</v>
      </c>
      <c r="I27">
        <v>1.425</v>
      </c>
      <c r="J27">
        <f>Table1[[#This Row],[Quantity]]*Table1[[#This Row],[Price Per component]]</f>
        <v>1.425</v>
      </c>
    </row>
    <row r="28" spans="1:10" x14ac:dyDescent="0.25">
      <c r="A28" t="s">
        <v>116</v>
      </c>
      <c r="B28" t="s">
        <v>117</v>
      </c>
      <c r="C28" t="s">
        <v>118</v>
      </c>
      <c r="D28">
        <v>1</v>
      </c>
      <c r="E28" t="s">
        <v>119</v>
      </c>
      <c r="F28" t="s">
        <v>117</v>
      </c>
      <c r="G28" t="s">
        <v>81</v>
      </c>
      <c r="H28" t="s">
        <v>186</v>
      </c>
      <c r="I28">
        <v>5.95</v>
      </c>
      <c r="J28">
        <f>Table1[[#This Row],[Quantity]]*Table1[[#This Row],[Price Per component]]</f>
        <v>5.95</v>
      </c>
    </row>
    <row r="29" spans="1:10" x14ac:dyDescent="0.25">
      <c r="A29" t="s">
        <v>41</v>
      </c>
      <c r="B29" t="s">
        <v>42</v>
      </c>
      <c r="C29" t="s">
        <v>43</v>
      </c>
      <c r="D29">
        <v>1</v>
      </c>
      <c r="E29" t="s">
        <v>44</v>
      </c>
      <c r="F29" t="s">
        <v>45</v>
      </c>
      <c r="G29" t="s">
        <v>13</v>
      </c>
      <c r="H29" t="s">
        <v>46</v>
      </c>
      <c r="I29">
        <v>1.38</v>
      </c>
      <c r="J29">
        <f>Table1[[#This Row],[Quantity]]*Table1[[#This Row],[Price Per component]]</f>
        <v>1.38</v>
      </c>
    </row>
    <row r="30" spans="1:10" x14ac:dyDescent="0.25">
      <c r="A30" t="s">
        <v>47</v>
      </c>
      <c r="B30" t="s">
        <v>48</v>
      </c>
      <c r="C30" t="s">
        <v>49</v>
      </c>
      <c r="D30">
        <v>1</v>
      </c>
      <c r="E30" t="s">
        <v>50</v>
      </c>
      <c r="F30" t="s">
        <v>51</v>
      </c>
      <c r="G30" t="s">
        <v>13</v>
      </c>
      <c r="H30" t="s">
        <v>52</v>
      </c>
      <c r="I30">
        <v>0.82599999999999996</v>
      </c>
      <c r="J30">
        <f>Table1[[#This Row],[Quantity]]*Table1[[#This Row],[Price Per component]]</f>
        <v>0.82599999999999996</v>
      </c>
    </row>
    <row r="31" spans="1:10" x14ac:dyDescent="0.25">
      <c r="A31" t="s">
        <v>94</v>
      </c>
      <c r="B31" t="s">
        <v>95</v>
      </c>
      <c r="C31" t="s">
        <v>96</v>
      </c>
      <c r="D31">
        <v>1</v>
      </c>
      <c r="E31" t="s">
        <v>97</v>
      </c>
      <c r="F31" t="s">
        <v>98</v>
      </c>
      <c r="G31" t="s">
        <v>13</v>
      </c>
      <c r="H31" t="s">
        <v>99</v>
      </c>
      <c r="I31">
        <v>1.925</v>
      </c>
      <c r="J31">
        <f>Table1[[#This Row],[Quantity]]*Table1[[#This Row],[Price Per component]]</f>
        <v>1.925</v>
      </c>
    </row>
    <row r="32" spans="1:10" x14ac:dyDescent="0.25">
      <c r="A32" t="s">
        <v>71</v>
      </c>
      <c r="B32" t="s">
        <v>72</v>
      </c>
      <c r="C32" t="s">
        <v>73</v>
      </c>
      <c r="D32">
        <v>6</v>
      </c>
      <c r="E32" t="s">
        <v>68</v>
      </c>
      <c r="F32" t="s">
        <v>74</v>
      </c>
      <c r="G32" t="s">
        <v>13</v>
      </c>
      <c r="H32" t="s">
        <v>75</v>
      </c>
      <c r="I32">
        <v>3.97</v>
      </c>
      <c r="J32">
        <f>Table1[[#This Row],[Quantity]]*Table1[[#This Row],[Price Per component]]</f>
        <v>23.82</v>
      </c>
    </row>
    <row r="33" spans="1:10" x14ac:dyDescent="0.25">
      <c r="A33" t="s">
        <v>65</v>
      </c>
      <c r="B33" t="s">
        <v>66</v>
      </c>
      <c r="C33" t="s">
        <v>67</v>
      </c>
      <c r="D33">
        <v>1</v>
      </c>
      <c r="E33" t="s">
        <v>68</v>
      </c>
      <c r="F33" t="s">
        <v>69</v>
      </c>
      <c r="G33" t="s">
        <v>13</v>
      </c>
      <c r="H33" t="s">
        <v>70</v>
      </c>
      <c r="I33">
        <v>0.502</v>
      </c>
      <c r="J33">
        <f>Table1[[#This Row],[Quantity]]*Table1[[#This Row],[Price Per component]]</f>
        <v>0.502</v>
      </c>
    </row>
    <row r="34" spans="1:10" x14ac:dyDescent="0.25">
      <c r="A34" t="s">
        <v>180</v>
      </c>
      <c r="B34" t="s">
        <v>181</v>
      </c>
      <c r="C34" t="s">
        <v>182</v>
      </c>
      <c r="D34">
        <v>1</v>
      </c>
      <c r="E34" t="s">
        <v>183</v>
      </c>
      <c r="F34" t="s">
        <v>181</v>
      </c>
      <c r="G34" t="s">
        <v>13</v>
      </c>
      <c r="H34" t="s">
        <v>184</v>
      </c>
      <c r="I34">
        <v>8.1000000000000003E-2</v>
      </c>
      <c r="J34">
        <f>Table1[[#This Row],[Quantity]]*Table1[[#This Row],[Price Per component]]</f>
        <v>8.1000000000000003E-2</v>
      </c>
    </row>
    <row r="35" spans="1:10" x14ac:dyDescent="0.25">
      <c r="A35" t="s">
        <v>8</v>
      </c>
      <c r="B35" t="s">
        <v>9</v>
      </c>
      <c r="C35" t="s">
        <v>10</v>
      </c>
      <c r="D35">
        <v>1</v>
      </c>
      <c r="E35" t="s">
        <v>11</v>
      </c>
      <c r="F35" t="s">
        <v>12</v>
      </c>
      <c r="G35" t="s">
        <v>13</v>
      </c>
      <c r="H35" t="s">
        <v>12</v>
      </c>
      <c r="I35">
        <v>3.02</v>
      </c>
      <c r="J35">
        <f>Table1[[#This Row],[Quantity]]*Table1[[#This Row],[Price Per component]]</f>
        <v>3.02</v>
      </c>
    </row>
    <row r="36" spans="1:10" x14ac:dyDescent="0.25">
      <c r="A36" t="s">
        <v>130</v>
      </c>
      <c r="B36" t="s">
        <v>131</v>
      </c>
      <c r="C36" t="s">
        <v>132</v>
      </c>
      <c r="D36">
        <v>2</v>
      </c>
      <c r="E36" t="s">
        <v>11</v>
      </c>
      <c r="F36" t="s">
        <v>133</v>
      </c>
      <c r="G36" t="s">
        <v>13</v>
      </c>
      <c r="H36" t="s">
        <v>133</v>
      </c>
      <c r="I36">
        <v>9.2999999999999999E-2</v>
      </c>
      <c r="J36">
        <f>Table1[[#This Row],[Quantity]]*Table1[[#This Row],[Price Per component]]</f>
        <v>0.186</v>
      </c>
    </row>
    <row r="37" spans="1:10" x14ac:dyDescent="0.25">
      <c r="A37" t="s">
        <v>165</v>
      </c>
      <c r="B37" t="s">
        <v>166</v>
      </c>
      <c r="C37" t="s">
        <v>167</v>
      </c>
      <c r="D37">
        <v>1</v>
      </c>
      <c r="E37" t="s">
        <v>168</v>
      </c>
      <c r="F37" t="s">
        <v>166</v>
      </c>
      <c r="G37" t="s">
        <v>13</v>
      </c>
      <c r="H37" t="s">
        <v>169</v>
      </c>
      <c r="I37">
        <v>9.5000000000000001E-2</v>
      </c>
      <c r="J37">
        <f>Table1[[#This Row],[Quantity]]*Table1[[#This Row],[Price Per component]]</f>
        <v>9.5000000000000001E-2</v>
      </c>
    </row>
    <row r="38" spans="1:10" x14ac:dyDescent="0.25">
      <c r="A38" t="s">
        <v>170</v>
      </c>
      <c r="B38" t="s">
        <v>171</v>
      </c>
      <c r="C38" t="s">
        <v>172</v>
      </c>
      <c r="D38">
        <v>3</v>
      </c>
      <c r="E38" t="s">
        <v>173</v>
      </c>
      <c r="F38" t="s">
        <v>171</v>
      </c>
      <c r="G38" t="s">
        <v>13</v>
      </c>
      <c r="H38" t="s">
        <v>187</v>
      </c>
      <c r="I38">
        <v>0.35699999999999998</v>
      </c>
      <c r="J38">
        <f>Table1[[#This Row],[Quantity]]*Table1[[#This Row],[Price Per component]]</f>
        <v>1.071</v>
      </c>
    </row>
    <row r="39" spans="1:10" x14ac:dyDescent="0.25">
      <c r="A39" t="s">
        <v>36</v>
      </c>
      <c r="B39" t="s">
        <v>37</v>
      </c>
      <c r="C39" t="s">
        <v>38</v>
      </c>
      <c r="D39">
        <v>1</v>
      </c>
      <c r="E39" t="s">
        <v>39</v>
      </c>
      <c r="F39" t="s">
        <v>40</v>
      </c>
      <c r="G39" t="s">
        <v>179</v>
      </c>
      <c r="H39">
        <v>1608726</v>
      </c>
      <c r="I39">
        <v>1.56</v>
      </c>
      <c r="J39">
        <f>Table1[[#This Row],[Quantity]]*Table1[[#This Row],[Price Per component]]</f>
        <v>1.56</v>
      </c>
    </row>
    <row r="40" spans="1:10" x14ac:dyDescent="0.25">
      <c r="A40" t="s">
        <v>134</v>
      </c>
      <c r="B40" t="s">
        <v>135</v>
      </c>
      <c r="C40" t="s">
        <v>136</v>
      </c>
      <c r="D40">
        <v>7</v>
      </c>
      <c r="E40" t="s">
        <v>137</v>
      </c>
      <c r="F40" t="s">
        <v>138</v>
      </c>
      <c r="G40" t="s">
        <v>13</v>
      </c>
      <c r="H40" t="s">
        <v>139</v>
      </c>
      <c r="I40">
        <v>0.33500000000000002</v>
      </c>
      <c r="J40">
        <f>Table1[[#This Row],[Quantity]]*Table1[[#This Row],[Price Per component]]</f>
        <v>2.3450000000000002</v>
      </c>
    </row>
    <row r="41" spans="1:10" x14ac:dyDescent="0.25">
      <c r="A41" t="s">
        <v>83</v>
      </c>
      <c r="B41" t="s">
        <v>84</v>
      </c>
      <c r="C41" t="s">
        <v>85</v>
      </c>
      <c r="D41">
        <v>1</v>
      </c>
      <c r="E41" t="s">
        <v>86</v>
      </c>
      <c r="F41" t="s">
        <v>87</v>
      </c>
      <c r="G41" t="s">
        <v>13</v>
      </c>
      <c r="H41" t="s">
        <v>88</v>
      </c>
      <c r="I41">
        <v>0.308</v>
      </c>
      <c r="J41">
        <f>Table1[[#This Row],[Quantity]]*Table1[[#This Row],[Price Per component]]</f>
        <v>0.308</v>
      </c>
    </row>
    <row r="42" spans="1:10" x14ac:dyDescent="0.25">
      <c r="A42" t="s">
        <v>89</v>
      </c>
      <c r="B42" t="s">
        <v>90</v>
      </c>
      <c r="C42" t="s">
        <v>91</v>
      </c>
      <c r="D42">
        <v>1</v>
      </c>
      <c r="E42" t="s">
        <v>86</v>
      </c>
      <c r="F42" t="s">
        <v>92</v>
      </c>
      <c r="G42" t="s">
        <v>13</v>
      </c>
      <c r="H42" t="s">
        <v>93</v>
      </c>
      <c r="I42">
        <v>0.92200000000000004</v>
      </c>
      <c r="J42">
        <f>Table1[[#This Row],[Quantity]]*Table1[[#This Row],[Price Per component]]</f>
        <v>0.92200000000000004</v>
      </c>
    </row>
    <row r="43" spans="1:10" x14ac:dyDescent="0.25">
      <c r="A43" t="s">
        <v>100</v>
      </c>
      <c r="B43" t="s">
        <v>101</v>
      </c>
      <c r="C43" t="s">
        <v>102</v>
      </c>
      <c r="D43">
        <v>1</v>
      </c>
      <c r="E43" t="s">
        <v>86</v>
      </c>
      <c r="F43" t="s">
        <v>103</v>
      </c>
      <c r="G43" t="s">
        <v>13</v>
      </c>
      <c r="H43" t="s">
        <v>104</v>
      </c>
      <c r="I43">
        <v>4.5789999999999997</v>
      </c>
      <c r="J43">
        <f>Table1[[#This Row],[Quantity]]*Table1[[#This Row],[Price Per component]]</f>
        <v>4.5789999999999997</v>
      </c>
    </row>
    <row r="44" spans="1:10" x14ac:dyDescent="0.25">
      <c r="A44" t="s">
        <v>105</v>
      </c>
      <c r="B44" t="s">
        <v>106</v>
      </c>
      <c r="C44" t="s">
        <v>107</v>
      </c>
      <c r="D44">
        <v>1</v>
      </c>
      <c r="E44" t="s">
        <v>86</v>
      </c>
      <c r="F44" t="s">
        <v>108</v>
      </c>
      <c r="G44" t="s">
        <v>13</v>
      </c>
      <c r="H44" t="s">
        <v>109</v>
      </c>
      <c r="I44">
        <v>3.7050000000000001</v>
      </c>
      <c r="J44">
        <f>Table1[[#This Row],[Quantity]]*Table1[[#This Row],[Price Per component]]</f>
        <v>3.7050000000000001</v>
      </c>
    </row>
    <row r="45" spans="1:10" x14ac:dyDescent="0.25">
      <c r="A45" t="s">
        <v>174</v>
      </c>
      <c r="B45" t="s">
        <v>175</v>
      </c>
      <c r="C45" t="s">
        <v>176</v>
      </c>
      <c r="D45">
        <v>1</v>
      </c>
      <c r="E45" t="s">
        <v>177</v>
      </c>
      <c r="F45" t="s">
        <v>178</v>
      </c>
      <c r="G45" t="s">
        <v>179</v>
      </c>
      <c r="H45">
        <v>8796998</v>
      </c>
      <c r="I45">
        <v>0.48299999999999998</v>
      </c>
      <c r="J45">
        <f>Table1[[#This Row],[Quantity]]*Table1[[#This Row],[Price Per component]]</f>
        <v>0.48299999999999998</v>
      </c>
    </row>
    <row r="46" spans="1:10" x14ac:dyDescent="0.25">
      <c r="I46" s="3" t="s">
        <v>190</v>
      </c>
      <c r="J46" s="4">
        <f>SUM(J2:J45)</f>
        <v>82.88900000000001</v>
      </c>
    </row>
    <row r="47" spans="1:10" x14ac:dyDescent="0.25">
      <c r="C47" s="3" t="s">
        <v>191</v>
      </c>
      <c r="D47" s="3">
        <f>SUM(D2:D45)</f>
        <v>120</v>
      </c>
      <c r="J47" s="2">
        <f>Table1[[#This Row],[Quantity]]*Table1[[#This Row],[Price Per component]]</f>
        <v>0</v>
      </c>
    </row>
    <row r="49" spans="3:4" x14ac:dyDescent="0.25">
      <c r="C49" s="3" t="s">
        <v>197</v>
      </c>
    </row>
    <row r="50" spans="3:4" x14ac:dyDescent="0.25">
      <c r="C50" s="3" t="s">
        <v>198</v>
      </c>
    </row>
    <row r="51" spans="3:4" x14ac:dyDescent="0.25">
      <c r="C51" t="s">
        <v>193</v>
      </c>
      <c r="D51">
        <v>312</v>
      </c>
    </row>
    <row r="52" spans="3:4" x14ac:dyDescent="0.25">
      <c r="C52" t="s">
        <v>192</v>
      </c>
      <c r="D52">
        <v>920</v>
      </c>
    </row>
    <row r="53" spans="3:4" x14ac:dyDescent="0.25">
      <c r="C53" t="s">
        <v>194</v>
      </c>
      <c r="D53">
        <v>83</v>
      </c>
    </row>
    <row r="54" spans="3:4" x14ac:dyDescent="0.25">
      <c r="C54" t="s">
        <v>195</v>
      </c>
      <c r="D54">
        <f>SUM(D51:D53)</f>
        <v>1315</v>
      </c>
    </row>
    <row r="55" spans="3:4" x14ac:dyDescent="0.25">
      <c r="C55" t="s">
        <v>196</v>
      </c>
      <c r="D55" s="1">
        <f>D54/5</f>
        <v>263</v>
      </c>
    </row>
    <row r="57" spans="3:4" x14ac:dyDescent="0.25">
      <c r="C57" s="3" t="s">
        <v>199</v>
      </c>
    </row>
    <row r="58" spans="3:4" x14ac:dyDescent="0.25">
      <c r="C58" t="s">
        <v>193</v>
      </c>
      <c r="D58">
        <v>231</v>
      </c>
    </row>
    <row r="59" spans="3:4" x14ac:dyDescent="0.25">
      <c r="C59" t="s">
        <v>192</v>
      </c>
      <c r="D59">
        <v>613</v>
      </c>
    </row>
    <row r="60" spans="3:4" x14ac:dyDescent="0.25">
      <c r="C60" t="s">
        <v>194</v>
      </c>
      <c r="D60">
        <v>83</v>
      </c>
    </row>
    <row r="61" spans="3:4" x14ac:dyDescent="0.25">
      <c r="C61" t="s">
        <v>195</v>
      </c>
      <c r="D61">
        <f>SUM(D58:D60)</f>
        <v>927</v>
      </c>
    </row>
    <row r="62" spans="3:4" x14ac:dyDescent="0.25">
      <c r="C62" t="s">
        <v>196</v>
      </c>
      <c r="D62" s="1">
        <f>D61/5</f>
        <v>185.4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Baynham</dc:creator>
  <cp:lastModifiedBy>Charles Baynham</cp:lastModifiedBy>
  <dcterms:created xsi:type="dcterms:W3CDTF">2018-08-08T18:03:48Z</dcterms:created>
  <dcterms:modified xsi:type="dcterms:W3CDTF">2019-10-03T11:54:40Z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