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Hood/OneDrive/Personal Projects/Electric Longboard/"/>
    </mc:Choice>
  </mc:AlternateContent>
  <bookViews>
    <workbookView minimized="1" xWindow="1280" yWindow="460" windowWidth="27520" windowHeight="1754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" l="1"/>
  <c r="E4" i="1"/>
  <c r="F11" i="1"/>
  <c r="F24" i="1"/>
  <c r="E12" i="1"/>
  <c r="E20" i="1"/>
  <c r="E28" i="1"/>
  <c r="E27" i="1"/>
  <c r="D2" i="1"/>
  <c r="E2" i="1"/>
  <c r="E3" i="1"/>
  <c r="E5" i="1"/>
  <c r="E6" i="1"/>
  <c r="E7" i="1"/>
  <c r="E10" i="1"/>
  <c r="E13" i="1"/>
  <c r="E14" i="1"/>
  <c r="E16" i="1"/>
  <c r="E17" i="1"/>
  <c r="E18" i="1"/>
  <c r="E19" i="1"/>
  <c r="E22" i="1"/>
  <c r="E23" i="1"/>
  <c r="E24" i="1"/>
  <c r="E26" i="1"/>
  <c r="E30" i="1"/>
  <c r="E65" i="1"/>
  <c r="E64" i="1"/>
  <c r="E63" i="1"/>
  <c r="E62" i="1"/>
  <c r="E61" i="1"/>
  <c r="E60" i="1"/>
  <c r="E55" i="1"/>
  <c r="F51" i="1"/>
  <c r="F14" i="1"/>
  <c r="F7" i="1"/>
</calcChain>
</file>

<file path=xl/sharedStrings.xml><?xml version="1.0" encoding="utf-8"?>
<sst xmlns="http://schemas.openxmlformats.org/spreadsheetml/2006/main" count="211" uniqueCount="201">
  <si>
    <t>Part</t>
  </si>
  <si>
    <t>Website</t>
  </si>
  <si>
    <t>Quantity</t>
  </si>
  <si>
    <t>Subtotal</t>
  </si>
  <si>
    <t>Notes</t>
  </si>
  <si>
    <t>Board</t>
  </si>
  <si>
    <t>Price</t>
  </si>
  <si>
    <t>Hardware</t>
  </si>
  <si>
    <t>Speed Washers</t>
  </si>
  <si>
    <t>http://www.thelongboardstore.com/hardware/speed-washers/speed-washers-8mm-black/</t>
  </si>
  <si>
    <t>Trucks</t>
  </si>
  <si>
    <t>Wheels</t>
  </si>
  <si>
    <t>http://www.hobbyking.com/hobbyking/store/__38787__Turnigy_Sentilon_V4_100A_5_12s_HV_Bulletproof_Speed_Controller_w_RPM_Sensor.html</t>
  </si>
  <si>
    <t>100A ESC</t>
  </si>
  <si>
    <t>Motor 236kV</t>
  </si>
  <si>
    <t>http://www.hobbyking.com/hobbyking/store/__71859__Turnigy_Aerodrive_SK3_5065_236kv_Brushless_Outrunner_Motor_AR_Warehouse_.html</t>
  </si>
  <si>
    <t>http://shop.sdp-si.com/catalog/product/?id=A_6A25M014DF1506</t>
  </si>
  <si>
    <t>Gear (5mm HTD 40tooth)</t>
  </si>
  <si>
    <t>http://shop.sdp-si.com/catalog/product/?id=A_6A25M040NF1510</t>
  </si>
  <si>
    <t>http://shop.sdp-si.com/catalog/product/?id=A_6A25M012DF1506</t>
  </si>
  <si>
    <t>Gear (5mm Flange HTD 14tooth)</t>
  </si>
  <si>
    <t>Gear (5mm Flange  HTD 12tooth)</t>
  </si>
  <si>
    <t>Belt (15mm 49tooth 5mm HTD)</t>
  </si>
  <si>
    <t>Tooth number TBD</t>
  </si>
  <si>
    <t>http://shop.sdp-si.com/catalog/product/?id=A_6R25M049150</t>
  </si>
  <si>
    <t>Compact Charger</t>
  </si>
  <si>
    <t>http://www.hobbyking.com/hobbyking/store/__92016__Turnigy_B6_Compact_50W_5A_Automatic_Balance_Charger_2_6S_Lipoly_US_Warehouse_.html</t>
  </si>
  <si>
    <t>http://www.hobbyking.com/hobbyking/store/__56900__Turnigy_Double_Tap_7A_80Wx2_6S_Balance_Charger_Discharger_US_Warehouse_.html</t>
  </si>
  <si>
    <t>Turnigy Battery Charger 80W</t>
  </si>
  <si>
    <t>Battery (Option 1: 5s 5Ah 20C)</t>
  </si>
  <si>
    <t>http://www.hobbyking.com/hobbyking/store/uh_viewItem.asp?idProduct=9174</t>
  </si>
  <si>
    <t>El Wire</t>
  </si>
  <si>
    <t>https://www.imrbatteries.com/lg-hd2-18650-2000mah-25a-flat-top-battery/</t>
  </si>
  <si>
    <t>LG HD2 18650 3.7V 2Ah 25A Cell</t>
  </si>
  <si>
    <t>http://www.digikey.com/product-detail/en/texas-instruments/BQ7694003DBT/296-37789-5-ND/4842191</t>
  </si>
  <si>
    <t>http://www.digikey.com/product-detail/en/texas-instruments/BQ78350DBT/296-38026-5-ND/4959466</t>
  </si>
  <si>
    <t>BQ78350</t>
  </si>
  <si>
    <t>Extra Circuit Components</t>
  </si>
  <si>
    <t>PCB</t>
  </si>
  <si>
    <t>Cell Terminal Clip</t>
  </si>
  <si>
    <t>https://www.grainger.com/product/GRAINGER-APPROVED-Rubber-Strip-WP165787/_/N-c1z?s_pp=false&amp;picUrl=//static.grainger.com/rp/s/is/image/Grainger/1MYJ3_AS01?$smthumb$#nav=%2Fproduct%2FGRAINGER-APPROVED-Rubber-Strip-WP165787%2F_%2FN-c1zZ1z0ntwtZ1z0o0vs%3FR%3D1MYJ5%26_%3D1459907277810%26picUrl%3D%252F%252Fstatic.grainger.com%252Frp%252Fs%252Fis%252Fimage%252FGrainger%252F1MYJ3_AS01%253F%2524smthumb%2524%26s_pp%3Dfalse</t>
  </si>
  <si>
    <t>Rubber Strip (2"x36"x3/16") 60A</t>
  </si>
  <si>
    <t>https://www.grainger.com/product/TECHFLEX-Expandable-Polyethylene-Terephthalate-WP5398576/_/N-rl1?s_pp=false&amp;picUrl=//static.grainger.com/rp/s/is/image/Grainger/1UXW5_AS01?$smthumb$webparentimage$#nav=%2Fproduct%2FTECHFLEX-Expandable-Polyethylene-Terephthalate-WP5398576%2F_%2FN-rl1Z1z0nx96Z1z0nyxk%3FR%3D2RLL4%26_%3D1459907569853%26picUrl%3D%252F%252Fstatic.grainger.com%252Frp%252Fs%252Fis%252Fimage%252FGrainger%252F1UXW5_AS01%253F%2524smthumb%2524webparentimage%2524%26s_pp%3Dfalse</t>
  </si>
  <si>
    <t>http://www.digikey.com/product-detail/en/switchcraft-inc/L712RAS/SC1394-ND/2238437</t>
  </si>
  <si>
    <t>Power Plug (Female)</t>
  </si>
  <si>
    <t>http://www.digikey.com/product-detail/en/keystone-electronics/5231/36-5231-ND/316380</t>
  </si>
  <si>
    <t>Alternative</t>
  </si>
  <si>
    <t>https://www.grainger.com/product/GRAINGER-APPROVED-Bar-Stock-1ZCT6?functionCode=P2IDP2PCP</t>
  </si>
  <si>
    <t>LEDs</t>
  </si>
  <si>
    <t>https://www.digikey.com/product-detail/en/cree-inc/XPEBTT-01-0000-00V80/XPEBTT-01-0000-00V80CT-ND/5725124</t>
  </si>
  <si>
    <t>Socket M10 20mm (pk of 10) Sale</t>
  </si>
  <si>
    <t>https://www.grainger.com/product/GRAINGER-APPROVED-Metric-Socket-Head-Cap-Screw-6DA67?functionCode=P2IDP2PCP</t>
  </si>
  <si>
    <t>BQ76940</t>
  </si>
  <si>
    <t>Braided Cable Sleeve (1/4"x10')</t>
  </si>
  <si>
    <t>Aluminum Plate (1/2"x6"x12")</t>
  </si>
  <si>
    <t>http://www.customskateboards.com/Blank-Podium</t>
  </si>
  <si>
    <t>http://www.amazon.com/Caliber-Fifty-Satin-Red-Trucks/dp/B00M6RWYB8/ref=sr_1_16?s=sporting-goods&amp;ie=UTF8&amp;qid=1460032596&amp;sr=1-16&amp;keywords=caliber+ii</t>
  </si>
  <si>
    <t>http://www.amazon.com/Orangatang-Kegel-Orange-Longboard-Wheels/dp/B00EYDHWTQ</t>
  </si>
  <si>
    <t>http://www.thelongboardstore.com/trucks/complete-kits/hardware-premium-assembly-kit/</t>
  </si>
  <si>
    <t>http://www.dhgate.com/product/100-authentic-original-18650-rechargeable/214526805.html?utm_source=pla&amp;utm_medium=GMC&amp;utm_campaign=elightpenny&amp;utm_term=214526805&amp;f=bm%7c214526805%7c103006-BatteriesCharger%7cGMC%7c186578908%7cpla%7celightpenny%7cUS%7c103006001-Batteries%7cc%7cOSLNBH%7c0LWF%7c&amp;gclid=Cj0KEQjwipi4BRD7t6zGl6m75IgBEiQAn7CfF_9D65grAyJj_quxXCbqxVhpbw0gN4Uv4xYNBS_bjggaArpv8P8HAQ</t>
  </si>
  <si>
    <t>Sony VTC5 2600mAh 30A</t>
  </si>
  <si>
    <t>Bought?</t>
  </si>
  <si>
    <t>Y</t>
  </si>
  <si>
    <t>http://www.hobbyking.com/hobbyking/store/__71036__Turnigy_dlux_80A_HV_Brushless_Speed_Controller_OPTO_AR_Warehouse_.html</t>
  </si>
  <si>
    <t>80A ESC</t>
  </si>
  <si>
    <t>http://www.hobbyking.com/hobbyking/store/__18129__Turnigy_Aerodrive_SK3_6374_192kv_Brushless_Outrunner_Motor.html</t>
  </si>
  <si>
    <t>Motor 192kV</t>
  </si>
  <si>
    <t>Guess-timation</t>
  </si>
  <si>
    <t>Might get free</t>
  </si>
  <si>
    <t>http://batterybuilding.en.made-in-china.com/product/eKEQsmVAvxpC/China-Rechargeable-LiFePO4-Prismatic-Battery-Pack-3-2V-20ah-for-EV-or-Power-Tools.html</t>
  </si>
  <si>
    <t>Battery 10Ah</t>
  </si>
  <si>
    <t>http://www.aliexpress.com/item/16Pcs-Original-US18650VTC5-3-7V-2600mAh-18650-high-drain-30A-vtc5-battery-for-Sony-electonic-cigarette/32607288152.html?spm=2114.30010308.3.97.BVVab9&amp;s=p&amp;ws_ab_test=searchweb201556_9,searchweb201602_4_10017_10005_10006_10034_10021_507_10022_508_10020_10018_10019,searchweb201603_1&amp;btsid=0a283eba-46b0-4203-9746-a5bde442a2bf</t>
  </si>
  <si>
    <t>Sony VTC5</t>
  </si>
  <si>
    <t>http://www.amazon.com/Blue-Neon-Glowing-Strobing-Electroluminescent/dp/B003J99JW4</t>
  </si>
  <si>
    <t>Shipping</t>
  </si>
  <si>
    <t>ABS Sheet 1/8"x48"x12"</t>
  </si>
  <si>
    <t>http://www.grainger.com/product/GRAINGER-APPROVED-ABS-Sheet-Stock-WP143594/_/N-c1p?searchBar=true&amp;searchRedirect=PLEXI-GLASS&amp;s_pp=false&amp;picUrl=//static.grainger.com/rp/s/is/image/Grainger/1YZU4_AS01?$smthumb$#nav=%2Fproduct%2FGRAINGER-APPROVED-ABS-Sheet-Stock-WP143594%2F_%2FN-c1pZ1z0o07q%3FR%3D1ZBR9%26_%3D1461597522469%26picUrl%3D%252F%252Fstatic.grainger.com%252Frp%252Fs%252Fis%252Fimage%252FGrainger%252F1YZU4_AS01%253F%2524smthumb%2524%26s_pp%3Dfalse%26searchRedirect%3DPLEXI-GLASS</t>
  </si>
  <si>
    <t>Turnigy Aerodrive SK3 - 149kv</t>
  </si>
  <si>
    <t>http://www.hobbyking.com/hobbyking/store/uh_viewItem.asp?idProduct=71864</t>
  </si>
  <si>
    <t>Components &amp; PCB</t>
  </si>
  <si>
    <t>&lt;--Total</t>
  </si>
  <si>
    <t>Grip Tape</t>
  </si>
  <si>
    <t>http://www.thelongboardstore.com/grip-tape/jessup/black-grip-tape-11-quot/</t>
  </si>
  <si>
    <t>http://shop.sdp-si.com/catalog/product/?id=A_6A25M036NF1510</t>
  </si>
  <si>
    <t>Gear (5mm HTD 36tooth)</t>
  </si>
  <si>
    <t>Index</t>
  </si>
  <si>
    <t>Part Number</t>
  </si>
  <si>
    <t>Manufacturer Part Number</t>
  </si>
  <si>
    <t>Description</t>
  </si>
  <si>
    <t>Customer Reference</t>
  </si>
  <si>
    <t>Backorder</t>
  </si>
  <si>
    <t>Unit Price</t>
  </si>
  <si>
    <t>Extended Price</t>
  </si>
  <si>
    <t>490-12344-1-ND</t>
  </si>
  <si>
    <t>GRT21BC81C106ME01L</t>
  </si>
  <si>
    <t>CAP CER 10UF 16V X6S 0805</t>
  </si>
  <si>
    <t>490-3338-1-ND</t>
  </si>
  <si>
    <t>GRM21BR61C475KA88L</t>
  </si>
  <si>
    <t>CAP CER 4.7UF 16V X5R 0805</t>
  </si>
  <si>
    <t>1276-6495-1-ND</t>
  </si>
  <si>
    <t>CL21F105ZBFNNNG</t>
  </si>
  <si>
    <t>CAP CER 1UF 50V Y5V 0805</t>
  </si>
  <si>
    <t>1276-1003-1-ND</t>
  </si>
  <si>
    <t>CL21B104KBCNNNC</t>
  </si>
  <si>
    <t>CAP CER 0.1UF 50V X7R 0805</t>
  </si>
  <si>
    <t>490-1308-1-ND</t>
  </si>
  <si>
    <t>GRM155R71H472KA01D</t>
  </si>
  <si>
    <t>CAP CER 4700PF 50V X7R 0402</t>
  </si>
  <si>
    <t>490-3248-1-ND</t>
  </si>
  <si>
    <t>GRM155R71H332KA01D</t>
  </si>
  <si>
    <t>CAP CER 3300PF 50V X7R 0402</t>
  </si>
  <si>
    <t>490-1297-1-ND</t>
  </si>
  <si>
    <t>GRM1555C1H471JA01D</t>
  </si>
  <si>
    <t>CAP CER 470PF 50V NP0 0402</t>
  </si>
  <si>
    <t>P1.00MFCT-ND</t>
  </si>
  <si>
    <t>ERJ-8ENF1004V</t>
  </si>
  <si>
    <t>RES SMD 1M OHM 1% 1/4W 1206</t>
  </si>
  <si>
    <t>P300KDACT-ND</t>
  </si>
  <si>
    <t>ERA-6AEB304V</t>
  </si>
  <si>
    <t>RES SMD 300K OHM 0.1% 1/8W 0805</t>
  </si>
  <si>
    <t>P221KCCT-ND</t>
  </si>
  <si>
    <t>ERJ-6ENF2213V</t>
  </si>
  <si>
    <t>RES SMD 221K OHM 1% 1/8W 0805</t>
  </si>
  <si>
    <t>P100KCCT-ND</t>
  </si>
  <si>
    <t>ERJ-6ENF1003V</t>
  </si>
  <si>
    <t>RES SMD 100K OHM 1% 1/8W 0805</t>
  </si>
  <si>
    <t>P13.7KDACT-ND</t>
  </si>
  <si>
    <t>ERA-6AEB1372V</t>
  </si>
  <si>
    <t>RES SMD 13.7K OHM 0.1% 1/8W 0805</t>
  </si>
  <si>
    <t>P3.01KCCT-ND</t>
  </si>
  <si>
    <t>ERJ-6ENF3011V</t>
  </si>
  <si>
    <t>RES SMD 3.01K OHM 1% 1/8W 0805</t>
  </si>
  <si>
    <t>541-1.00KAFCT-ND</t>
  </si>
  <si>
    <t>CRCW25121K00FKEG</t>
  </si>
  <si>
    <t>RES SMD 1K OHM 1% 1W 2512</t>
  </si>
  <si>
    <t>P1.00KCCT-ND</t>
  </si>
  <si>
    <t>ERJ-6ENF1001V</t>
  </si>
  <si>
    <t>RES SMD 1K OHM 1% 1/8W 0805</t>
  </si>
  <si>
    <t>1276-5671-1-ND</t>
  </si>
  <si>
    <t>RC3216F101CS</t>
  </si>
  <si>
    <t>RES SMD 100 OHM 1% 1/4W 1206</t>
  </si>
  <si>
    <t>P100CCT-ND</t>
  </si>
  <si>
    <t>ERJ-6ENF1000V</t>
  </si>
  <si>
    <t>RES SMD 100 OHM 1% 1/8W 0805</t>
  </si>
  <si>
    <t>490-4801-1-ND</t>
  </si>
  <si>
    <t>NCP15XH103F03RC</t>
  </si>
  <si>
    <t>THERMISTOR 10K OHM NTC 0402 SMD</t>
  </si>
  <si>
    <t>SMCJ28AFSCT-ND</t>
  </si>
  <si>
    <t>SMCJ28A</t>
  </si>
  <si>
    <t>TVS DIODE 28VWM 45.4VC SMC</t>
  </si>
  <si>
    <t>1N4148W-FDICT-ND</t>
  </si>
  <si>
    <t>1N4148W-7-F</t>
  </si>
  <si>
    <t>DIODE GEN PURP 100V 300MA SOD123</t>
  </si>
  <si>
    <t>MURS360T3GOSCT-ND</t>
  </si>
  <si>
    <t>MURS360T3G</t>
  </si>
  <si>
    <t>DIODE GEN PURP 600V 3A SMC</t>
  </si>
  <si>
    <t>MMSZ5232BS-FDICT-ND</t>
  </si>
  <si>
    <t>MMSZ5232BS-7-F</t>
  </si>
  <si>
    <t>DIODE ZENER 5.6V 200MW SOD323</t>
  </si>
  <si>
    <t>MMSZ5246B-FDICT-ND</t>
  </si>
  <si>
    <t>MMSZ5246B-7-F</t>
  </si>
  <si>
    <t>DIODE ZENER 16V 500MW SOD123</t>
  </si>
  <si>
    <t>SMBJ30A-FDICT-ND</t>
  </si>
  <si>
    <t>SMBJ30A-13-F</t>
  </si>
  <si>
    <t>TVS DIODE 30VWM 48.4VC SMB</t>
  </si>
  <si>
    <t>MUR860GOS-ND</t>
  </si>
  <si>
    <t>MUR860G</t>
  </si>
  <si>
    <t>DIODE GEN PURP 600V 8A TO220AC</t>
  </si>
  <si>
    <t>296-30572-1-ND</t>
  </si>
  <si>
    <t>CSD18504Q5A</t>
  </si>
  <si>
    <t>MOSFET N-CH 40V 8SON</t>
  </si>
  <si>
    <t>BSS138CT-ND</t>
  </si>
  <si>
    <t>BSS138</t>
  </si>
  <si>
    <t>MOSFET N-CH 50V 220MA SOT-23</t>
  </si>
  <si>
    <t>BSS84PH6433XTMA1CT-ND</t>
  </si>
  <si>
    <t>BSS84PH6433XTMA1</t>
  </si>
  <si>
    <t>MOSFET P-CH 60V 170MA SOT-23</t>
  </si>
  <si>
    <t>MMBT3906FSCT-ND</t>
  </si>
  <si>
    <t>MMBT3906</t>
  </si>
  <si>
    <t>TRANS PNP 40V 0.2A SOT-23</t>
  </si>
  <si>
    <t>SC1396-ND</t>
  </si>
  <si>
    <t>JCAP</t>
  </si>
  <si>
    <t>POWER JACK SEAL CAP</t>
  </si>
  <si>
    <t>SC1390-ND</t>
  </si>
  <si>
    <t>L712AS</t>
  </si>
  <si>
    <t>CONN PWR JACK 2.5MM SEALED</t>
  </si>
  <si>
    <t>455-2271-ND</t>
  </si>
  <si>
    <t>B6B-XH-A(LF)(SN)</t>
  </si>
  <si>
    <t>CONN HEADER XH TOP 6POS 2.5MM</t>
  </si>
  <si>
    <t>497-13798-1-ND</t>
  </si>
  <si>
    <t>STCC2540IQTR</t>
  </si>
  <si>
    <t>IC USB CHARGING CTLR SW 16VFQFPN</t>
  </si>
  <si>
    <t>P10.0KCCT-ND</t>
  </si>
  <si>
    <t>ERJ-6ENF1002V</t>
  </si>
  <si>
    <t>RES SMD 10K OHM 1% 1/8W 0805</t>
  </si>
  <si>
    <t>P499KCCT-ND</t>
  </si>
  <si>
    <t>ERJ-6ENF4993V</t>
  </si>
  <si>
    <t>RES SMD 499K OHM 1% 1/8W 0805</t>
  </si>
  <si>
    <t>296-43798-1-ND</t>
  </si>
  <si>
    <t>LDC0851HDSGT</t>
  </si>
  <si>
    <t>INDUCTIVE PROXIMITY SWITCH 8WSON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</si>
</sst>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3"/>
      <name val="Arial"/>
    </font>
    <font>
      <u/>
      <sz val="12"/>
      <name val="Calibri"/>
      <family val="2"/>
      <scheme val="minor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1" fillId="0" borderId="0" xfId="1"/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0" fontId="3" fillId="0" borderId="3" xfId="0" applyFont="1" applyBorder="1"/>
    <xf numFmtId="0" fontId="4" fillId="0" borderId="0" xfId="1" applyFont="1"/>
    <xf numFmtId="0" fontId="3" fillId="0" borderId="7" xfId="0" applyFont="1" applyBorder="1"/>
    <xf numFmtId="164" fontId="3" fillId="0" borderId="8" xfId="0" applyNumberFormat="1" applyFont="1" applyBorder="1"/>
    <xf numFmtId="164" fontId="3" fillId="0" borderId="7" xfId="0" applyNumberFormat="1" applyFont="1" applyBorder="1"/>
    <xf numFmtId="0" fontId="3" fillId="0" borderId="4" xfId="0" applyFont="1" applyBorder="1"/>
    <xf numFmtId="0" fontId="4" fillId="0" borderId="1" xfId="1" applyFont="1" applyBorder="1"/>
    <xf numFmtId="0" fontId="3" fillId="0" borderId="9" xfId="0" applyFont="1" applyBorder="1"/>
    <xf numFmtId="164" fontId="3" fillId="0" borderId="10" xfId="0" applyNumberFormat="1" applyFont="1" applyBorder="1"/>
    <xf numFmtId="164" fontId="3" fillId="0" borderId="9" xfId="0" applyNumberFormat="1" applyFont="1" applyBorder="1"/>
    <xf numFmtId="164" fontId="3" fillId="0" borderId="4" xfId="0" applyNumberFormat="1" applyFont="1" applyBorder="1"/>
    <xf numFmtId="0" fontId="4" fillId="0" borderId="0" xfId="1" applyFont="1" applyBorder="1"/>
    <xf numFmtId="164" fontId="3" fillId="0" borderId="3" xfId="0" applyNumberFormat="1" applyFont="1" applyBorder="1"/>
    <xf numFmtId="0" fontId="5" fillId="0" borderId="0" xfId="0" applyFont="1"/>
    <xf numFmtId="0" fontId="6" fillId="0" borderId="0" xfId="1" applyFont="1"/>
    <xf numFmtId="0" fontId="3" fillId="0" borderId="0" xfId="0" applyFont="1"/>
    <xf numFmtId="164" fontId="7" fillId="0" borderId="8" xfId="0" applyNumberFormat="1" applyFont="1" applyBorder="1"/>
    <xf numFmtId="164" fontId="7" fillId="0" borderId="7" xfId="0" applyNumberFormat="1" applyFont="1" applyBorder="1"/>
    <xf numFmtId="0" fontId="7" fillId="0" borderId="3" xfId="0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8" fontId="0" fillId="0" borderId="0" xfId="0" applyNumberFormat="1"/>
  </cellXfs>
  <cellStyles count="2">
    <cellStyle name="Hyperlink" xfId="1" builtinId="8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texas-instruments/BQ7694003DBT/296-37789-5-ND/4842191" TargetMode="External"/><Relationship Id="rId20" Type="http://schemas.openxmlformats.org/officeDocument/2006/relationships/printerSettings" Target="../printerSettings/printerSettings1.bin"/><Relationship Id="rId10" Type="http://schemas.openxmlformats.org/officeDocument/2006/relationships/hyperlink" Target="http://www.digikey.com/product-detail/en/texas-instruments/BQ78350DBT/296-38026-5-ND/4959466" TargetMode="External"/><Relationship Id="rId11" Type="http://schemas.openxmlformats.org/officeDocument/2006/relationships/hyperlink" Target="http://www.digikey.com/product-detail/en/keystone-electronics/5231/36-5231-ND/316380" TargetMode="External"/><Relationship Id="rId12" Type="http://schemas.openxmlformats.org/officeDocument/2006/relationships/hyperlink" Target="http://www.hobbyking.com/hobbyking/store/uh_viewItem.asp?idProduct=9174" TargetMode="External"/><Relationship Id="rId13" Type="http://schemas.openxmlformats.org/officeDocument/2006/relationships/hyperlink" Target="http://www.hobbyking.com/hobbyking/store/__56900__Turnigy_Double_Tap_7A_80Wx2_6S_Balance_Charger_Discharger_US_Warehouse_.html" TargetMode="External"/><Relationship Id="rId14" Type="http://schemas.openxmlformats.org/officeDocument/2006/relationships/hyperlink" Target="http://www.hobbyking.com/hobbyking/store/__92016__Turnigy_B6_Compact_50W_5A_Automatic_Balance_Charger_2_6S_Lipoly_US_Warehouse_.html" TargetMode="External"/><Relationship Id="rId15" Type="http://schemas.openxmlformats.org/officeDocument/2006/relationships/hyperlink" Target="https://www.digikey.com/product-detail/en/cree-inc/XPEBTT-01-0000-00V80/XPEBTT-01-0000-00V80CT-ND/5725124" TargetMode="External"/><Relationship Id="rId16" Type="http://schemas.openxmlformats.org/officeDocument/2006/relationships/hyperlink" Target="http://www.amazon.com/Blue-Neon-Glowing-Strobing-Electroluminescent/dp/B003J99JW4" TargetMode="External"/><Relationship Id="rId17" Type="http://schemas.openxmlformats.org/officeDocument/2006/relationships/hyperlink" Target="http://www.thelongboardstore.com/trucks/complete-kits/hardware-premium-assembly-kit/" TargetMode="External"/><Relationship Id="rId18" Type="http://schemas.openxmlformats.org/officeDocument/2006/relationships/hyperlink" Target="http://www.thelongboardstore.com/grip-tape/jessup/black-grip-tape-11-quot/" TargetMode="External"/><Relationship Id="rId19" Type="http://schemas.openxmlformats.org/officeDocument/2006/relationships/hyperlink" Target="http://shop.sdp-si.com/catalog/product/?id=A_6A25M040NF1510" TargetMode="External"/><Relationship Id="rId1" Type="http://schemas.openxmlformats.org/officeDocument/2006/relationships/hyperlink" Target="http://shop.sdp-si.com/catalog/product/?id=A_6R25M049150" TargetMode="External"/><Relationship Id="rId2" Type="http://schemas.openxmlformats.org/officeDocument/2006/relationships/hyperlink" Target="http://shop.sdp-si.com/catalog/product/?id=A_6A25M014DF1506" TargetMode="External"/><Relationship Id="rId3" Type="http://schemas.openxmlformats.org/officeDocument/2006/relationships/hyperlink" Target="http://www.thelongboardstore.com/hardware/speed-washers/speed-washers-8mm-black/" TargetMode="External"/><Relationship Id="rId4" Type="http://schemas.openxmlformats.org/officeDocument/2006/relationships/hyperlink" Target="http://shop.sdp-si.com/catalog/product/?id=A_6A25M012DF1506" TargetMode="External"/><Relationship Id="rId5" Type="http://schemas.openxmlformats.org/officeDocument/2006/relationships/hyperlink" Target="https://www.imrbatteries.com/lg-hd2-18650-2000mah-25a-flat-top-battery/" TargetMode="External"/><Relationship Id="rId6" Type="http://schemas.openxmlformats.org/officeDocument/2006/relationships/hyperlink" Target="http://www.hobbyking.com/hobbyking/store/__38787__Turnigy_Sentilon_V4_100A_5_12s_HV_Bulletproof_Speed_Controller_w_RPM_Sensor.html" TargetMode="External"/><Relationship Id="rId7" Type="http://schemas.openxmlformats.org/officeDocument/2006/relationships/hyperlink" Target="http://www.hobbyking.com/hobbyking/store/__71859__Turnigy_Aerodrive_SK3_5065_236kv_Brushless_Outrunner_Motor_AR_Warehouse_.html" TargetMode="External"/><Relationship Id="rId8" Type="http://schemas.openxmlformats.org/officeDocument/2006/relationships/hyperlink" Target="http://www.digikey.com/product-detail/en/switchcraft-inc/L712RAS/SC1394-ND/22384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3" zoomScaleNormal="85" zoomScalePageLayoutView="85" workbookViewId="0">
      <selection activeCell="B14" sqref="B14"/>
    </sheetView>
  </sheetViews>
  <sheetFormatPr baseColWidth="10" defaultColWidth="11" defaultRowHeight="16" x14ac:dyDescent="0.2"/>
  <cols>
    <col min="1" max="1" width="31.5" style="9" customWidth="1"/>
    <col min="2" max="2" width="88" style="24" bestFit="1" customWidth="1"/>
    <col min="3" max="3" width="8.1640625" style="11" bestFit="1" customWidth="1"/>
    <col min="4" max="4" width="12.1640625" style="12" customWidth="1"/>
    <col min="5" max="5" width="10.6640625" style="13" customWidth="1"/>
    <col min="6" max="6" width="43.1640625" style="9" customWidth="1"/>
    <col min="7" max="7" width="11" style="28"/>
    <col min="8" max="16384" width="11" style="2"/>
  </cols>
  <sheetData>
    <row r="1" spans="1:7" s="1" customFormat="1" ht="15.75" thickBot="1" x14ac:dyDescent="0.25">
      <c r="A1" s="5" t="s">
        <v>0</v>
      </c>
      <c r="B1" s="6" t="s">
        <v>1</v>
      </c>
      <c r="C1" s="6" t="s">
        <v>2</v>
      </c>
      <c r="D1" s="7" t="s">
        <v>6</v>
      </c>
      <c r="E1" s="8" t="s">
        <v>3</v>
      </c>
      <c r="F1" s="5" t="s">
        <v>4</v>
      </c>
      <c r="G1" s="28" t="s">
        <v>61</v>
      </c>
    </row>
    <row r="2" spans="1:7" x14ac:dyDescent="0.2">
      <c r="A2" s="9" t="s">
        <v>5</v>
      </c>
      <c r="B2" s="10" t="s">
        <v>55</v>
      </c>
      <c r="C2" s="11">
        <v>1</v>
      </c>
      <c r="D2" s="12">
        <f>25+23</f>
        <v>48</v>
      </c>
      <c r="E2" s="13">
        <f>C2*D2</f>
        <v>48</v>
      </c>
      <c r="G2" s="28" t="s">
        <v>62</v>
      </c>
    </row>
    <row r="3" spans="1:7" x14ac:dyDescent="0.2">
      <c r="A3" s="9" t="s">
        <v>7</v>
      </c>
      <c r="B3" s="4" t="s">
        <v>58</v>
      </c>
      <c r="C3" s="11">
        <v>1</v>
      </c>
      <c r="D3" s="12">
        <v>20</v>
      </c>
      <c r="E3" s="13">
        <f>C3*D3</f>
        <v>20</v>
      </c>
      <c r="G3" s="28" t="s">
        <v>62</v>
      </c>
    </row>
    <row r="4" spans="1:7" x14ac:dyDescent="0.2">
      <c r="A4" s="9" t="s">
        <v>81</v>
      </c>
      <c r="B4" s="4" t="s">
        <v>82</v>
      </c>
      <c r="C4" s="11">
        <v>4</v>
      </c>
      <c r="D4" s="12">
        <v>3</v>
      </c>
      <c r="E4" s="13">
        <f>C4*D4</f>
        <v>12</v>
      </c>
      <c r="G4" s="28" t="s">
        <v>62</v>
      </c>
    </row>
    <row r="5" spans="1:7" x14ac:dyDescent="0.2">
      <c r="A5" s="9" t="s">
        <v>8</v>
      </c>
      <c r="B5" s="4" t="s">
        <v>9</v>
      </c>
      <c r="C5" s="11">
        <v>1</v>
      </c>
      <c r="D5" s="12">
        <v>4</v>
      </c>
      <c r="E5" s="13">
        <f t="shared" ref="E5:E14" si="0">C5*D5</f>
        <v>4</v>
      </c>
      <c r="G5" s="28" t="s">
        <v>62</v>
      </c>
    </row>
    <row r="6" spans="1:7" x14ac:dyDescent="0.2">
      <c r="A6" s="9" t="s">
        <v>10</v>
      </c>
      <c r="B6" s="10" t="s">
        <v>56</v>
      </c>
      <c r="C6" s="11">
        <v>1</v>
      </c>
      <c r="D6" s="12">
        <v>50</v>
      </c>
      <c r="E6" s="13">
        <f t="shared" si="0"/>
        <v>50</v>
      </c>
      <c r="G6" s="28" t="s">
        <v>62</v>
      </c>
    </row>
    <row r="7" spans="1:7" x14ac:dyDescent="0.2">
      <c r="A7" s="14" t="s">
        <v>11</v>
      </c>
      <c r="B7" s="15" t="s">
        <v>57</v>
      </c>
      <c r="C7" s="16">
        <v>1</v>
      </c>
      <c r="D7" s="17">
        <v>60</v>
      </c>
      <c r="E7" s="18">
        <f t="shared" si="0"/>
        <v>60</v>
      </c>
      <c r="F7" s="19">
        <f>SUM(E2:E7)</f>
        <v>194</v>
      </c>
      <c r="G7" s="28" t="s">
        <v>62</v>
      </c>
    </row>
    <row r="8" spans="1:7" x14ac:dyDescent="0.2">
      <c r="B8" s="20"/>
      <c r="F8" s="21"/>
    </row>
    <row r="9" spans="1:7" ht="17" x14ac:dyDescent="0.2">
      <c r="A9" s="22" t="s">
        <v>77</v>
      </c>
      <c r="B9" s="20" t="s">
        <v>78</v>
      </c>
      <c r="C9" s="11">
        <v>1</v>
      </c>
      <c r="D9" s="12">
        <v>67.7</v>
      </c>
      <c r="E9" s="13">
        <v>45.92</v>
      </c>
      <c r="G9" s="28" t="s">
        <v>62</v>
      </c>
    </row>
    <row r="10" spans="1:7" x14ac:dyDescent="0.2">
      <c r="A10" s="9" t="s">
        <v>64</v>
      </c>
      <c r="B10" s="15" t="s">
        <v>63</v>
      </c>
      <c r="C10" s="11">
        <v>1</v>
      </c>
      <c r="D10" s="12">
        <v>79.73</v>
      </c>
      <c r="E10" s="13">
        <f t="shared" si="0"/>
        <v>79.73</v>
      </c>
      <c r="G10" s="28" t="s">
        <v>62</v>
      </c>
    </row>
    <row r="11" spans="1:7" x14ac:dyDescent="0.2">
      <c r="A11" s="14" t="s">
        <v>74</v>
      </c>
      <c r="B11" s="15"/>
      <c r="C11" s="16"/>
      <c r="D11" s="17"/>
      <c r="E11" s="18">
        <v>22.83</v>
      </c>
      <c r="F11" s="19">
        <f>SUM(E9:E11)</f>
        <v>148.48000000000002</v>
      </c>
      <c r="G11" s="28" t="s">
        <v>62</v>
      </c>
    </row>
    <row r="12" spans="1:7" x14ac:dyDescent="0.2">
      <c r="A12" s="9" t="s">
        <v>20</v>
      </c>
      <c r="B12" s="10" t="s">
        <v>16</v>
      </c>
      <c r="C12" s="11">
        <v>1</v>
      </c>
      <c r="D12" s="12">
        <v>11.52</v>
      </c>
      <c r="E12" s="13">
        <f>C12*D12</f>
        <v>11.52</v>
      </c>
    </row>
    <row r="13" spans="1:7" x14ac:dyDescent="0.2">
      <c r="A13" s="9" t="s">
        <v>84</v>
      </c>
      <c r="B13" s="24" t="s">
        <v>83</v>
      </c>
      <c r="C13" s="11">
        <v>1</v>
      </c>
      <c r="D13" s="12">
        <v>21.47</v>
      </c>
      <c r="E13" s="13">
        <f t="shared" si="0"/>
        <v>21.47</v>
      </c>
    </row>
    <row r="14" spans="1:7" s="3" customFormat="1" x14ac:dyDescent="0.2">
      <c r="A14" s="14" t="s">
        <v>22</v>
      </c>
      <c r="B14" s="15" t="s">
        <v>24</v>
      </c>
      <c r="C14" s="16">
        <v>1</v>
      </c>
      <c r="D14" s="17">
        <v>11.16</v>
      </c>
      <c r="E14" s="18">
        <f t="shared" si="0"/>
        <v>11.16</v>
      </c>
      <c r="F14" s="19">
        <f>SUM(E12:E14)</f>
        <v>44.149999999999991</v>
      </c>
      <c r="G14" s="29"/>
    </row>
    <row r="16" spans="1:7" x14ac:dyDescent="0.2">
      <c r="A16" s="9" t="s">
        <v>41</v>
      </c>
      <c r="B16" s="10" t="s">
        <v>40</v>
      </c>
      <c r="C16" s="11">
        <v>1</v>
      </c>
      <c r="D16" s="12">
        <v>6.67</v>
      </c>
      <c r="E16" s="13">
        <f>D16*C16</f>
        <v>6.67</v>
      </c>
    </row>
    <row r="17" spans="1:7" x14ac:dyDescent="0.2">
      <c r="A17" s="9" t="s">
        <v>53</v>
      </c>
      <c r="B17" s="10" t="s">
        <v>42</v>
      </c>
      <c r="C17" s="11">
        <v>1</v>
      </c>
      <c r="D17" s="12">
        <v>3.92</v>
      </c>
      <c r="E17" s="13">
        <f t="shared" ref="E17:E24" si="1">D17*C17</f>
        <v>3.92</v>
      </c>
    </row>
    <row r="18" spans="1:7" x14ac:dyDescent="0.2">
      <c r="A18" s="9" t="s">
        <v>54</v>
      </c>
      <c r="B18" s="10" t="s">
        <v>47</v>
      </c>
      <c r="C18" s="11">
        <v>1</v>
      </c>
      <c r="D18" s="12">
        <v>23.05</v>
      </c>
      <c r="E18" s="13">
        <f t="shared" si="1"/>
        <v>23.05</v>
      </c>
    </row>
    <row r="19" spans="1:7" x14ac:dyDescent="0.2">
      <c r="A19" s="9" t="s">
        <v>50</v>
      </c>
      <c r="B19" s="10" t="s">
        <v>51</v>
      </c>
      <c r="C19" s="11">
        <v>2</v>
      </c>
      <c r="D19" s="12">
        <v>3</v>
      </c>
      <c r="E19" s="13">
        <f t="shared" si="1"/>
        <v>6</v>
      </c>
    </row>
    <row r="20" spans="1:7" s="3" customFormat="1" x14ac:dyDescent="0.2">
      <c r="A20" s="14" t="s">
        <v>75</v>
      </c>
      <c r="B20" s="15" t="s">
        <v>76</v>
      </c>
      <c r="C20" s="16">
        <v>2</v>
      </c>
      <c r="D20" s="17">
        <v>13.54</v>
      </c>
      <c r="E20" s="18">
        <f t="shared" si="1"/>
        <v>27.08</v>
      </c>
      <c r="F20" s="14"/>
      <c r="G20" s="29"/>
    </row>
    <row r="21" spans="1:7" x14ac:dyDescent="0.2">
      <c r="B21" s="10"/>
    </row>
    <row r="22" spans="1:7" x14ac:dyDescent="0.2">
      <c r="A22" s="9" t="s">
        <v>29</v>
      </c>
      <c r="B22" s="10" t="s">
        <v>30</v>
      </c>
      <c r="C22" s="11">
        <v>2</v>
      </c>
      <c r="D22" s="12">
        <v>39.78</v>
      </c>
      <c r="E22" s="13">
        <f t="shared" si="1"/>
        <v>79.56</v>
      </c>
    </row>
    <row r="23" spans="1:7" x14ac:dyDescent="0.2">
      <c r="A23" s="9" t="s">
        <v>25</v>
      </c>
      <c r="B23" s="10" t="s">
        <v>26</v>
      </c>
      <c r="C23" s="11">
        <v>1</v>
      </c>
      <c r="D23" s="12">
        <v>14.78</v>
      </c>
      <c r="E23" s="13">
        <f t="shared" si="1"/>
        <v>14.78</v>
      </c>
    </row>
    <row r="24" spans="1:7" x14ac:dyDescent="0.2">
      <c r="A24" s="14" t="s">
        <v>28</v>
      </c>
      <c r="B24" s="15" t="s">
        <v>27</v>
      </c>
      <c r="C24" s="16">
        <v>1</v>
      </c>
      <c r="D24" s="17">
        <v>61.06</v>
      </c>
      <c r="E24" s="13">
        <f t="shared" si="1"/>
        <v>61.06</v>
      </c>
      <c r="F24" s="21">
        <f>SUM(E22:E24)</f>
        <v>155.4</v>
      </c>
    </row>
    <row r="25" spans="1:7" x14ac:dyDescent="0.2">
      <c r="B25" s="20"/>
      <c r="F25" s="21"/>
    </row>
    <row r="26" spans="1:7" x14ac:dyDescent="0.2">
      <c r="A26" s="9" t="s">
        <v>31</v>
      </c>
      <c r="B26" s="4" t="s">
        <v>73</v>
      </c>
      <c r="C26" s="11">
        <v>1</v>
      </c>
      <c r="D26" s="12">
        <v>3.78</v>
      </c>
      <c r="E26" s="13">
        <f>D26*C26</f>
        <v>3.78</v>
      </c>
    </row>
    <row r="27" spans="1:7" x14ac:dyDescent="0.2">
      <c r="A27" s="9" t="s">
        <v>48</v>
      </c>
      <c r="B27" s="10" t="s">
        <v>49</v>
      </c>
      <c r="C27" s="11">
        <v>5</v>
      </c>
      <c r="D27" s="12">
        <v>1.22</v>
      </c>
      <c r="E27" s="13">
        <f>D27*C27</f>
        <v>6.1</v>
      </c>
    </row>
    <row r="28" spans="1:7" ht="16.5" customHeight="1" x14ac:dyDescent="0.2">
      <c r="A28" s="9" t="s">
        <v>79</v>
      </c>
      <c r="B28" s="23"/>
      <c r="C28" s="11">
        <v>1</v>
      </c>
      <c r="D28" s="12">
        <v>50</v>
      </c>
      <c r="E28" s="13">
        <f>D28*C28</f>
        <v>50</v>
      </c>
    </row>
    <row r="29" spans="1:7" ht="16.5" customHeight="1" x14ac:dyDescent="0.2">
      <c r="B29" s="23"/>
    </row>
    <row r="30" spans="1:7" x14ac:dyDescent="0.2">
      <c r="D30" s="25"/>
      <c r="E30" s="26">
        <f>SUM(E2:E27)</f>
        <v>618.63</v>
      </c>
      <c r="F30" s="27" t="s">
        <v>80</v>
      </c>
    </row>
    <row r="46" spans="1:5" ht="17" thickBot="1" x14ac:dyDescent="0.25"/>
    <row r="47" spans="1:5" ht="17" thickBot="1" x14ac:dyDescent="0.25">
      <c r="A47" s="30" t="s">
        <v>46</v>
      </c>
      <c r="B47" s="31"/>
      <c r="C47" s="31"/>
      <c r="D47" s="31"/>
      <c r="E47" s="32"/>
    </row>
    <row r="48" spans="1:5" x14ac:dyDescent="0.2">
      <c r="A48" s="9" t="s">
        <v>21</v>
      </c>
      <c r="B48" s="10" t="s">
        <v>19</v>
      </c>
      <c r="C48" s="11">
        <v>1</v>
      </c>
      <c r="D48" s="12">
        <v>11.24</v>
      </c>
    </row>
    <row r="49" spans="1:6" x14ac:dyDescent="0.2">
      <c r="A49" s="9" t="s">
        <v>17</v>
      </c>
      <c r="B49" s="4" t="s">
        <v>18</v>
      </c>
      <c r="C49" s="11">
        <v>1</v>
      </c>
      <c r="D49" s="12">
        <v>24.95</v>
      </c>
      <c r="E49" s="13">
        <f t="shared" ref="E49" si="2">C49*D49</f>
        <v>24.95</v>
      </c>
      <c r="F49" s="9" t="s">
        <v>23</v>
      </c>
    </row>
    <row r="50" spans="1:6" x14ac:dyDescent="0.2">
      <c r="A50" s="9" t="s">
        <v>14</v>
      </c>
      <c r="B50" s="10" t="s">
        <v>15</v>
      </c>
      <c r="C50" s="11">
        <v>1</v>
      </c>
      <c r="D50" s="12">
        <v>58.14</v>
      </c>
    </row>
    <row r="51" spans="1:6" ht="16.5" customHeight="1" x14ac:dyDescent="0.2">
      <c r="A51" s="9" t="s">
        <v>33</v>
      </c>
      <c r="B51" s="10" t="s">
        <v>32</v>
      </c>
      <c r="C51" s="11">
        <v>30</v>
      </c>
      <c r="D51" s="12">
        <v>5</v>
      </c>
      <c r="F51" s="21">
        <f>SUM(E47:E52)</f>
        <v>24.95</v>
      </c>
    </row>
    <row r="52" spans="1:6" x14ac:dyDescent="0.2">
      <c r="A52" s="9" t="s">
        <v>13</v>
      </c>
      <c r="B52" s="10" t="s">
        <v>12</v>
      </c>
      <c r="C52" s="11">
        <v>1</v>
      </c>
      <c r="D52" s="12">
        <v>85.58</v>
      </c>
    </row>
    <row r="53" spans="1:6" x14ac:dyDescent="0.2">
      <c r="A53" s="9" t="s">
        <v>70</v>
      </c>
      <c r="B53" s="24" t="s">
        <v>69</v>
      </c>
      <c r="C53" s="11">
        <v>10</v>
      </c>
      <c r="D53" s="12">
        <v>1</v>
      </c>
    </row>
    <row r="54" spans="1:6" x14ac:dyDescent="0.2">
      <c r="A54" s="9" t="s">
        <v>60</v>
      </c>
      <c r="B54" s="24" t="s">
        <v>59</v>
      </c>
      <c r="C54" s="11">
        <v>30</v>
      </c>
      <c r="D54" s="12">
        <v>3.81</v>
      </c>
    </row>
    <row r="55" spans="1:6" ht="16.5" customHeight="1" x14ac:dyDescent="0.2">
      <c r="A55" s="9" t="s">
        <v>72</v>
      </c>
      <c r="B55" s="24" t="s">
        <v>71</v>
      </c>
      <c r="C55" s="11">
        <v>1</v>
      </c>
      <c r="D55" s="12">
        <v>94.63</v>
      </c>
      <c r="E55" s="13">
        <f>60+D55*C55</f>
        <v>154.63</v>
      </c>
    </row>
    <row r="57" spans="1:6" x14ac:dyDescent="0.2">
      <c r="A57" s="9" t="s">
        <v>66</v>
      </c>
      <c r="B57" s="20" t="s">
        <v>65</v>
      </c>
    </row>
    <row r="60" spans="1:6" x14ac:dyDescent="0.2">
      <c r="A60" s="9" t="s">
        <v>44</v>
      </c>
      <c r="B60" s="10" t="s">
        <v>43</v>
      </c>
      <c r="C60" s="11">
        <v>1</v>
      </c>
      <c r="D60" s="12">
        <v>6.88</v>
      </c>
      <c r="E60" s="13">
        <f t="shared" ref="E60:E65" si="3">D60*C60</f>
        <v>6.88</v>
      </c>
    </row>
    <row r="61" spans="1:6" x14ac:dyDescent="0.2">
      <c r="A61" s="9" t="s">
        <v>39</v>
      </c>
      <c r="B61" s="10" t="s">
        <v>45</v>
      </c>
      <c r="C61" s="11">
        <v>60</v>
      </c>
      <c r="D61" s="12">
        <v>0.20200000000000001</v>
      </c>
      <c r="E61" s="13">
        <f t="shared" si="3"/>
        <v>12.120000000000001</v>
      </c>
    </row>
    <row r="62" spans="1:6" x14ac:dyDescent="0.2">
      <c r="A62" s="9" t="s">
        <v>52</v>
      </c>
      <c r="B62" s="10" t="s">
        <v>34</v>
      </c>
      <c r="C62" s="11">
        <v>1</v>
      </c>
      <c r="D62" s="12">
        <v>10.15</v>
      </c>
      <c r="E62" s="13">
        <f t="shared" si="3"/>
        <v>10.15</v>
      </c>
    </row>
    <row r="63" spans="1:6" x14ac:dyDescent="0.2">
      <c r="A63" s="9" t="s">
        <v>36</v>
      </c>
      <c r="B63" s="10" t="s">
        <v>35</v>
      </c>
      <c r="C63" s="11">
        <v>1</v>
      </c>
      <c r="D63" s="12">
        <v>6.45</v>
      </c>
      <c r="E63" s="13">
        <f t="shared" si="3"/>
        <v>6.45</v>
      </c>
    </row>
    <row r="64" spans="1:6" x14ac:dyDescent="0.2">
      <c r="A64" s="9" t="s">
        <v>37</v>
      </c>
      <c r="C64" s="11">
        <v>1</v>
      </c>
      <c r="D64" s="12">
        <v>50</v>
      </c>
      <c r="E64" s="13">
        <f t="shared" si="3"/>
        <v>50</v>
      </c>
      <c r="F64" s="9" t="s">
        <v>67</v>
      </c>
    </row>
    <row r="65" spans="1:6" x14ac:dyDescent="0.2">
      <c r="A65" s="9" t="s">
        <v>38</v>
      </c>
      <c r="C65" s="11">
        <v>1</v>
      </c>
      <c r="D65" s="12">
        <v>15</v>
      </c>
      <c r="E65" s="13">
        <f t="shared" si="3"/>
        <v>15</v>
      </c>
      <c r="F65" s="9" t="s">
        <v>68</v>
      </c>
    </row>
  </sheetData>
  <mergeCells count="1">
    <mergeCell ref="A47:E47"/>
  </mergeCells>
  <conditionalFormatting sqref="G56:G1048576 G51 G26 G30:G48 G1:G21">
    <cfRule type="containsText" dxfId="9" priority="10" operator="containsText" text="Y">
      <formula>NOT(ISERROR(SEARCH("Y",G1)))</formula>
    </cfRule>
  </conditionalFormatting>
  <conditionalFormatting sqref="G52">
    <cfRule type="containsText" dxfId="8" priority="9" operator="containsText" text="Y">
      <formula>NOT(ISERROR(SEARCH("Y",G52)))</formula>
    </cfRule>
  </conditionalFormatting>
  <conditionalFormatting sqref="G50">
    <cfRule type="containsText" dxfId="7" priority="8" operator="containsText" text="Y">
      <formula>NOT(ISERROR(SEARCH("Y",G50)))</formula>
    </cfRule>
  </conditionalFormatting>
  <conditionalFormatting sqref="G53">
    <cfRule type="containsText" dxfId="6" priority="7" operator="containsText" text="Y">
      <formula>NOT(ISERROR(SEARCH("Y",G53)))</formula>
    </cfRule>
  </conditionalFormatting>
  <conditionalFormatting sqref="G54">
    <cfRule type="containsText" dxfId="5" priority="6" operator="containsText" text="Y">
      <formula>NOT(ISERROR(SEARCH("Y",G54)))</formula>
    </cfRule>
  </conditionalFormatting>
  <conditionalFormatting sqref="G55">
    <cfRule type="containsText" dxfId="4" priority="5" operator="containsText" text="Y">
      <formula>NOT(ISERROR(SEARCH("Y",G55)))</formula>
    </cfRule>
  </conditionalFormatting>
  <conditionalFormatting sqref="G22">
    <cfRule type="containsText" dxfId="3" priority="4" operator="containsText" text="Y">
      <formula>NOT(ISERROR(SEARCH("Y",G22)))</formula>
    </cfRule>
  </conditionalFormatting>
  <conditionalFormatting sqref="G23:G25">
    <cfRule type="containsText" dxfId="2" priority="3" operator="containsText" text="Y">
      <formula>NOT(ISERROR(SEARCH("Y",G23)))</formula>
    </cfRule>
  </conditionalFormatting>
  <conditionalFormatting sqref="G27:G29">
    <cfRule type="containsText" dxfId="1" priority="2" operator="containsText" text="Y">
      <formula>NOT(ISERROR(SEARCH("Y",G27)))</formula>
    </cfRule>
  </conditionalFormatting>
  <conditionalFormatting sqref="G49">
    <cfRule type="containsText" dxfId="0" priority="1" operator="containsText" text="Y">
      <formula>NOT(ISERROR(SEARCH("Y",G49)))</formula>
    </cfRule>
  </conditionalFormatting>
  <hyperlinks>
    <hyperlink ref="B16" display="https://www.grainger.com/product/GRAINGER-APPROVED-Rubber-Strip-WP165787/_/N-c1z?s_pp=false&amp;picUrl=//static.grainger.com/rp/s/is/image/Grainger/1MYJ3_AS01?$smthumb$#nav=%2Fproduct%2FGRAINGER-APPROVED-Rubber-Strip-WP165787%2F_%2FN-c1zZ1z0ntwtZ1z0o0vs%3FR%3"/>
    <hyperlink ref="B14" r:id="rId1"/>
    <hyperlink ref="B12" r:id="rId2"/>
    <hyperlink ref="B17" display="https://www.grainger.com/product/TECHFLEX-Expandable-Polyethylene-Terephthalate-WP5398576/_/N-rl1?s_pp=false&amp;picUrl=//static.grainger.com/rp/s/is/image/Grainger/1UXW5_AS01?$smthumb$webparentimage$#nav=%2Fproduct%2FTECHFLEX-Expandable-Polyethylene-Terephth"/>
    <hyperlink ref="B5" r:id="rId3"/>
    <hyperlink ref="B48" r:id="rId4"/>
    <hyperlink ref="B51" r:id="rId5"/>
    <hyperlink ref="B52" r:id="rId6"/>
    <hyperlink ref="B50" r:id="rId7"/>
    <hyperlink ref="B60" r:id="rId8"/>
    <hyperlink ref="B62" r:id="rId9"/>
    <hyperlink ref="B63" r:id="rId10"/>
    <hyperlink ref="B61" r:id="rId11"/>
    <hyperlink ref="B22" r:id="rId12"/>
    <hyperlink ref="B24" r:id="rId13"/>
    <hyperlink ref="B23" r:id="rId14"/>
    <hyperlink ref="B27" r:id="rId15"/>
    <hyperlink ref="B26" r:id="rId16"/>
    <hyperlink ref="B3" r:id="rId17"/>
    <hyperlink ref="B4" r:id="rId18"/>
    <hyperlink ref="B49" r:id="rId19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E34" sqref="E34"/>
    </sheetView>
  </sheetViews>
  <sheetFormatPr baseColWidth="10" defaultRowHeight="16" x14ac:dyDescent="0.2"/>
  <sheetData>
    <row r="1" spans="1:9" x14ac:dyDescent="0.2">
      <c r="A1" t="s">
        <v>85</v>
      </c>
      <c r="B1" t="s">
        <v>2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</row>
    <row r="2" spans="1:9" x14ac:dyDescent="0.2">
      <c r="A2">
        <v>1</v>
      </c>
      <c r="B2">
        <v>10</v>
      </c>
      <c r="C2" t="s">
        <v>93</v>
      </c>
      <c r="D2" t="s">
        <v>94</v>
      </c>
      <c r="E2" t="s">
        <v>95</v>
      </c>
      <c r="G2">
        <v>0</v>
      </c>
      <c r="H2">
        <v>0.14599999999999999</v>
      </c>
      <c r="I2" s="33">
        <v>1.46</v>
      </c>
    </row>
    <row r="3" spans="1:9" x14ac:dyDescent="0.2">
      <c r="A3">
        <v>2</v>
      </c>
      <c r="B3">
        <v>10</v>
      </c>
      <c r="C3" t="s">
        <v>96</v>
      </c>
      <c r="D3" t="s">
        <v>97</v>
      </c>
      <c r="E3" t="s">
        <v>98</v>
      </c>
      <c r="G3">
        <v>0</v>
      </c>
      <c r="H3">
        <v>0.12</v>
      </c>
      <c r="I3" s="33">
        <v>1.2</v>
      </c>
    </row>
    <row r="4" spans="1:9" x14ac:dyDescent="0.2">
      <c r="A4">
        <v>3</v>
      </c>
      <c r="B4">
        <v>50</v>
      </c>
      <c r="C4" t="s">
        <v>99</v>
      </c>
      <c r="D4" t="s">
        <v>100</v>
      </c>
      <c r="E4" t="s">
        <v>101</v>
      </c>
      <c r="G4">
        <v>0</v>
      </c>
      <c r="H4">
        <v>2.1999999999999999E-2</v>
      </c>
      <c r="I4" s="33">
        <v>1.1000000000000001</v>
      </c>
    </row>
    <row r="5" spans="1:9" x14ac:dyDescent="0.2">
      <c r="A5">
        <v>4</v>
      </c>
      <c r="B5">
        <v>50</v>
      </c>
      <c r="C5" t="s">
        <v>102</v>
      </c>
      <c r="D5" t="s">
        <v>103</v>
      </c>
      <c r="E5" t="s">
        <v>104</v>
      </c>
      <c r="G5">
        <v>0</v>
      </c>
      <c r="H5">
        <v>2.5999999999999999E-2</v>
      </c>
      <c r="I5" s="33">
        <v>1.3</v>
      </c>
    </row>
    <row r="6" spans="1:9" x14ac:dyDescent="0.2">
      <c r="A6">
        <v>5</v>
      </c>
      <c r="B6">
        <v>10</v>
      </c>
      <c r="C6" t="s">
        <v>105</v>
      </c>
      <c r="D6" t="s">
        <v>106</v>
      </c>
      <c r="E6" t="s">
        <v>107</v>
      </c>
      <c r="G6">
        <v>0</v>
      </c>
      <c r="H6">
        <v>1.0999999999999999E-2</v>
      </c>
      <c r="I6" s="33">
        <v>0.11</v>
      </c>
    </row>
    <row r="7" spans="1:9" x14ac:dyDescent="0.2">
      <c r="A7">
        <v>6</v>
      </c>
      <c r="B7">
        <v>10</v>
      </c>
      <c r="C7" t="s">
        <v>108</v>
      </c>
      <c r="D7" t="s">
        <v>109</v>
      </c>
      <c r="E7" t="s">
        <v>110</v>
      </c>
      <c r="G7">
        <v>0</v>
      </c>
      <c r="H7">
        <v>1.0999999999999999E-2</v>
      </c>
      <c r="I7" s="33">
        <v>0.11</v>
      </c>
    </row>
    <row r="8" spans="1:9" x14ac:dyDescent="0.2">
      <c r="A8">
        <v>7</v>
      </c>
      <c r="B8">
        <v>10</v>
      </c>
      <c r="C8" t="s">
        <v>111</v>
      </c>
      <c r="D8" t="s">
        <v>112</v>
      </c>
      <c r="E8" t="s">
        <v>113</v>
      </c>
      <c r="G8">
        <v>0</v>
      </c>
      <c r="H8">
        <v>2.5999999999999999E-2</v>
      </c>
      <c r="I8" s="33">
        <v>0.26</v>
      </c>
    </row>
    <row r="9" spans="1:9" x14ac:dyDescent="0.2">
      <c r="A9">
        <v>8</v>
      </c>
      <c r="B9">
        <v>50</v>
      </c>
      <c r="C9" t="s">
        <v>114</v>
      </c>
      <c r="D9" t="s">
        <v>115</v>
      </c>
      <c r="E9" t="s">
        <v>116</v>
      </c>
      <c r="G9">
        <v>0</v>
      </c>
      <c r="H9">
        <v>2.8199999999999999E-2</v>
      </c>
      <c r="I9" s="33">
        <v>1.41</v>
      </c>
    </row>
    <row r="10" spans="1:9" x14ac:dyDescent="0.2">
      <c r="A10">
        <v>9</v>
      </c>
      <c r="B10">
        <v>3</v>
      </c>
      <c r="C10" t="s">
        <v>117</v>
      </c>
      <c r="D10" t="s">
        <v>118</v>
      </c>
      <c r="E10" t="s">
        <v>119</v>
      </c>
      <c r="G10">
        <v>0</v>
      </c>
      <c r="H10">
        <v>0.63</v>
      </c>
      <c r="I10" s="33">
        <v>1.89</v>
      </c>
    </row>
    <row r="11" spans="1:9" x14ac:dyDescent="0.2">
      <c r="A11">
        <v>10</v>
      </c>
      <c r="B11">
        <v>50</v>
      </c>
      <c r="C11" t="s">
        <v>120</v>
      </c>
      <c r="D11" t="s">
        <v>121</v>
      </c>
      <c r="E11" t="s">
        <v>122</v>
      </c>
      <c r="G11">
        <v>0</v>
      </c>
      <c r="H11">
        <v>2.1999999999999999E-2</v>
      </c>
      <c r="I11" s="33">
        <v>1.1000000000000001</v>
      </c>
    </row>
    <row r="12" spans="1:9" x14ac:dyDescent="0.2">
      <c r="A12">
        <v>11</v>
      </c>
      <c r="B12">
        <v>50</v>
      </c>
      <c r="C12" t="s">
        <v>123</v>
      </c>
      <c r="D12" t="s">
        <v>124</v>
      </c>
      <c r="E12" t="s">
        <v>125</v>
      </c>
      <c r="G12">
        <v>0</v>
      </c>
      <c r="H12">
        <v>2.1999999999999999E-2</v>
      </c>
      <c r="I12" s="33">
        <v>1.1000000000000001</v>
      </c>
    </row>
    <row r="13" spans="1:9" x14ac:dyDescent="0.2">
      <c r="A13">
        <v>12</v>
      </c>
      <c r="B13">
        <v>3</v>
      </c>
      <c r="C13" t="s">
        <v>126</v>
      </c>
      <c r="D13" t="s">
        <v>127</v>
      </c>
      <c r="E13" t="s">
        <v>128</v>
      </c>
      <c r="G13">
        <v>0</v>
      </c>
      <c r="H13">
        <v>0.63</v>
      </c>
      <c r="I13" s="33">
        <v>1.89</v>
      </c>
    </row>
    <row r="14" spans="1:9" x14ac:dyDescent="0.2">
      <c r="A14">
        <v>13</v>
      </c>
      <c r="B14">
        <v>50</v>
      </c>
      <c r="C14" t="s">
        <v>129</v>
      </c>
      <c r="D14" t="s">
        <v>130</v>
      </c>
      <c r="E14" t="s">
        <v>131</v>
      </c>
      <c r="G14">
        <v>0</v>
      </c>
      <c r="H14">
        <v>2.1999999999999999E-2</v>
      </c>
      <c r="I14" s="33">
        <v>1.1000000000000001</v>
      </c>
    </row>
    <row r="15" spans="1:9" x14ac:dyDescent="0.2">
      <c r="A15">
        <v>14</v>
      </c>
      <c r="B15">
        <v>4</v>
      </c>
      <c r="C15" t="s">
        <v>132</v>
      </c>
      <c r="D15" t="s">
        <v>133</v>
      </c>
      <c r="E15" t="s">
        <v>134</v>
      </c>
      <c r="G15">
        <v>0</v>
      </c>
      <c r="H15">
        <v>0.36</v>
      </c>
      <c r="I15" s="33">
        <v>1.44</v>
      </c>
    </row>
    <row r="16" spans="1:9" x14ac:dyDescent="0.2">
      <c r="A16">
        <v>15</v>
      </c>
      <c r="B16">
        <v>50</v>
      </c>
      <c r="C16" t="s">
        <v>135</v>
      </c>
      <c r="D16" t="s">
        <v>136</v>
      </c>
      <c r="E16" t="s">
        <v>137</v>
      </c>
      <c r="G16">
        <v>0</v>
      </c>
      <c r="H16">
        <v>2.1999999999999999E-2</v>
      </c>
      <c r="I16" s="33">
        <v>1.1000000000000001</v>
      </c>
    </row>
    <row r="17" spans="1:9" x14ac:dyDescent="0.2">
      <c r="A17">
        <v>16</v>
      </c>
      <c r="B17">
        <v>50</v>
      </c>
      <c r="C17" t="s">
        <v>138</v>
      </c>
      <c r="D17" t="s">
        <v>139</v>
      </c>
      <c r="E17" t="s">
        <v>140</v>
      </c>
      <c r="G17">
        <v>0</v>
      </c>
      <c r="H17">
        <v>1.84E-2</v>
      </c>
      <c r="I17" s="33">
        <v>0.92</v>
      </c>
    </row>
    <row r="18" spans="1:9" x14ac:dyDescent="0.2">
      <c r="A18">
        <v>17</v>
      </c>
      <c r="B18">
        <v>50</v>
      </c>
      <c r="C18" t="s">
        <v>141</v>
      </c>
      <c r="D18" t="s">
        <v>142</v>
      </c>
      <c r="E18" t="s">
        <v>143</v>
      </c>
      <c r="G18">
        <v>0</v>
      </c>
      <c r="H18">
        <v>2.1999999999999999E-2</v>
      </c>
      <c r="I18" s="33">
        <v>1.1000000000000001</v>
      </c>
    </row>
    <row r="19" spans="1:9" x14ac:dyDescent="0.2">
      <c r="A19">
        <v>18</v>
      </c>
      <c r="B19">
        <v>10</v>
      </c>
      <c r="C19" t="s">
        <v>144</v>
      </c>
      <c r="D19" t="s">
        <v>145</v>
      </c>
      <c r="E19" t="s">
        <v>146</v>
      </c>
      <c r="G19">
        <v>0</v>
      </c>
      <c r="H19">
        <v>0.107</v>
      </c>
      <c r="I19" s="33">
        <v>1.07</v>
      </c>
    </row>
    <row r="20" spans="1:9" x14ac:dyDescent="0.2">
      <c r="A20">
        <v>19</v>
      </c>
      <c r="B20">
        <v>2</v>
      </c>
      <c r="C20" t="s">
        <v>147</v>
      </c>
      <c r="D20" t="s">
        <v>148</v>
      </c>
      <c r="E20" t="s">
        <v>149</v>
      </c>
      <c r="G20">
        <v>0</v>
      </c>
      <c r="H20">
        <v>0.46</v>
      </c>
      <c r="I20" s="33">
        <v>0.92</v>
      </c>
    </row>
    <row r="21" spans="1:9" x14ac:dyDescent="0.2">
      <c r="A21">
        <v>20</v>
      </c>
      <c r="B21">
        <v>10</v>
      </c>
      <c r="C21" t="s">
        <v>150</v>
      </c>
      <c r="D21" t="s">
        <v>151</v>
      </c>
      <c r="E21" t="s">
        <v>152</v>
      </c>
      <c r="G21">
        <v>0</v>
      </c>
      <c r="H21">
        <v>0.14899999999999999</v>
      </c>
      <c r="I21" s="33">
        <v>1.49</v>
      </c>
    </row>
    <row r="22" spans="1:9" x14ac:dyDescent="0.2">
      <c r="A22">
        <v>21</v>
      </c>
      <c r="B22">
        <v>2</v>
      </c>
      <c r="C22" t="s">
        <v>153</v>
      </c>
      <c r="D22" t="s">
        <v>154</v>
      </c>
      <c r="E22" t="s">
        <v>155</v>
      </c>
      <c r="G22">
        <v>0</v>
      </c>
      <c r="H22">
        <v>0.65</v>
      </c>
      <c r="I22" s="33">
        <v>1.3</v>
      </c>
    </row>
    <row r="23" spans="1:9" x14ac:dyDescent="0.2">
      <c r="A23">
        <v>22</v>
      </c>
      <c r="B23">
        <v>10</v>
      </c>
      <c r="C23" t="s">
        <v>156</v>
      </c>
      <c r="D23" t="s">
        <v>157</v>
      </c>
      <c r="E23" t="s">
        <v>158</v>
      </c>
      <c r="G23">
        <v>0</v>
      </c>
      <c r="H23">
        <v>0.247</v>
      </c>
      <c r="I23" s="33">
        <v>2.4700000000000002</v>
      </c>
    </row>
    <row r="24" spans="1:9" x14ac:dyDescent="0.2">
      <c r="A24">
        <v>23</v>
      </c>
      <c r="B24">
        <v>4</v>
      </c>
      <c r="C24" t="s">
        <v>159</v>
      </c>
      <c r="D24" t="s">
        <v>160</v>
      </c>
      <c r="E24" t="s">
        <v>161</v>
      </c>
      <c r="G24">
        <v>0</v>
      </c>
      <c r="H24">
        <v>0.2</v>
      </c>
      <c r="I24" s="33">
        <v>0.8</v>
      </c>
    </row>
    <row r="25" spans="1:9" x14ac:dyDescent="0.2">
      <c r="A25">
        <v>24</v>
      </c>
      <c r="B25">
        <v>2</v>
      </c>
      <c r="C25" t="s">
        <v>162</v>
      </c>
      <c r="D25" t="s">
        <v>163</v>
      </c>
      <c r="E25" t="s">
        <v>164</v>
      </c>
      <c r="G25">
        <v>0</v>
      </c>
      <c r="H25">
        <v>0.36</v>
      </c>
      <c r="I25" s="33">
        <v>0.72</v>
      </c>
    </row>
    <row r="26" spans="1:9" x14ac:dyDescent="0.2">
      <c r="A26">
        <v>25</v>
      </c>
      <c r="B26">
        <v>2</v>
      </c>
      <c r="C26" t="s">
        <v>165</v>
      </c>
      <c r="D26" t="s">
        <v>166</v>
      </c>
      <c r="E26" t="s">
        <v>167</v>
      </c>
      <c r="G26">
        <v>0</v>
      </c>
      <c r="H26">
        <v>0.9</v>
      </c>
      <c r="I26" s="33">
        <v>1.8</v>
      </c>
    </row>
    <row r="27" spans="1:9" x14ac:dyDescent="0.2">
      <c r="A27">
        <v>26</v>
      </c>
      <c r="B27">
        <v>4</v>
      </c>
      <c r="C27" t="s">
        <v>168</v>
      </c>
      <c r="D27" t="s">
        <v>169</v>
      </c>
      <c r="E27" t="s">
        <v>170</v>
      </c>
      <c r="G27">
        <v>0</v>
      </c>
      <c r="H27">
        <v>1.53</v>
      </c>
      <c r="I27" s="33">
        <v>6.12</v>
      </c>
    </row>
    <row r="28" spans="1:9" x14ac:dyDescent="0.2">
      <c r="A28">
        <v>27</v>
      </c>
      <c r="B28">
        <v>10</v>
      </c>
      <c r="C28" t="s">
        <v>171</v>
      </c>
      <c r="D28" t="s">
        <v>172</v>
      </c>
      <c r="E28" t="s">
        <v>173</v>
      </c>
      <c r="G28">
        <v>0</v>
      </c>
      <c r="H28">
        <v>0.17799999999999999</v>
      </c>
      <c r="I28" s="33">
        <v>1.78</v>
      </c>
    </row>
    <row r="29" spans="1:9" x14ac:dyDescent="0.2">
      <c r="A29">
        <v>28</v>
      </c>
      <c r="B29">
        <v>10</v>
      </c>
      <c r="C29" t="s">
        <v>174</v>
      </c>
      <c r="D29" t="s">
        <v>175</v>
      </c>
      <c r="E29" t="s">
        <v>176</v>
      </c>
      <c r="G29">
        <v>0</v>
      </c>
      <c r="H29">
        <v>0.16700000000000001</v>
      </c>
      <c r="I29" s="33">
        <v>1.67</v>
      </c>
    </row>
    <row r="30" spans="1:9" x14ac:dyDescent="0.2">
      <c r="A30">
        <v>29</v>
      </c>
      <c r="B30">
        <v>4</v>
      </c>
      <c r="C30" t="s">
        <v>177</v>
      </c>
      <c r="D30" t="s">
        <v>178</v>
      </c>
      <c r="E30" t="s">
        <v>179</v>
      </c>
      <c r="G30">
        <v>0</v>
      </c>
      <c r="H30">
        <v>0.2</v>
      </c>
      <c r="I30" s="33">
        <v>0.8</v>
      </c>
    </row>
    <row r="31" spans="1:9" x14ac:dyDescent="0.2">
      <c r="A31">
        <v>30</v>
      </c>
      <c r="B31">
        <v>1</v>
      </c>
      <c r="C31" t="s">
        <v>180</v>
      </c>
      <c r="D31" t="s">
        <v>181</v>
      </c>
      <c r="E31" t="s">
        <v>182</v>
      </c>
      <c r="G31">
        <v>0</v>
      </c>
      <c r="H31">
        <v>1.65</v>
      </c>
      <c r="I31" s="33">
        <v>1.65</v>
      </c>
    </row>
    <row r="32" spans="1:9" x14ac:dyDescent="0.2">
      <c r="A32">
        <v>31</v>
      </c>
      <c r="B32">
        <v>1</v>
      </c>
      <c r="C32" t="s">
        <v>183</v>
      </c>
      <c r="D32" t="s">
        <v>184</v>
      </c>
      <c r="E32" t="s">
        <v>185</v>
      </c>
      <c r="G32">
        <v>0</v>
      </c>
      <c r="H32">
        <v>6.55</v>
      </c>
      <c r="I32" s="33">
        <v>6.55</v>
      </c>
    </row>
    <row r="33" spans="1:9" x14ac:dyDescent="0.2">
      <c r="A33">
        <v>32</v>
      </c>
      <c r="B33">
        <v>10</v>
      </c>
      <c r="C33" t="s">
        <v>186</v>
      </c>
      <c r="D33" t="s">
        <v>187</v>
      </c>
      <c r="E33" t="s">
        <v>188</v>
      </c>
      <c r="G33">
        <v>0</v>
      </c>
      <c r="H33">
        <v>0.25800000000000001</v>
      </c>
      <c r="I33" s="33">
        <v>2.58</v>
      </c>
    </row>
    <row r="34" spans="1:9" x14ac:dyDescent="0.2">
      <c r="A34">
        <v>33</v>
      </c>
      <c r="B34">
        <v>2</v>
      </c>
      <c r="C34" t="s">
        <v>189</v>
      </c>
      <c r="D34" t="s">
        <v>190</v>
      </c>
      <c r="E34" t="s">
        <v>191</v>
      </c>
      <c r="G34">
        <v>0</v>
      </c>
      <c r="H34">
        <v>1.0900000000000001</v>
      </c>
      <c r="I34" s="33">
        <v>2.1800000000000002</v>
      </c>
    </row>
    <row r="35" spans="1:9" x14ac:dyDescent="0.2">
      <c r="A35">
        <v>34</v>
      </c>
      <c r="B35">
        <v>50</v>
      </c>
      <c r="C35" t="s">
        <v>192</v>
      </c>
      <c r="D35" t="s">
        <v>193</v>
      </c>
      <c r="E35" t="s">
        <v>194</v>
      </c>
      <c r="G35">
        <v>0</v>
      </c>
      <c r="H35">
        <v>2.1999999999999999E-2</v>
      </c>
      <c r="I35" s="33">
        <v>1.1000000000000001</v>
      </c>
    </row>
    <row r="36" spans="1:9" x14ac:dyDescent="0.2">
      <c r="A36">
        <v>35</v>
      </c>
      <c r="B36">
        <v>50</v>
      </c>
      <c r="C36" t="s">
        <v>195</v>
      </c>
      <c r="D36" t="s">
        <v>196</v>
      </c>
      <c r="E36" t="s">
        <v>197</v>
      </c>
      <c r="G36">
        <v>0</v>
      </c>
      <c r="H36">
        <v>2.1999999999999999E-2</v>
      </c>
      <c r="I36" s="33">
        <v>1.1000000000000001</v>
      </c>
    </row>
    <row r="37" spans="1:9" x14ac:dyDescent="0.2">
      <c r="A37">
        <v>36</v>
      </c>
      <c r="B37">
        <v>2</v>
      </c>
      <c r="C37" t="s">
        <v>198</v>
      </c>
      <c r="D37" t="s">
        <v>199</v>
      </c>
      <c r="E37" t="s">
        <v>200</v>
      </c>
      <c r="G37">
        <v>0</v>
      </c>
      <c r="H37">
        <v>1.34</v>
      </c>
      <c r="I37" s="33">
        <v>2.68</v>
      </c>
    </row>
    <row r="38" spans="1:9" x14ac:dyDescent="0.2">
      <c r="H38" t="s">
        <v>3</v>
      </c>
      <c r="I38" s="33">
        <v>57.37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2016-03-30T18:21:58Z</dcterms:created>
  <dcterms:modified xsi:type="dcterms:W3CDTF">2016-07-21T21:12:42Z</dcterms:modified>
</cp:coreProperties>
</file>