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18" sheetId="1" r:id="rId1"/>
    <sheet name="19" sheetId="3" r:id="rId2"/>
    <sheet name="20" sheetId="4" r:id="rId3"/>
    <sheet name="21" sheetId="5" r:id="rId4"/>
    <sheet name="22" sheetId="6" r:id="rId5"/>
    <sheet name="23" sheetId="7" r:id="rId6"/>
    <sheet name="24" sheetId="8" r:id="rId7"/>
  </sheets>
  <calcPr calcId="125725"/>
</workbook>
</file>

<file path=xl/calcChain.xml><?xml version="1.0" encoding="utf-8"?>
<calcChain xmlns="http://schemas.openxmlformats.org/spreadsheetml/2006/main">
  <c r="E24" i="8"/>
  <c r="F24"/>
  <c r="G24"/>
  <c r="D24"/>
  <c r="E24" i="7"/>
  <c r="F24"/>
  <c r="G24"/>
  <c r="D24"/>
  <c r="E24" i="6"/>
  <c r="F24"/>
  <c r="G24"/>
  <c r="D24"/>
  <c r="E24" i="5"/>
  <c r="F24"/>
  <c r="G24"/>
  <c r="D24"/>
  <c r="E24" i="4"/>
  <c r="F24"/>
  <c r="G24"/>
  <c r="D24"/>
  <c r="E24" i="3"/>
  <c r="F24"/>
  <c r="G24"/>
  <c r="D24"/>
  <c r="F3" i="1"/>
  <c r="G3"/>
  <c r="F4"/>
  <c r="G4"/>
  <c r="F5"/>
  <c r="G5"/>
  <c r="F6"/>
  <c r="G6"/>
  <c r="F7"/>
  <c r="G7"/>
  <c r="F8"/>
  <c r="G8"/>
  <c r="F9"/>
  <c r="G9"/>
  <c r="F10"/>
  <c r="G10"/>
  <c r="F11"/>
  <c r="G11"/>
  <c r="F12"/>
  <c r="F24" s="1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D24"/>
  <c r="E24"/>
  <c r="G24"/>
  <c r="G34" i="8"/>
  <c r="F34"/>
  <c r="G33"/>
  <c r="F33"/>
  <c r="G32"/>
  <c r="F32"/>
  <c r="G31"/>
  <c r="F31"/>
  <c r="G30"/>
  <c r="F30"/>
  <c r="G29"/>
  <c r="F29"/>
  <c r="M24"/>
  <c r="I24"/>
  <c r="H24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K3"/>
  <c r="K24" s="1"/>
  <c r="J3"/>
  <c r="G34" i="7"/>
  <c r="F34"/>
  <c r="G33"/>
  <c r="F33"/>
  <c r="G32"/>
  <c r="F32"/>
  <c r="G31"/>
  <c r="F31"/>
  <c r="G30"/>
  <c r="F30"/>
  <c r="G29"/>
  <c r="F29"/>
  <c r="M24"/>
  <c r="I24"/>
  <c r="H24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K3"/>
  <c r="K24" s="1"/>
  <c r="J3"/>
  <c r="J24" s="1"/>
  <c r="G34" i="6"/>
  <c r="F34"/>
  <c r="G33"/>
  <c r="F33"/>
  <c r="G32"/>
  <c r="F32"/>
  <c r="G31"/>
  <c r="F31"/>
  <c r="G30"/>
  <c r="F30"/>
  <c r="G29"/>
  <c r="F29"/>
  <c r="M24"/>
  <c r="I24"/>
  <c r="H24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K3"/>
  <c r="K24" s="1"/>
  <c r="J3"/>
  <c r="J24" s="1"/>
  <c r="G34" i="5"/>
  <c r="F34"/>
  <c r="G33"/>
  <c r="F33"/>
  <c r="G32"/>
  <c r="F32"/>
  <c r="G31"/>
  <c r="F31"/>
  <c r="G30"/>
  <c r="F30"/>
  <c r="G29"/>
  <c r="F29"/>
  <c r="M24"/>
  <c r="I24"/>
  <c r="H24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K3"/>
  <c r="K24" s="1"/>
  <c r="J3"/>
  <c r="J24" s="1"/>
  <c r="G34" i="4"/>
  <c r="F34"/>
  <c r="G33"/>
  <c r="F33"/>
  <c r="G32"/>
  <c r="F32"/>
  <c r="G31"/>
  <c r="F31"/>
  <c r="G30"/>
  <c r="F30"/>
  <c r="G29"/>
  <c r="F29"/>
  <c r="M24"/>
  <c r="I24"/>
  <c r="H24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K3"/>
  <c r="K24" s="1"/>
  <c r="J3"/>
  <c r="J24" s="1"/>
  <c r="G34" i="3"/>
  <c r="F34"/>
  <c r="G33"/>
  <c r="F33"/>
  <c r="G32"/>
  <c r="F32"/>
  <c r="G31"/>
  <c r="F31"/>
  <c r="G30"/>
  <c r="F30"/>
  <c r="G29"/>
  <c r="F29"/>
  <c r="M24"/>
  <c r="I24"/>
  <c r="H24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K3"/>
  <c r="K24" s="1"/>
  <c r="J3"/>
  <c r="J24" s="1"/>
  <c r="H24" i="1"/>
  <c r="I24"/>
  <c r="J24"/>
  <c r="K2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3"/>
  <c r="J22"/>
  <c r="J4"/>
  <c r="J5"/>
  <c r="J6"/>
  <c r="J7"/>
  <c r="J8"/>
  <c r="J9"/>
  <c r="J10"/>
  <c r="J11"/>
  <c r="J12"/>
  <c r="J13"/>
  <c r="J14"/>
  <c r="J15"/>
  <c r="J16"/>
  <c r="J17"/>
  <c r="J18"/>
  <c r="J19"/>
  <c r="J20"/>
  <c r="J21"/>
  <c r="J3"/>
  <c r="F30"/>
  <c r="G30"/>
  <c r="F31"/>
  <c r="G31"/>
  <c r="F32"/>
  <c r="G32"/>
  <c r="F33"/>
  <c r="G33"/>
  <c r="F34"/>
  <c r="G34"/>
  <c r="G29"/>
  <c r="F29"/>
  <c r="M24"/>
  <c r="J24" i="8" l="1"/>
</calcChain>
</file>

<file path=xl/sharedStrings.xml><?xml version="1.0" encoding="utf-8"?>
<sst xmlns="http://schemas.openxmlformats.org/spreadsheetml/2006/main" count="833" uniqueCount="48">
  <si>
    <t>Patient Name</t>
  </si>
  <si>
    <t>SV</t>
  </si>
  <si>
    <t>FLOWQUANT</t>
  </si>
  <si>
    <t>4DM</t>
  </si>
  <si>
    <t>BUCKLEY JOHN</t>
  </si>
  <si>
    <t>CAMEAU JACQUES PAUL</t>
  </si>
  <si>
    <t>CASIMIR ODETTE JEAN</t>
  </si>
  <si>
    <t>DUBEAU DANIEL</t>
  </si>
  <si>
    <t>GOSLING CAROL</t>
  </si>
  <si>
    <t>GRIFFIN ALAN GORDON</t>
  </si>
  <si>
    <t>LAFRANCE CLAUDE JOSEPH</t>
  </si>
  <si>
    <t>LAVIGNE LAURENT MAURICE</t>
  </si>
  <si>
    <t>LEMOYRE DORIS</t>
  </si>
  <si>
    <t>LEROY JEAN MARIE</t>
  </si>
  <si>
    <t>LOGAN YVETTE JOANNE</t>
  </si>
  <si>
    <t>MCALLISTER ANNE BROUGH</t>
  </si>
  <si>
    <t>MONTREUIL DANIELLE</t>
  </si>
  <si>
    <t>MOON DEREK</t>
  </si>
  <si>
    <t>POIRIER MARCK JOSEPH</t>
  </si>
  <si>
    <t>POLTORAK GORDON BARRY</t>
  </si>
  <si>
    <t>ROSEN IRVING</t>
  </si>
  <si>
    <t>SAUVE JACQUES</t>
  </si>
  <si>
    <t>STAFFORD WILFRED EDWARD</t>
  </si>
  <si>
    <t>ST DENIS VERNON</t>
  </si>
  <si>
    <t>Species</t>
  </si>
  <si>
    <t>Human</t>
  </si>
  <si>
    <t xml:space="preserve">Rat 4            1h   </t>
  </si>
  <si>
    <t>Rat 5             1h</t>
  </si>
  <si>
    <t xml:space="preserve">Rat 6             1h </t>
  </si>
  <si>
    <t xml:space="preserve">Rat 4            30min  </t>
  </si>
  <si>
    <t xml:space="preserve">Rat 5            30min  </t>
  </si>
  <si>
    <t xml:space="preserve">Rat 6            30min </t>
  </si>
  <si>
    <t>mL</t>
  </si>
  <si>
    <t>μL</t>
  </si>
  <si>
    <t>Rat</t>
  </si>
  <si>
    <t>Volume UNITS</t>
  </si>
  <si>
    <r>
      <t xml:space="preserve">EF </t>
    </r>
    <r>
      <rPr>
        <b/>
        <i/>
        <sz val="15"/>
        <color rgb="FFC00000"/>
        <rFont val="Calibri"/>
        <family val="2"/>
        <scheme val="minor"/>
      </rPr>
      <t>(%)</t>
    </r>
  </si>
  <si>
    <t>Human Average</t>
  </si>
  <si>
    <t>SEX</t>
  </si>
  <si>
    <t>AGE</t>
  </si>
  <si>
    <t>Male</t>
  </si>
  <si>
    <t>Female</t>
  </si>
  <si>
    <t>N/A</t>
  </si>
  <si>
    <t>Charles' comment on scan processed in 4DM</t>
  </si>
  <si>
    <t>Charles' comment on scan processed in FQ</t>
  </si>
  <si>
    <t>EDV</t>
  </si>
  <si>
    <t>ESV</t>
  </si>
  <si>
    <t>EF (%)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</si>
</sst>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5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i/>
      <u/>
      <sz val="15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u/>
      <sz val="15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i/>
      <u/>
      <sz val="15"/>
      <color rgb="FF008000"/>
      <name val="Calibri"/>
      <family val="2"/>
      <scheme val="minor"/>
    </font>
    <font>
      <b/>
      <sz val="11"/>
      <color rgb="FF00B0F0"/>
      <name val="Calibri"/>
      <family val="2"/>
    </font>
    <font>
      <b/>
      <i/>
      <sz val="15"/>
      <color rgb="FFC00000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8000"/>
      <color rgb="FF0066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5"/>
  <sheetViews>
    <sheetView tabSelected="1" workbookViewId="0">
      <selection activeCell="A24" sqref="A24"/>
    </sheetView>
  </sheetViews>
  <sheetFormatPr defaultRowHeight="15"/>
  <cols>
    <col min="1" max="1" width="27.42578125" style="2" bestFit="1" customWidth="1"/>
    <col min="2" max="2" width="10.85546875" style="4" bestFit="1" customWidth="1"/>
    <col min="3" max="3" width="8" style="7" bestFit="1" customWidth="1"/>
    <col min="4" max="4" width="7.140625" style="5" bestFit="1" customWidth="1"/>
    <col min="5" max="5" width="6.5703125" style="5" bestFit="1" customWidth="1"/>
    <col min="6" max="6" width="5.140625" style="5" bestFit="1" customWidth="1"/>
    <col min="7" max="7" width="6" style="5" bestFit="1" customWidth="1"/>
    <col min="8" max="8" width="7.140625" style="6" bestFit="1" customWidth="1"/>
    <col min="9" max="9" width="6.5703125" style="6" bestFit="1" customWidth="1"/>
    <col min="10" max="10" width="5.140625" style="6" bestFit="1" customWidth="1"/>
    <col min="11" max="11" width="6" style="6" bestFit="1" customWidth="1"/>
    <col min="12" max="12" width="7.5703125" style="4" bestFit="1" customWidth="1"/>
    <col min="13" max="13" width="7.140625" style="4" bestFit="1" customWidth="1"/>
    <col min="14" max="14" width="9.140625" style="4"/>
    <col min="15" max="15" width="40.140625" style="4" customWidth="1"/>
    <col min="16" max="16" width="70.28515625" style="2" bestFit="1" customWidth="1"/>
    <col min="17" max="16384" width="9.140625" style="2"/>
  </cols>
  <sheetData>
    <row r="1" spans="1:16" ht="19.5">
      <c r="A1" s="1"/>
      <c r="D1" s="21" t="s">
        <v>2</v>
      </c>
      <c r="E1" s="21"/>
      <c r="F1" s="21"/>
      <c r="G1" s="21"/>
      <c r="H1" s="22" t="s">
        <v>3</v>
      </c>
      <c r="I1" s="22"/>
      <c r="J1" s="22"/>
      <c r="K1" s="22"/>
      <c r="P1" s="9"/>
    </row>
    <row r="2" spans="1:16" ht="39">
      <c r="A2" s="1" t="s">
        <v>0</v>
      </c>
      <c r="B2" s="3" t="s">
        <v>24</v>
      </c>
      <c r="C2" s="7" t="s">
        <v>35</v>
      </c>
      <c r="D2" s="15" t="s">
        <v>45</v>
      </c>
      <c r="E2" s="15" t="s">
        <v>46</v>
      </c>
      <c r="F2" s="15" t="s">
        <v>1</v>
      </c>
      <c r="G2" s="12" t="s">
        <v>36</v>
      </c>
      <c r="H2" s="16" t="s">
        <v>45</v>
      </c>
      <c r="I2" s="16" t="s">
        <v>46</v>
      </c>
      <c r="J2" s="16" t="s">
        <v>1</v>
      </c>
      <c r="K2" s="16" t="s">
        <v>47</v>
      </c>
      <c r="L2" s="3" t="s">
        <v>38</v>
      </c>
      <c r="M2" s="3" t="s">
        <v>39</v>
      </c>
      <c r="N2" s="3"/>
      <c r="O2" s="14" t="s">
        <v>44</v>
      </c>
      <c r="P2" s="9" t="s">
        <v>43</v>
      </c>
    </row>
    <row r="3" spans="1:16">
      <c r="A3" s="2" t="s">
        <v>4</v>
      </c>
      <c r="B3" s="4" t="s">
        <v>25</v>
      </c>
      <c r="C3" s="7" t="s">
        <v>32</v>
      </c>
      <c r="D3" s="5">
        <v>106</v>
      </c>
      <c r="E3" s="5">
        <v>49.9</v>
      </c>
      <c r="F3" s="5">
        <f t="shared" ref="F3:F21" si="0">D3-E3</f>
        <v>56.1</v>
      </c>
      <c r="G3" s="10">
        <f t="shared" ref="G3:G22" si="1">(D3-E3)/D3*100</f>
        <v>52.924528301886795</v>
      </c>
      <c r="H3" s="6">
        <v>111</v>
      </c>
      <c r="I3" s="6">
        <v>67</v>
      </c>
      <c r="J3" s="6">
        <f>H3-I3</f>
        <v>44</v>
      </c>
      <c r="K3" s="13">
        <f>100*(H3-I3)/H3</f>
        <v>39.63963963963964</v>
      </c>
      <c r="L3" s="4" t="s">
        <v>40</v>
      </c>
      <c r="M3" s="4">
        <v>73</v>
      </c>
      <c r="O3" s="14"/>
      <c r="P3" s="9"/>
    </row>
    <row r="4" spans="1:16">
      <c r="A4" s="2" t="s">
        <v>5</v>
      </c>
      <c r="B4" s="4" t="s">
        <v>25</v>
      </c>
      <c r="C4" s="7" t="s">
        <v>32</v>
      </c>
      <c r="D4" s="5">
        <v>136</v>
      </c>
      <c r="E4" s="5">
        <v>112</v>
      </c>
      <c r="F4" s="5">
        <f t="shared" si="0"/>
        <v>24</v>
      </c>
      <c r="G4" s="10">
        <f t="shared" si="1"/>
        <v>17.647058823529413</v>
      </c>
      <c r="H4" s="6">
        <v>200</v>
      </c>
      <c r="I4" s="6">
        <v>159</v>
      </c>
      <c r="J4" s="6">
        <f t="shared" ref="J4:J21" si="2">H4-I4</f>
        <v>41</v>
      </c>
      <c r="K4" s="13">
        <f t="shared" ref="K4:K22" si="3">100*(H4-I4)/H4</f>
        <v>20.5</v>
      </c>
      <c r="L4" s="4" t="s">
        <v>40</v>
      </c>
      <c r="M4" s="4">
        <v>68</v>
      </c>
      <c r="O4" s="14"/>
      <c r="P4" s="9"/>
    </row>
    <row r="5" spans="1:16">
      <c r="A5" s="2" t="s">
        <v>6</v>
      </c>
      <c r="B5" s="4" t="s">
        <v>25</v>
      </c>
      <c r="C5" s="7" t="s">
        <v>32</v>
      </c>
      <c r="D5" s="5">
        <v>124</v>
      </c>
      <c r="E5" s="5">
        <v>98.6</v>
      </c>
      <c r="F5" s="5">
        <f t="shared" si="0"/>
        <v>25.400000000000006</v>
      </c>
      <c r="G5" s="10">
        <f t="shared" si="1"/>
        <v>20.483870967741939</v>
      </c>
      <c r="H5" s="6">
        <v>210</v>
      </c>
      <c r="I5" s="6">
        <v>157</v>
      </c>
      <c r="J5" s="6">
        <f t="shared" si="2"/>
        <v>53</v>
      </c>
      <c r="K5" s="13">
        <f t="shared" si="3"/>
        <v>25.238095238095237</v>
      </c>
      <c r="L5" s="4" t="s">
        <v>41</v>
      </c>
      <c r="M5" s="4">
        <v>46</v>
      </c>
      <c r="O5" s="14"/>
      <c r="P5" s="9"/>
    </row>
    <row r="6" spans="1:16">
      <c r="A6" s="2" t="s">
        <v>7</v>
      </c>
      <c r="B6" s="4" t="s">
        <v>25</v>
      </c>
      <c r="C6" s="7" t="s">
        <v>32</v>
      </c>
      <c r="D6" s="5">
        <v>116</v>
      </c>
      <c r="E6" s="5">
        <v>91.5</v>
      </c>
      <c r="F6" s="5">
        <f t="shared" si="0"/>
        <v>24.5</v>
      </c>
      <c r="G6" s="10">
        <f t="shared" si="1"/>
        <v>21.120689655172413</v>
      </c>
      <c r="H6" s="6">
        <v>204</v>
      </c>
      <c r="I6" s="6">
        <v>161</v>
      </c>
      <c r="J6" s="6">
        <f t="shared" si="2"/>
        <v>43</v>
      </c>
      <c r="K6" s="13">
        <f t="shared" si="3"/>
        <v>21.078431372549019</v>
      </c>
      <c r="L6" s="4" t="s">
        <v>40</v>
      </c>
      <c r="M6" s="4">
        <v>52</v>
      </c>
      <c r="O6" s="14"/>
      <c r="P6" s="9"/>
    </row>
    <row r="7" spans="1:16">
      <c r="A7" s="2" t="s">
        <v>8</v>
      </c>
      <c r="B7" s="4" t="s">
        <v>25</v>
      </c>
      <c r="C7" s="7" t="s">
        <v>32</v>
      </c>
      <c r="D7" s="5">
        <v>96.9</v>
      </c>
      <c r="E7" s="5">
        <v>70.099999999999994</v>
      </c>
      <c r="F7" s="5">
        <f t="shared" si="0"/>
        <v>26.800000000000011</v>
      </c>
      <c r="G7" s="10">
        <f t="shared" si="1"/>
        <v>27.657378740970085</v>
      </c>
      <c r="H7" s="6">
        <v>129</v>
      </c>
      <c r="I7" s="6">
        <v>88</v>
      </c>
      <c r="J7" s="6">
        <f t="shared" si="2"/>
        <v>41</v>
      </c>
      <c r="K7" s="13">
        <f t="shared" si="3"/>
        <v>31.782945736434108</v>
      </c>
      <c r="L7" s="4" t="s">
        <v>41</v>
      </c>
      <c r="M7" s="4">
        <v>82</v>
      </c>
      <c r="O7" s="14"/>
      <c r="P7" s="9"/>
    </row>
    <row r="8" spans="1:16">
      <c r="A8" s="2" t="s">
        <v>9</v>
      </c>
      <c r="B8" s="4" t="s">
        <v>25</v>
      </c>
      <c r="C8" s="7" t="s">
        <v>32</v>
      </c>
      <c r="D8" s="5">
        <v>157</v>
      </c>
      <c r="E8" s="5">
        <v>118</v>
      </c>
      <c r="F8" s="5">
        <f t="shared" si="0"/>
        <v>39</v>
      </c>
      <c r="G8" s="10">
        <f t="shared" si="1"/>
        <v>24.840764331210192</v>
      </c>
      <c r="H8" s="6">
        <v>222</v>
      </c>
      <c r="I8" s="6">
        <v>153</v>
      </c>
      <c r="J8" s="6">
        <f t="shared" si="2"/>
        <v>69</v>
      </c>
      <c r="K8" s="13">
        <f t="shared" si="3"/>
        <v>31.081081081081081</v>
      </c>
      <c r="L8" s="4" t="s">
        <v>40</v>
      </c>
      <c r="M8" s="4">
        <v>87</v>
      </c>
      <c r="O8" s="14"/>
      <c r="P8" s="9"/>
    </row>
    <row r="9" spans="1:16">
      <c r="A9" s="2" t="s">
        <v>10</v>
      </c>
      <c r="B9" s="4" t="s">
        <v>25</v>
      </c>
      <c r="C9" s="7" t="s">
        <v>32</v>
      </c>
      <c r="D9" s="5">
        <v>263</v>
      </c>
      <c r="E9" s="5">
        <v>229</v>
      </c>
      <c r="F9" s="5">
        <f t="shared" si="0"/>
        <v>34</v>
      </c>
      <c r="G9" s="10">
        <f t="shared" si="1"/>
        <v>12.927756653992395</v>
      </c>
      <c r="H9" s="6">
        <v>357</v>
      </c>
      <c r="I9" s="6">
        <v>306</v>
      </c>
      <c r="J9" s="6">
        <f t="shared" si="2"/>
        <v>51</v>
      </c>
      <c r="K9" s="13">
        <f t="shared" si="3"/>
        <v>14.285714285714286</v>
      </c>
      <c r="L9" s="4" t="s">
        <v>40</v>
      </c>
      <c r="M9" s="4">
        <v>54</v>
      </c>
      <c r="O9" s="14"/>
      <c r="P9" s="9"/>
    </row>
    <row r="10" spans="1:16">
      <c r="A10" s="2" t="s">
        <v>11</v>
      </c>
      <c r="B10" s="4" t="s">
        <v>25</v>
      </c>
      <c r="C10" s="7" t="s">
        <v>32</v>
      </c>
      <c r="D10" s="5">
        <v>249</v>
      </c>
      <c r="E10" s="5">
        <v>226</v>
      </c>
      <c r="F10" s="5">
        <f t="shared" si="0"/>
        <v>23</v>
      </c>
      <c r="G10" s="11">
        <f t="shared" si="1"/>
        <v>9.236947791164658</v>
      </c>
      <c r="H10" s="6">
        <v>385</v>
      </c>
      <c r="I10" s="6">
        <v>341</v>
      </c>
      <c r="J10" s="6">
        <f t="shared" si="2"/>
        <v>44</v>
      </c>
      <c r="K10" s="13">
        <f t="shared" si="3"/>
        <v>11.428571428571429</v>
      </c>
      <c r="L10" s="4" t="s">
        <v>40</v>
      </c>
      <c r="M10" s="4">
        <v>55</v>
      </c>
      <c r="O10" s="14"/>
      <c r="P10" s="9"/>
    </row>
    <row r="11" spans="1:16">
      <c r="A11" s="2" t="s">
        <v>12</v>
      </c>
      <c r="B11" s="4" t="s">
        <v>25</v>
      </c>
      <c r="C11" s="7" t="s">
        <v>32</v>
      </c>
      <c r="D11" s="5">
        <v>240</v>
      </c>
      <c r="E11" s="5">
        <v>236</v>
      </c>
      <c r="F11" s="5">
        <f t="shared" si="0"/>
        <v>4</v>
      </c>
      <c r="G11" s="11">
        <f t="shared" si="1"/>
        <v>1.6666666666666667</v>
      </c>
      <c r="H11" s="6">
        <v>328</v>
      </c>
      <c r="I11" s="6">
        <v>312</v>
      </c>
      <c r="J11" s="6">
        <f t="shared" si="2"/>
        <v>16</v>
      </c>
      <c r="K11" s="13">
        <f t="shared" si="3"/>
        <v>4.8780487804878048</v>
      </c>
      <c r="L11" s="4" t="s">
        <v>41</v>
      </c>
      <c r="M11" s="4">
        <v>84</v>
      </c>
      <c r="O11" s="14"/>
      <c r="P11" s="9"/>
    </row>
    <row r="12" spans="1:16">
      <c r="A12" s="2" t="s">
        <v>13</v>
      </c>
      <c r="B12" s="4" t="s">
        <v>25</v>
      </c>
      <c r="C12" s="7" t="s">
        <v>32</v>
      </c>
      <c r="D12" s="5">
        <v>129</v>
      </c>
      <c r="E12" s="5">
        <v>99.2</v>
      </c>
      <c r="F12" s="5">
        <f t="shared" si="0"/>
        <v>29.799999999999997</v>
      </c>
      <c r="G12" s="10">
        <f t="shared" si="1"/>
        <v>23.100775193798448</v>
      </c>
      <c r="H12" s="6">
        <v>190</v>
      </c>
      <c r="I12" s="6">
        <v>137</v>
      </c>
      <c r="J12" s="6">
        <f t="shared" si="2"/>
        <v>53</v>
      </c>
      <c r="K12" s="13">
        <f t="shared" si="3"/>
        <v>27.894736842105264</v>
      </c>
      <c r="L12" s="4" t="s">
        <v>40</v>
      </c>
      <c r="M12" s="4">
        <v>68</v>
      </c>
      <c r="O12" s="14"/>
      <c r="P12" s="9"/>
    </row>
    <row r="13" spans="1:16">
      <c r="A13" s="2" t="s">
        <v>14</v>
      </c>
      <c r="B13" s="4" t="s">
        <v>25</v>
      </c>
      <c r="C13" s="7" t="s">
        <v>32</v>
      </c>
      <c r="D13" s="5">
        <v>97.6</v>
      </c>
      <c r="E13" s="5">
        <v>66.599999999999994</v>
      </c>
      <c r="F13" s="5">
        <f t="shared" si="0"/>
        <v>31</v>
      </c>
      <c r="G13" s="10">
        <f t="shared" si="1"/>
        <v>31.762295081967213</v>
      </c>
      <c r="H13" s="6">
        <v>118</v>
      </c>
      <c r="I13" s="6">
        <v>63</v>
      </c>
      <c r="J13" s="6">
        <f t="shared" si="2"/>
        <v>55</v>
      </c>
      <c r="K13" s="13">
        <f t="shared" si="3"/>
        <v>46.610169491525426</v>
      </c>
      <c r="L13" s="4" t="s">
        <v>41</v>
      </c>
      <c r="M13" s="4">
        <v>70</v>
      </c>
      <c r="O13" s="14"/>
      <c r="P13" s="9"/>
    </row>
    <row r="14" spans="1:16">
      <c r="A14" s="2" t="s">
        <v>15</v>
      </c>
      <c r="B14" s="4" t="s">
        <v>25</v>
      </c>
      <c r="C14" s="7" t="s">
        <v>32</v>
      </c>
      <c r="D14" s="5">
        <v>84.9</v>
      </c>
      <c r="E14" s="5">
        <v>75</v>
      </c>
      <c r="F14" s="5">
        <f t="shared" si="0"/>
        <v>9.9000000000000057</v>
      </c>
      <c r="G14" s="10">
        <f t="shared" si="1"/>
        <v>11.660777385159017</v>
      </c>
      <c r="H14" s="6">
        <v>117</v>
      </c>
      <c r="I14" s="6">
        <v>100</v>
      </c>
      <c r="J14" s="6">
        <f t="shared" si="2"/>
        <v>17</v>
      </c>
      <c r="K14" s="13">
        <f t="shared" si="3"/>
        <v>14.52991452991453</v>
      </c>
      <c r="L14" s="4" t="s">
        <v>41</v>
      </c>
      <c r="M14" s="4">
        <v>58</v>
      </c>
      <c r="O14" s="14"/>
      <c r="P14" s="9"/>
    </row>
    <row r="15" spans="1:16">
      <c r="A15" s="2" t="s">
        <v>16</v>
      </c>
      <c r="B15" s="4" t="s">
        <v>25</v>
      </c>
      <c r="C15" s="7" t="s">
        <v>32</v>
      </c>
      <c r="D15" s="5">
        <v>116</v>
      </c>
      <c r="E15" s="5">
        <v>93.2</v>
      </c>
      <c r="F15" s="5">
        <f t="shared" si="0"/>
        <v>22.799999999999997</v>
      </c>
      <c r="G15" s="10">
        <f t="shared" si="1"/>
        <v>19.6551724137931</v>
      </c>
      <c r="H15" s="6">
        <v>171</v>
      </c>
      <c r="I15" s="6">
        <v>127</v>
      </c>
      <c r="J15" s="6">
        <f t="shared" si="2"/>
        <v>44</v>
      </c>
      <c r="K15" s="13">
        <f t="shared" si="3"/>
        <v>25.730994152046783</v>
      </c>
      <c r="L15" s="4" t="s">
        <v>41</v>
      </c>
      <c r="M15" s="4">
        <v>58</v>
      </c>
      <c r="O15" s="14"/>
      <c r="P15" s="9"/>
    </row>
    <row r="16" spans="1:16">
      <c r="A16" s="2" t="s">
        <v>17</v>
      </c>
      <c r="B16" s="4" t="s">
        <v>25</v>
      </c>
      <c r="C16" s="7" t="s">
        <v>32</v>
      </c>
      <c r="D16" s="5">
        <v>138</v>
      </c>
      <c r="E16" s="5">
        <v>109</v>
      </c>
      <c r="F16" s="5">
        <f t="shared" si="0"/>
        <v>29</v>
      </c>
      <c r="G16" s="10">
        <f t="shared" si="1"/>
        <v>21.014492753623188</v>
      </c>
      <c r="H16" s="6">
        <v>232</v>
      </c>
      <c r="I16" s="6">
        <v>156</v>
      </c>
      <c r="J16" s="6">
        <f t="shared" si="2"/>
        <v>76</v>
      </c>
      <c r="K16" s="13">
        <f t="shared" si="3"/>
        <v>32.758620689655174</v>
      </c>
      <c r="L16" s="4" t="s">
        <v>40</v>
      </c>
      <c r="M16" s="4">
        <v>80</v>
      </c>
      <c r="O16" s="14"/>
      <c r="P16" s="9"/>
    </row>
    <row r="17" spans="1:16">
      <c r="A17" s="2" t="s">
        <v>18</v>
      </c>
      <c r="B17" s="4" t="s">
        <v>25</v>
      </c>
      <c r="C17" s="7" t="s">
        <v>32</v>
      </c>
      <c r="D17" s="5">
        <v>91.5</v>
      </c>
      <c r="E17" s="5">
        <v>75.8</v>
      </c>
      <c r="F17" s="5">
        <f t="shared" si="0"/>
        <v>15.700000000000003</v>
      </c>
      <c r="G17" s="10">
        <f t="shared" si="1"/>
        <v>17.158469945355197</v>
      </c>
      <c r="H17" s="6">
        <v>129</v>
      </c>
      <c r="I17" s="6">
        <v>102</v>
      </c>
      <c r="J17" s="6">
        <f t="shared" si="2"/>
        <v>27</v>
      </c>
      <c r="K17" s="13">
        <f t="shared" si="3"/>
        <v>20.930232558139537</v>
      </c>
      <c r="L17" s="4" t="s">
        <v>40</v>
      </c>
      <c r="M17" s="4">
        <v>47</v>
      </c>
      <c r="O17" s="14"/>
      <c r="P17" s="9"/>
    </row>
    <row r="18" spans="1:16">
      <c r="A18" s="2" t="s">
        <v>19</v>
      </c>
      <c r="B18" s="4" t="s">
        <v>25</v>
      </c>
      <c r="C18" s="7" t="s">
        <v>32</v>
      </c>
      <c r="D18" s="5">
        <v>226</v>
      </c>
      <c r="E18" s="5">
        <v>201</v>
      </c>
      <c r="F18" s="5">
        <f t="shared" si="0"/>
        <v>25</v>
      </c>
      <c r="G18" s="10">
        <f t="shared" si="1"/>
        <v>11.061946902654867</v>
      </c>
      <c r="H18" s="6">
        <v>322</v>
      </c>
      <c r="I18" s="6">
        <v>271</v>
      </c>
      <c r="J18" s="6">
        <f t="shared" si="2"/>
        <v>51</v>
      </c>
      <c r="K18" s="13">
        <f t="shared" si="3"/>
        <v>15.838509316770187</v>
      </c>
      <c r="L18" s="4" t="s">
        <v>40</v>
      </c>
      <c r="M18" s="4">
        <v>65</v>
      </c>
      <c r="O18" s="14"/>
      <c r="P18" s="9"/>
    </row>
    <row r="19" spans="1:16">
      <c r="A19" s="2" t="s">
        <v>20</v>
      </c>
      <c r="B19" s="4" t="s">
        <v>25</v>
      </c>
      <c r="C19" s="7" t="s">
        <v>32</v>
      </c>
      <c r="D19" s="5">
        <v>121</v>
      </c>
      <c r="E19" s="5">
        <v>105</v>
      </c>
      <c r="F19" s="5">
        <f t="shared" si="0"/>
        <v>16</v>
      </c>
      <c r="G19" s="10">
        <f t="shared" si="1"/>
        <v>13.223140495867769</v>
      </c>
      <c r="H19" s="6">
        <v>199</v>
      </c>
      <c r="I19" s="6">
        <v>171</v>
      </c>
      <c r="J19" s="6">
        <f t="shared" si="2"/>
        <v>28</v>
      </c>
      <c r="K19" s="13">
        <f t="shared" si="3"/>
        <v>14.07035175879397</v>
      </c>
      <c r="L19" s="4" t="s">
        <v>40</v>
      </c>
      <c r="M19" s="4">
        <v>77</v>
      </c>
      <c r="O19" s="14"/>
      <c r="P19" s="9"/>
    </row>
    <row r="20" spans="1:16">
      <c r="A20" s="2" t="s">
        <v>21</v>
      </c>
      <c r="B20" s="4" t="s">
        <v>25</v>
      </c>
      <c r="C20" s="7" t="s">
        <v>32</v>
      </c>
      <c r="D20" s="5">
        <v>238</v>
      </c>
      <c r="E20" s="5">
        <v>198</v>
      </c>
      <c r="F20" s="5">
        <f t="shared" si="0"/>
        <v>40</v>
      </c>
      <c r="G20" s="10">
        <f t="shared" si="1"/>
        <v>16.806722689075631</v>
      </c>
      <c r="H20" s="6">
        <v>306</v>
      </c>
      <c r="I20" s="6">
        <v>247</v>
      </c>
      <c r="J20" s="6">
        <f t="shared" si="2"/>
        <v>59</v>
      </c>
      <c r="K20" s="13">
        <f t="shared" si="3"/>
        <v>19.281045751633986</v>
      </c>
      <c r="L20" s="4" t="s">
        <v>40</v>
      </c>
      <c r="M20" s="4">
        <v>72</v>
      </c>
      <c r="O20" s="14"/>
      <c r="P20" s="9"/>
    </row>
    <row r="21" spans="1:16">
      <c r="A21" s="2" t="s">
        <v>22</v>
      </c>
      <c r="B21" s="4" t="s">
        <v>25</v>
      </c>
      <c r="C21" s="7" t="s">
        <v>32</v>
      </c>
      <c r="D21" s="5">
        <v>232</v>
      </c>
      <c r="E21" s="5">
        <v>193</v>
      </c>
      <c r="F21" s="5">
        <f t="shared" si="0"/>
        <v>39</v>
      </c>
      <c r="G21" s="10">
        <f t="shared" si="1"/>
        <v>16.810344827586206</v>
      </c>
      <c r="H21" s="6">
        <v>345</v>
      </c>
      <c r="I21" s="6">
        <v>244</v>
      </c>
      <c r="J21" s="6">
        <f t="shared" si="2"/>
        <v>101</v>
      </c>
      <c r="K21" s="13">
        <f t="shared" si="3"/>
        <v>29.275362318840578</v>
      </c>
      <c r="L21" s="4" t="s">
        <v>40</v>
      </c>
      <c r="M21" s="4">
        <v>70</v>
      </c>
      <c r="O21" s="14"/>
      <c r="P21" s="9"/>
    </row>
    <row r="22" spans="1:16">
      <c r="A22" s="2" t="s">
        <v>23</v>
      </c>
      <c r="B22" s="4" t="s">
        <v>25</v>
      </c>
      <c r="C22" s="7" t="s">
        <v>32</v>
      </c>
      <c r="D22" s="5">
        <v>165</v>
      </c>
      <c r="E22" s="5">
        <v>136</v>
      </c>
      <c r="F22" s="5">
        <f>D22-E22</f>
        <v>29</v>
      </c>
      <c r="G22" s="10">
        <f t="shared" si="1"/>
        <v>17.575757575757574</v>
      </c>
      <c r="H22" s="6">
        <v>241</v>
      </c>
      <c r="I22" s="6">
        <v>176</v>
      </c>
      <c r="J22" s="6">
        <f>H22-I22</f>
        <v>65</v>
      </c>
      <c r="K22" s="13">
        <f t="shared" si="3"/>
        <v>26.970954356846473</v>
      </c>
      <c r="L22" s="4" t="s">
        <v>40</v>
      </c>
      <c r="M22" s="4">
        <v>59</v>
      </c>
      <c r="O22" s="14"/>
      <c r="P22" s="9"/>
    </row>
    <row r="23" spans="1:16">
      <c r="B23" s="2"/>
      <c r="C23" s="2"/>
      <c r="D23" s="2"/>
      <c r="E23" s="2"/>
      <c r="F23" s="2"/>
      <c r="G23" s="2"/>
      <c r="L23" s="2"/>
      <c r="M23" s="2"/>
      <c r="N23" s="2"/>
      <c r="O23" s="2"/>
    </row>
    <row r="24" spans="1:16">
      <c r="A24" s="2" t="s">
        <v>37</v>
      </c>
      <c r="B24" s="4" t="s">
        <v>25</v>
      </c>
      <c r="C24" s="7" t="s">
        <v>32</v>
      </c>
      <c r="D24" s="10">
        <f t="shared" ref="D24:K24" si="4">AVERAGE(D3:D22)</f>
        <v>156.345</v>
      </c>
      <c r="E24" s="10">
        <f t="shared" si="4"/>
        <v>129.14499999999998</v>
      </c>
      <c r="F24" s="10">
        <f t="shared" si="4"/>
        <v>27.2</v>
      </c>
      <c r="G24" s="10">
        <f t="shared" si="4"/>
        <v>19.416777859848636</v>
      </c>
      <c r="H24" s="13">
        <f t="shared" si="4"/>
        <v>225.8</v>
      </c>
      <c r="I24" s="13">
        <f t="shared" si="4"/>
        <v>176.9</v>
      </c>
      <c r="J24" s="13">
        <f t="shared" si="4"/>
        <v>48.9</v>
      </c>
      <c r="K24" s="13">
        <f t="shared" si="4"/>
        <v>23.690170966442224</v>
      </c>
      <c r="L24" s="4" t="s">
        <v>42</v>
      </c>
      <c r="M24" s="4">
        <f>AVERAGE(M3:M22)</f>
        <v>66.25</v>
      </c>
      <c r="O24" s="14"/>
      <c r="P24" s="9"/>
    </row>
    <row r="29" spans="1:16">
      <c r="A29" s="2" t="s">
        <v>26</v>
      </c>
      <c r="B29" s="4" t="s">
        <v>34</v>
      </c>
      <c r="C29" s="8" t="s">
        <v>33</v>
      </c>
      <c r="D29" s="5">
        <v>304</v>
      </c>
      <c r="E29" s="5">
        <v>135</v>
      </c>
      <c r="F29" s="5">
        <f>D29-E29</f>
        <v>169</v>
      </c>
      <c r="G29" s="10">
        <f t="shared" ref="G29" si="5">(D29-E29)/D29*100</f>
        <v>55.592105263157897</v>
      </c>
      <c r="K29" s="13"/>
    </row>
    <row r="30" spans="1:16">
      <c r="A30" s="2" t="s">
        <v>29</v>
      </c>
      <c r="B30" s="4" t="s">
        <v>34</v>
      </c>
      <c r="C30" s="8" t="s">
        <v>33</v>
      </c>
      <c r="D30" s="5">
        <v>304</v>
      </c>
      <c r="E30" s="5">
        <v>135</v>
      </c>
      <c r="F30" s="5">
        <f t="shared" ref="F30:F34" si="6">D30-E30</f>
        <v>169</v>
      </c>
      <c r="G30" s="10">
        <f t="shared" ref="G30:G34" si="7">(D30-E30)/D30*100</f>
        <v>55.592105263157897</v>
      </c>
      <c r="K30" s="13"/>
    </row>
    <row r="31" spans="1:16">
      <c r="A31" s="2" t="s">
        <v>27</v>
      </c>
      <c r="B31" s="4" t="s">
        <v>34</v>
      </c>
      <c r="C31" s="8" t="s">
        <v>33</v>
      </c>
      <c r="D31" s="5">
        <v>340</v>
      </c>
      <c r="E31" s="5">
        <v>156</v>
      </c>
      <c r="F31" s="5">
        <f t="shared" si="6"/>
        <v>184</v>
      </c>
      <c r="G31" s="10">
        <f t="shared" si="7"/>
        <v>54.117647058823529</v>
      </c>
      <c r="K31" s="13"/>
    </row>
    <row r="32" spans="1:16">
      <c r="A32" s="2" t="s">
        <v>30</v>
      </c>
      <c r="B32" s="4" t="s">
        <v>34</v>
      </c>
      <c r="C32" s="8" t="s">
        <v>33</v>
      </c>
      <c r="D32" s="5">
        <v>340</v>
      </c>
      <c r="E32" s="5">
        <v>156</v>
      </c>
      <c r="F32" s="5">
        <f t="shared" si="6"/>
        <v>184</v>
      </c>
      <c r="G32" s="10">
        <f t="shared" si="7"/>
        <v>54.117647058823529</v>
      </c>
      <c r="K32" s="13"/>
    </row>
    <row r="33" spans="1:12">
      <c r="A33" s="2" t="s">
        <v>28</v>
      </c>
      <c r="B33" s="4" t="s">
        <v>34</v>
      </c>
      <c r="C33" s="8" t="s">
        <v>33</v>
      </c>
      <c r="D33" s="5">
        <v>299</v>
      </c>
      <c r="E33" s="5">
        <v>135</v>
      </c>
      <c r="F33" s="5">
        <f t="shared" si="6"/>
        <v>164</v>
      </c>
      <c r="G33" s="10">
        <f t="shared" si="7"/>
        <v>54.849498327759193</v>
      </c>
      <c r="K33" s="13"/>
    </row>
    <row r="34" spans="1:12">
      <c r="A34" s="2" t="s">
        <v>31</v>
      </c>
      <c r="B34" s="4" t="s">
        <v>34</v>
      </c>
      <c r="C34" s="8" t="s">
        <v>33</v>
      </c>
      <c r="D34" s="5">
        <v>299</v>
      </c>
      <c r="E34" s="5">
        <v>135</v>
      </c>
      <c r="F34" s="5">
        <f t="shared" si="6"/>
        <v>164</v>
      </c>
      <c r="G34" s="10">
        <f t="shared" si="7"/>
        <v>54.849498327759193</v>
      </c>
      <c r="K34" s="13"/>
    </row>
    <row r="35" spans="1:12">
      <c r="L35" s="6"/>
    </row>
  </sheetData>
  <mergeCells count="2">
    <mergeCell ref="D1:G1"/>
    <mergeCell ref="H1:K1"/>
  </mergeCells>
  <pageMargins left="0.7" right="0.7" top="0.75" bottom="0.75" header="0.3" footer="0.3"/>
  <pageSetup paperSize="7" orientation="portrait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H1" sqref="H1:K1"/>
    </sheetView>
  </sheetViews>
  <sheetFormatPr defaultRowHeight="15"/>
  <cols>
    <col min="1" max="1" width="27.42578125" style="2" bestFit="1" customWidth="1"/>
    <col min="2" max="2" width="10.85546875" style="4" bestFit="1" customWidth="1"/>
    <col min="3" max="3" width="8" style="7" bestFit="1" customWidth="1"/>
    <col min="4" max="4" width="7.140625" style="5" bestFit="1" customWidth="1"/>
    <col min="5" max="5" width="6.5703125" style="5" bestFit="1" customWidth="1"/>
    <col min="6" max="6" width="5.140625" style="5" bestFit="1" customWidth="1"/>
    <col min="7" max="7" width="6" style="5" bestFit="1" customWidth="1"/>
    <col min="8" max="8" width="7.140625" style="6" bestFit="1" customWidth="1"/>
    <col min="9" max="9" width="6.5703125" style="6" bestFit="1" customWidth="1"/>
    <col min="10" max="10" width="5.140625" style="6" bestFit="1" customWidth="1"/>
    <col min="11" max="11" width="6" style="6" bestFit="1" customWidth="1"/>
    <col min="12" max="12" width="7.5703125" style="4" bestFit="1" customWidth="1"/>
    <col min="13" max="13" width="7.140625" style="4" bestFit="1" customWidth="1"/>
    <col min="14" max="14" width="9.140625" style="4"/>
    <col min="15" max="15" width="40.140625" style="4" customWidth="1"/>
    <col min="16" max="16" width="70.28515625" style="2" bestFit="1" customWidth="1"/>
    <col min="17" max="16384" width="9.140625" style="2"/>
  </cols>
  <sheetData>
    <row r="1" spans="1:16" ht="19.5">
      <c r="A1" s="1"/>
      <c r="D1" s="21" t="s">
        <v>2</v>
      </c>
      <c r="E1" s="21"/>
      <c r="F1" s="21"/>
      <c r="G1" s="21"/>
      <c r="H1" s="22" t="s">
        <v>3</v>
      </c>
      <c r="I1" s="22"/>
      <c r="J1" s="22"/>
      <c r="K1" s="22"/>
      <c r="P1" s="9"/>
    </row>
    <row r="2" spans="1:16" ht="39">
      <c r="A2" s="1" t="s">
        <v>0</v>
      </c>
      <c r="B2" s="3" t="s">
        <v>24</v>
      </c>
      <c r="C2" s="7" t="s">
        <v>35</v>
      </c>
      <c r="D2" s="17" t="s">
        <v>45</v>
      </c>
      <c r="E2" s="17" t="s">
        <v>46</v>
      </c>
      <c r="F2" s="17" t="s">
        <v>1</v>
      </c>
      <c r="G2" s="17" t="s">
        <v>36</v>
      </c>
      <c r="H2" s="18" t="s">
        <v>45</v>
      </c>
      <c r="I2" s="18" t="s">
        <v>46</v>
      </c>
      <c r="J2" s="18" t="s">
        <v>1</v>
      </c>
      <c r="K2" s="18" t="s">
        <v>47</v>
      </c>
      <c r="L2" s="3" t="s">
        <v>38</v>
      </c>
      <c r="M2" s="3" t="s">
        <v>39</v>
      </c>
      <c r="N2" s="3"/>
      <c r="O2" s="14" t="s">
        <v>44</v>
      </c>
      <c r="P2" s="9" t="s">
        <v>43</v>
      </c>
    </row>
    <row r="3" spans="1:16">
      <c r="A3" s="2" t="s">
        <v>4</v>
      </c>
      <c r="B3" s="4" t="s">
        <v>25</v>
      </c>
      <c r="C3" s="7" t="s">
        <v>32</v>
      </c>
      <c r="D3" s="5">
        <v>103</v>
      </c>
      <c r="E3" s="5">
        <v>47.2</v>
      </c>
      <c r="F3" s="5">
        <v>55.4</v>
      </c>
      <c r="G3" s="10">
        <v>54</v>
      </c>
      <c r="H3" s="6">
        <v>111</v>
      </c>
      <c r="I3" s="6">
        <v>67</v>
      </c>
      <c r="J3" s="6">
        <f>H3-I3</f>
        <v>44</v>
      </c>
      <c r="K3" s="13">
        <f>100*(H3-I3)/H3</f>
        <v>39.63963963963964</v>
      </c>
      <c r="L3" s="4" t="s">
        <v>40</v>
      </c>
      <c r="M3" s="4">
        <v>73</v>
      </c>
      <c r="O3" s="14"/>
      <c r="P3" s="9"/>
    </row>
    <row r="4" spans="1:16">
      <c r="A4" s="2" t="s">
        <v>5</v>
      </c>
      <c r="B4" s="4" t="s">
        <v>25</v>
      </c>
      <c r="C4" s="7" t="s">
        <v>32</v>
      </c>
      <c r="D4" s="5">
        <v>154</v>
      </c>
      <c r="E4" s="5">
        <v>123</v>
      </c>
      <c r="F4" s="5">
        <v>30.3</v>
      </c>
      <c r="G4" s="10">
        <v>20</v>
      </c>
      <c r="H4" s="6">
        <v>200</v>
      </c>
      <c r="I4" s="6">
        <v>159</v>
      </c>
      <c r="J4" s="6">
        <f t="shared" ref="J4:J21" si="0">H4-I4</f>
        <v>41</v>
      </c>
      <c r="K4" s="13">
        <f t="shared" ref="K4:K22" si="1">100*(H4-I4)/H4</f>
        <v>20.5</v>
      </c>
      <c r="L4" s="4" t="s">
        <v>40</v>
      </c>
      <c r="M4" s="4">
        <v>68</v>
      </c>
      <c r="O4" s="14"/>
      <c r="P4" s="9"/>
    </row>
    <row r="5" spans="1:16">
      <c r="A5" s="2" t="s">
        <v>6</v>
      </c>
      <c r="B5" s="4" t="s">
        <v>25</v>
      </c>
      <c r="C5" s="7" t="s">
        <v>32</v>
      </c>
      <c r="D5" s="5">
        <v>164</v>
      </c>
      <c r="E5" s="5">
        <v>121</v>
      </c>
      <c r="F5" s="5">
        <v>43</v>
      </c>
      <c r="G5" s="10">
        <v>26</v>
      </c>
      <c r="H5" s="6">
        <v>210</v>
      </c>
      <c r="I5" s="6">
        <v>157</v>
      </c>
      <c r="J5" s="6">
        <f t="shared" si="0"/>
        <v>53</v>
      </c>
      <c r="K5" s="13">
        <f t="shared" si="1"/>
        <v>25.238095238095237</v>
      </c>
      <c r="L5" s="4" t="s">
        <v>41</v>
      </c>
      <c r="M5" s="4">
        <v>46</v>
      </c>
      <c r="O5" s="14"/>
      <c r="P5" s="9"/>
    </row>
    <row r="6" spans="1:16">
      <c r="A6" s="2" t="s">
        <v>7</v>
      </c>
      <c r="B6" s="4" t="s">
        <v>25</v>
      </c>
      <c r="C6" s="7" t="s">
        <v>32</v>
      </c>
      <c r="D6" s="5">
        <v>134</v>
      </c>
      <c r="E6" s="5">
        <v>106</v>
      </c>
      <c r="F6" s="5">
        <v>27.8</v>
      </c>
      <c r="G6" s="10">
        <v>21</v>
      </c>
      <c r="H6" s="6">
        <v>204</v>
      </c>
      <c r="I6" s="6">
        <v>161</v>
      </c>
      <c r="J6" s="6">
        <f t="shared" si="0"/>
        <v>43</v>
      </c>
      <c r="K6" s="13">
        <f t="shared" si="1"/>
        <v>21.078431372549019</v>
      </c>
      <c r="L6" s="4" t="s">
        <v>40</v>
      </c>
      <c r="M6" s="4">
        <v>52</v>
      </c>
      <c r="O6" s="14"/>
      <c r="P6" s="9"/>
    </row>
    <row r="7" spans="1:16">
      <c r="A7" s="2" t="s">
        <v>8</v>
      </c>
      <c r="B7" s="4" t="s">
        <v>25</v>
      </c>
      <c r="C7" s="7" t="s">
        <v>32</v>
      </c>
      <c r="D7" s="5">
        <v>105</v>
      </c>
      <c r="E7" s="5">
        <v>75</v>
      </c>
      <c r="F7" s="5">
        <v>29.5</v>
      </c>
      <c r="G7" s="10">
        <v>28</v>
      </c>
      <c r="H7" s="6">
        <v>129</v>
      </c>
      <c r="I7" s="6">
        <v>88</v>
      </c>
      <c r="J7" s="6">
        <f t="shared" si="0"/>
        <v>41</v>
      </c>
      <c r="K7" s="13">
        <f t="shared" si="1"/>
        <v>31.782945736434108</v>
      </c>
      <c r="L7" s="4" t="s">
        <v>41</v>
      </c>
      <c r="M7" s="4">
        <v>82</v>
      </c>
      <c r="O7" s="14"/>
      <c r="P7" s="9"/>
    </row>
    <row r="8" spans="1:16">
      <c r="A8" s="2" t="s">
        <v>9</v>
      </c>
      <c r="B8" s="4" t="s">
        <v>25</v>
      </c>
      <c r="C8" s="7" t="s">
        <v>32</v>
      </c>
      <c r="D8" s="5">
        <v>170</v>
      </c>
      <c r="E8" s="5">
        <v>130</v>
      </c>
      <c r="F8" s="5">
        <v>40.9</v>
      </c>
      <c r="G8" s="10">
        <v>24</v>
      </c>
      <c r="H8" s="6">
        <v>222</v>
      </c>
      <c r="I8" s="6">
        <v>153</v>
      </c>
      <c r="J8" s="6">
        <f t="shared" si="0"/>
        <v>69</v>
      </c>
      <c r="K8" s="13">
        <f t="shared" si="1"/>
        <v>31.081081081081081</v>
      </c>
      <c r="L8" s="4" t="s">
        <v>40</v>
      </c>
      <c r="M8" s="4">
        <v>87</v>
      </c>
      <c r="O8" s="14"/>
      <c r="P8" s="9"/>
    </row>
    <row r="9" spans="1:16">
      <c r="A9" s="2" t="s">
        <v>10</v>
      </c>
      <c r="B9" s="4" t="s">
        <v>25</v>
      </c>
      <c r="C9" s="7" t="s">
        <v>32</v>
      </c>
      <c r="D9" s="5">
        <v>267</v>
      </c>
      <c r="E9" s="5">
        <v>235</v>
      </c>
      <c r="F9" s="5">
        <v>32.5</v>
      </c>
      <c r="G9" s="10">
        <v>12</v>
      </c>
      <c r="H9" s="6">
        <v>357</v>
      </c>
      <c r="I9" s="6">
        <v>306</v>
      </c>
      <c r="J9" s="6">
        <f t="shared" si="0"/>
        <v>51</v>
      </c>
      <c r="K9" s="13">
        <f t="shared" si="1"/>
        <v>14.285714285714286</v>
      </c>
      <c r="L9" s="4" t="s">
        <v>40</v>
      </c>
      <c r="M9" s="4">
        <v>54</v>
      </c>
      <c r="O9" s="14"/>
      <c r="P9" s="9"/>
    </row>
    <row r="10" spans="1:16">
      <c r="A10" s="2" t="s">
        <v>11</v>
      </c>
      <c r="B10" s="4" t="s">
        <v>25</v>
      </c>
      <c r="C10" s="7" t="s">
        <v>32</v>
      </c>
      <c r="D10" s="5">
        <v>262</v>
      </c>
      <c r="E10" s="5">
        <v>239</v>
      </c>
      <c r="F10" s="5">
        <v>22.7</v>
      </c>
      <c r="G10" s="11">
        <v>8.6999999999999993</v>
      </c>
      <c r="H10" s="6">
        <v>385</v>
      </c>
      <c r="I10" s="6">
        <v>341</v>
      </c>
      <c r="J10" s="6">
        <f t="shared" si="0"/>
        <v>44</v>
      </c>
      <c r="K10" s="13">
        <f t="shared" si="1"/>
        <v>11.428571428571429</v>
      </c>
      <c r="L10" s="4" t="s">
        <v>40</v>
      </c>
      <c r="M10" s="4">
        <v>55</v>
      </c>
      <c r="O10" s="14"/>
      <c r="P10" s="9"/>
    </row>
    <row r="11" spans="1:16">
      <c r="A11" s="2" t="s">
        <v>12</v>
      </c>
      <c r="B11" s="4" t="s">
        <v>25</v>
      </c>
      <c r="C11" s="7" t="s">
        <v>32</v>
      </c>
      <c r="D11" s="5">
        <v>276</v>
      </c>
      <c r="E11" s="5">
        <v>266</v>
      </c>
      <c r="F11" s="5">
        <v>9.91</v>
      </c>
      <c r="G11" s="11">
        <v>3.6</v>
      </c>
      <c r="H11" s="6">
        <v>328</v>
      </c>
      <c r="I11" s="6">
        <v>312</v>
      </c>
      <c r="J11" s="6">
        <f t="shared" si="0"/>
        <v>16</v>
      </c>
      <c r="K11" s="13">
        <f t="shared" si="1"/>
        <v>4.8780487804878048</v>
      </c>
      <c r="L11" s="4" t="s">
        <v>41</v>
      </c>
      <c r="M11" s="4">
        <v>84</v>
      </c>
      <c r="O11" s="14"/>
      <c r="P11" s="9"/>
    </row>
    <row r="12" spans="1:16">
      <c r="A12" s="2" t="s">
        <v>13</v>
      </c>
      <c r="B12" s="4" t="s">
        <v>25</v>
      </c>
      <c r="C12" s="7" t="s">
        <v>32</v>
      </c>
      <c r="D12" s="5">
        <v>142</v>
      </c>
      <c r="E12" s="5">
        <v>110</v>
      </c>
      <c r="F12" s="5">
        <v>32.5</v>
      </c>
      <c r="G12" s="10">
        <v>23</v>
      </c>
      <c r="H12" s="6">
        <v>190</v>
      </c>
      <c r="I12" s="6">
        <v>137</v>
      </c>
      <c r="J12" s="6">
        <f t="shared" si="0"/>
        <v>53</v>
      </c>
      <c r="K12" s="13">
        <f t="shared" si="1"/>
        <v>27.894736842105264</v>
      </c>
      <c r="L12" s="4" t="s">
        <v>40</v>
      </c>
      <c r="M12" s="4">
        <v>68</v>
      </c>
      <c r="O12" s="14"/>
      <c r="P12" s="9"/>
    </row>
    <row r="13" spans="1:16">
      <c r="A13" s="2" t="s">
        <v>14</v>
      </c>
      <c r="B13" s="4" t="s">
        <v>25</v>
      </c>
      <c r="C13" s="7" t="s">
        <v>32</v>
      </c>
      <c r="D13" s="5">
        <v>119</v>
      </c>
      <c r="E13" s="5">
        <v>78</v>
      </c>
      <c r="F13" s="5">
        <v>40.799999999999997</v>
      </c>
      <c r="G13" s="10">
        <v>34</v>
      </c>
      <c r="H13" s="6">
        <v>118</v>
      </c>
      <c r="I13" s="6">
        <v>63</v>
      </c>
      <c r="J13" s="6">
        <f t="shared" si="0"/>
        <v>55</v>
      </c>
      <c r="K13" s="13">
        <f t="shared" si="1"/>
        <v>46.610169491525426</v>
      </c>
      <c r="L13" s="4" t="s">
        <v>41</v>
      </c>
      <c r="M13" s="4">
        <v>70</v>
      </c>
      <c r="O13" s="14"/>
      <c r="P13" s="9"/>
    </row>
    <row r="14" spans="1:16">
      <c r="A14" s="2" t="s">
        <v>15</v>
      </c>
      <c r="B14" s="4" t="s">
        <v>25</v>
      </c>
      <c r="C14" s="7" t="s">
        <v>32</v>
      </c>
      <c r="D14" s="5">
        <v>102</v>
      </c>
      <c r="E14" s="5">
        <v>90.7</v>
      </c>
      <c r="F14" s="5">
        <v>11.5</v>
      </c>
      <c r="G14" s="10">
        <v>11</v>
      </c>
      <c r="H14" s="6">
        <v>117</v>
      </c>
      <c r="I14" s="6">
        <v>100</v>
      </c>
      <c r="J14" s="6">
        <f t="shared" si="0"/>
        <v>17</v>
      </c>
      <c r="K14" s="13">
        <f t="shared" si="1"/>
        <v>14.52991452991453</v>
      </c>
      <c r="L14" s="4" t="s">
        <v>41</v>
      </c>
      <c r="M14" s="4">
        <v>58</v>
      </c>
      <c r="O14" s="14"/>
      <c r="P14" s="9"/>
    </row>
    <row r="15" spans="1:16">
      <c r="A15" s="2" t="s">
        <v>16</v>
      </c>
      <c r="B15" s="4" t="s">
        <v>25</v>
      </c>
      <c r="C15" s="7" t="s">
        <v>32</v>
      </c>
      <c r="D15" s="5">
        <v>126</v>
      </c>
      <c r="E15" s="5">
        <v>99.1</v>
      </c>
      <c r="F15" s="5">
        <v>26.5</v>
      </c>
      <c r="G15" s="10">
        <v>21</v>
      </c>
      <c r="H15" s="6">
        <v>171</v>
      </c>
      <c r="I15" s="6">
        <v>127</v>
      </c>
      <c r="J15" s="6">
        <f t="shared" si="0"/>
        <v>44</v>
      </c>
      <c r="K15" s="13">
        <f t="shared" si="1"/>
        <v>25.730994152046783</v>
      </c>
      <c r="L15" s="4" t="s">
        <v>41</v>
      </c>
      <c r="M15" s="4">
        <v>58</v>
      </c>
      <c r="O15" s="14"/>
      <c r="P15" s="9"/>
    </row>
    <row r="16" spans="1:16">
      <c r="A16" s="2" t="s">
        <v>17</v>
      </c>
      <c r="B16" s="4" t="s">
        <v>25</v>
      </c>
      <c r="C16" s="7" t="s">
        <v>32</v>
      </c>
      <c r="D16" s="5">
        <v>153</v>
      </c>
      <c r="E16" s="5">
        <v>120</v>
      </c>
      <c r="F16" s="5">
        <v>32.799999999999997</v>
      </c>
      <c r="G16" s="10">
        <v>22</v>
      </c>
      <c r="H16" s="6">
        <v>232</v>
      </c>
      <c r="I16" s="6">
        <v>156</v>
      </c>
      <c r="J16" s="6">
        <f t="shared" si="0"/>
        <v>76</v>
      </c>
      <c r="K16" s="13">
        <f t="shared" si="1"/>
        <v>32.758620689655174</v>
      </c>
      <c r="L16" s="4" t="s">
        <v>40</v>
      </c>
      <c r="M16" s="4">
        <v>80</v>
      </c>
      <c r="O16" s="14"/>
      <c r="P16" s="9"/>
    </row>
    <row r="17" spans="1:16">
      <c r="A17" s="2" t="s">
        <v>18</v>
      </c>
      <c r="B17" s="4" t="s">
        <v>25</v>
      </c>
      <c r="C17" s="7" t="s">
        <v>32</v>
      </c>
      <c r="D17" s="5">
        <v>99.8</v>
      </c>
      <c r="E17" s="5">
        <v>82.4</v>
      </c>
      <c r="F17" s="5">
        <v>17.399999999999999</v>
      </c>
      <c r="G17" s="10">
        <v>17</v>
      </c>
      <c r="H17" s="6">
        <v>129</v>
      </c>
      <c r="I17" s="6">
        <v>102</v>
      </c>
      <c r="J17" s="6">
        <f t="shared" si="0"/>
        <v>27</v>
      </c>
      <c r="K17" s="13">
        <f t="shared" si="1"/>
        <v>20.930232558139537</v>
      </c>
      <c r="L17" s="4" t="s">
        <v>40</v>
      </c>
      <c r="M17" s="4">
        <v>47</v>
      </c>
      <c r="O17" s="14"/>
      <c r="P17" s="9"/>
    </row>
    <row r="18" spans="1:16">
      <c r="A18" s="2" t="s">
        <v>19</v>
      </c>
      <c r="B18" s="4" t="s">
        <v>25</v>
      </c>
      <c r="C18" s="7" t="s">
        <v>32</v>
      </c>
      <c r="D18" s="5">
        <v>245</v>
      </c>
      <c r="E18" s="5">
        <v>216</v>
      </c>
      <c r="F18" s="5">
        <v>28.9</v>
      </c>
      <c r="G18" s="10">
        <v>12</v>
      </c>
      <c r="H18" s="6">
        <v>322</v>
      </c>
      <c r="I18" s="6">
        <v>271</v>
      </c>
      <c r="J18" s="6">
        <f t="shared" si="0"/>
        <v>51</v>
      </c>
      <c r="K18" s="13">
        <f t="shared" si="1"/>
        <v>15.838509316770187</v>
      </c>
      <c r="L18" s="4" t="s">
        <v>40</v>
      </c>
      <c r="M18" s="4">
        <v>65</v>
      </c>
      <c r="O18" s="14"/>
      <c r="P18" s="9"/>
    </row>
    <row r="19" spans="1:16">
      <c r="A19" s="2" t="s">
        <v>20</v>
      </c>
      <c r="B19" s="4" t="s">
        <v>25</v>
      </c>
      <c r="C19" s="7" t="s">
        <v>32</v>
      </c>
      <c r="D19" s="5">
        <v>132</v>
      </c>
      <c r="E19" s="5">
        <v>116</v>
      </c>
      <c r="F19" s="5">
        <v>16.5</v>
      </c>
      <c r="G19" s="10">
        <v>12</v>
      </c>
      <c r="H19" s="6">
        <v>199</v>
      </c>
      <c r="I19" s="6">
        <v>171</v>
      </c>
      <c r="J19" s="6">
        <f t="shared" si="0"/>
        <v>28</v>
      </c>
      <c r="K19" s="13">
        <f t="shared" si="1"/>
        <v>14.07035175879397</v>
      </c>
      <c r="L19" s="4" t="s">
        <v>40</v>
      </c>
      <c r="M19" s="4">
        <v>77</v>
      </c>
      <c r="O19" s="14"/>
      <c r="P19" s="9"/>
    </row>
    <row r="20" spans="1:16">
      <c r="A20" s="2" t="s">
        <v>21</v>
      </c>
      <c r="B20" s="4" t="s">
        <v>25</v>
      </c>
      <c r="C20" s="7" t="s">
        <v>32</v>
      </c>
      <c r="D20" s="5">
        <v>259</v>
      </c>
      <c r="E20" s="5">
        <v>215</v>
      </c>
      <c r="F20" s="5">
        <v>44.7</v>
      </c>
      <c r="G20" s="10">
        <v>17</v>
      </c>
      <c r="H20" s="6">
        <v>306</v>
      </c>
      <c r="I20" s="6">
        <v>247</v>
      </c>
      <c r="J20" s="6">
        <f t="shared" si="0"/>
        <v>59</v>
      </c>
      <c r="K20" s="13">
        <f t="shared" si="1"/>
        <v>19.281045751633986</v>
      </c>
      <c r="L20" s="4" t="s">
        <v>40</v>
      </c>
      <c r="M20" s="4">
        <v>72</v>
      </c>
      <c r="O20" s="14"/>
      <c r="P20" s="9"/>
    </row>
    <row r="21" spans="1:16">
      <c r="A21" s="2" t="s">
        <v>22</v>
      </c>
      <c r="B21" s="4" t="s">
        <v>25</v>
      </c>
      <c r="C21" s="7" t="s">
        <v>32</v>
      </c>
      <c r="D21" s="5">
        <v>253</v>
      </c>
      <c r="E21" s="5">
        <v>211</v>
      </c>
      <c r="F21" s="5">
        <v>42.1</v>
      </c>
      <c r="G21" s="10">
        <v>17</v>
      </c>
      <c r="H21" s="6">
        <v>345</v>
      </c>
      <c r="I21" s="6">
        <v>244</v>
      </c>
      <c r="J21" s="6">
        <f t="shared" si="0"/>
        <v>101</v>
      </c>
      <c r="K21" s="13">
        <f t="shared" si="1"/>
        <v>29.275362318840578</v>
      </c>
      <c r="L21" s="4" t="s">
        <v>40</v>
      </c>
      <c r="M21" s="4">
        <v>70</v>
      </c>
      <c r="O21" s="14"/>
      <c r="P21" s="9"/>
    </row>
    <row r="22" spans="1:16">
      <c r="A22" s="2" t="s">
        <v>23</v>
      </c>
      <c r="B22" s="4" t="s">
        <v>25</v>
      </c>
      <c r="C22" s="7" t="s">
        <v>32</v>
      </c>
      <c r="D22" s="5">
        <v>179</v>
      </c>
      <c r="E22" s="5">
        <v>146</v>
      </c>
      <c r="F22" s="5">
        <v>32.9</v>
      </c>
      <c r="G22" s="10">
        <v>18</v>
      </c>
      <c r="H22" s="6">
        <v>241</v>
      </c>
      <c r="I22" s="6">
        <v>176</v>
      </c>
      <c r="J22" s="6">
        <f>H22-I22</f>
        <v>65</v>
      </c>
      <c r="K22" s="13">
        <f t="shared" si="1"/>
        <v>26.970954356846473</v>
      </c>
      <c r="L22" s="4" t="s">
        <v>40</v>
      </c>
      <c r="M22" s="4">
        <v>59</v>
      </c>
      <c r="O22" s="14"/>
      <c r="P22" s="9"/>
    </row>
    <row r="23" spans="1:16">
      <c r="B23" s="2"/>
      <c r="C23" s="2"/>
      <c r="D23" s="2"/>
      <c r="E23" s="2"/>
      <c r="F23" s="2"/>
      <c r="G23" s="2"/>
      <c r="L23" s="2"/>
      <c r="M23" s="2"/>
      <c r="N23" s="2"/>
      <c r="O23" s="2"/>
    </row>
    <row r="24" spans="1:16">
      <c r="A24" s="2" t="s">
        <v>37</v>
      </c>
      <c r="B24" s="4" t="s">
        <v>25</v>
      </c>
      <c r="C24" s="7" t="s">
        <v>32</v>
      </c>
      <c r="D24" s="10">
        <f t="shared" ref="D24:G24" si="2">AVERAGE(D3:D22)</f>
        <v>172.24</v>
      </c>
      <c r="E24" s="10">
        <f t="shared" si="2"/>
        <v>141.32</v>
      </c>
      <c r="F24" s="10">
        <f t="shared" si="2"/>
        <v>30.930500000000002</v>
      </c>
      <c r="G24" s="10">
        <f t="shared" si="2"/>
        <v>20.064999999999998</v>
      </c>
      <c r="H24" s="13">
        <f t="shared" ref="H24:K24" si="3">AVERAGE(H3:H22)</f>
        <v>225.8</v>
      </c>
      <c r="I24" s="13">
        <f t="shared" si="3"/>
        <v>176.9</v>
      </c>
      <c r="J24" s="13">
        <f t="shared" si="3"/>
        <v>48.9</v>
      </c>
      <c r="K24" s="13">
        <f t="shared" si="3"/>
        <v>23.690170966442224</v>
      </c>
      <c r="L24" s="4" t="s">
        <v>42</v>
      </c>
      <c r="M24" s="4">
        <f>AVERAGE(M3:M22)</f>
        <v>66.25</v>
      </c>
      <c r="O24" s="14"/>
      <c r="P24" s="9"/>
    </row>
    <row r="29" spans="1:16">
      <c r="A29" s="2" t="s">
        <v>26</v>
      </c>
      <c r="B29" s="4" t="s">
        <v>34</v>
      </c>
      <c r="C29" s="8" t="s">
        <v>33</v>
      </c>
      <c r="D29" s="5">
        <v>304</v>
      </c>
      <c r="E29" s="5">
        <v>135</v>
      </c>
      <c r="F29" s="5">
        <f>D29-E29</f>
        <v>169</v>
      </c>
      <c r="G29" s="10">
        <f t="shared" ref="G29:G34" si="4">(D29-E29)/D29*100</f>
        <v>55.592105263157897</v>
      </c>
      <c r="K29" s="13"/>
    </row>
    <row r="30" spans="1:16">
      <c r="A30" s="2" t="s">
        <v>29</v>
      </c>
      <c r="B30" s="4" t="s">
        <v>34</v>
      </c>
      <c r="C30" s="8" t="s">
        <v>33</v>
      </c>
      <c r="D30" s="5">
        <v>304</v>
      </c>
      <c r="E30" s="5">
        <v>135</v>
      </c>
      <c r="F30" s="5">
        <f t="shared" ref="F30:F34" si="5">D30-E30</f>
        <v>169</v>
      </c>
      <c r="G30" s="10">
        <f t="shared" si="4"/>
        <v>55.592105263157897</v>
      </c>
      <c r="K30" s="13"/>
    </row>
    <row r="31" spans="1:16">
      <c r="A31" s="2" t="s">
        <v>27</v>
      </c>
      <c r="B31" s="4" t="s">
        <v>34</v>
      </c>
      <c r="C31" s="8" t="s">
        <v>33</v>
      </c>
      <c r="D31" s="5">
        <v>340</v>
      </c>
      <c r="E31" s="5">
        <v>156</v>
      </c>
      <c r="F31" s="5">
        <f t="shared" si="5"/>
        <v>184</v>
      </c>
      <c r="G31" s="10">
        <f t="shared" si="4"/>
        <v>54.117647058823529</v>
      </c>
      <c r="K31" s="13"/>
    </row>
    <row r="32" spans="1:16">
      <c r="A32" s="2" t="s">
        <v>30</v>
      </c>
      <c r="B32" s="4" t="s">
        <v>34</v>
      </c>
      <c r="C32" s="8" t="s">
        <v>33</v>
      </c>
      <c r="D32" s="5">
        <v>340</v>
      </c>
      <c r="E32" s="5">
        <v>156</v>
      </c>
      <c r="F32" s="5">
        <f t="shared" si="5"/>
        <v>184</v>
      </c>
      <c r="G32" s="10">
        <f t="shared" si="4"/>
        <v>54.117647058823529</v>
      </c>
      <c r="K32" s="13"/>
    </row>
    <row r="33" spans="1:12">
      <c r="A33" s="2" t="s">
        <v>28</v>
      </c>
      <c r="B33" s="4" t="s">
        <v>34</v>
      </c>
      <c r="C33" s="8" t="s">
        <v>33</v>
      </c>
      <c r="D33" s="5">
        <v>299</v>
      </c>
      <c r="E33" s="5">
        <v>135</v>
      </c>
      <c r="F33" s="5">
        <f t="shared" si="5"/>
        <v>164</v>
      </c>
      <c r="G33" s="10">
        <f t="shared" si="4"/>
        <v>54.849498327759193</v>
      </c>
      <c r="K33" s="13"/>
    </row>
    <row r="34" spans="1:12">
      <c r="A34" s="2" t="s">
        <v>31</v>
      </c>
      <c r="B34" s="4" t="s">
        <v>34</v>
      </c>
      <c r="C34" s="8" t="s">
        <v>33</v>
      </c>
      <c r="D34" s="5">
        <v>299</v>
      </c>
      <c r="E34" s="5">
        <v>135</v>
      </c>
      <c r="F34" s="5">
        <f t="shared" si="5"/>
        <v>164</v>
      </c>
      <c r="G34" s="10">
        <f t="shared" si="4"/>
        <v>54.849498327759193</v>
      </c>
      <c r="K34" s="13"/>
    </row>
    <row r="35" spans="1:12">
      <c r="L35" s="6"/>
    </row>
  </sheetData>
  <mergeCells count="2">
    <mergeCell ref="D1:G1"/>
    <mergeCell ref="H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D24" sqref="D24:G24"/>
    </sheetView>
  </sheetViews>
  <sheetFormatPr defaultRowHeight="15"/>
  <cols>
    <col min="1" max="1" width="27.42578125" style="2" bestFit="1" customWidth="1"/>
    <col min="2" max="2" width="10.85546875" style="4" bestFit="1" customWidth="1"/>
    <col min="3" max="3" width="8" style="7" bestFit="1" customWidth="1"/>
    <col min="4" max="4" width="7.140625" style="5" bestFit="1" customWidth="1"/>
    <col min="5" max="5" width="6.5703125" style="5" bestFit="1" customWidth="1"/>
    <col min="6" max="6" width="5.140625" style="5" bestFit="1" customWidth="1"/>
    <col min="7" max="7" width="6" style="5" bestFit="1" customWidth="1"/>
    <col min="8" max="8" width="7.140625" style="6" bestFit="1" customWidth="1"/>
    <col min="9" max="9" width="6.5703125" style="6" bestFit="1" customWidth="1"/>
    <col min="10" max="10" width="5.140625" style="6" bestFit="1" customWidth="1"/>
    <col min="11" max="11" width="6" style="6" bestFit="1" customWidth="1"/>
    <col min="12" max="12" width="7.5703125" style="4" bestFit="1" customWidth="1"/>
    <col min="13" max="13" width="7.140625" style="4" bestFit="1" customWidth="1"/>
    <col min="14" max="14" width="9.140625" style="4"/>
    <col min="15" max="15" width="40.140625" style="4" customWidth="1"/>
    <col min="16" max="16" width="70.28515625" style="2" bestFit="1" customWidth="1"/>
    <col min="17" max="16384" width="9.140625" style="2"/>
  </cols>
  <sheetData>
    <row r="1" spans="1:16" ht="19.5">
      <c r="A1" s="1"/>
      <c r="D1" s="21" t="s">
        <v>2</v>
      </c>
      <c r="E1" s="21"/>
      <c r="F1" s="21"/>
      <c r="G1" s="21"/>
      <c r="H1" s="22" t="s">
        <v>3</v>
      </c>
      <c r="I1" s="22"/>
      <c r="J1" s="22"/>
      <c r="K1" s="22"/>
      <c r="P1" s="9"/>
    </row>
    <row r="2" spans="1:16" ht="39">
      <c r="A2" s="1" t="s">
        <v>0</v>
      </c>
      <c r="B2" s="3" t="s">
        <v>24</v>
      </c>
      <c r="C2" s="7" t="s">
        <v>35</v>
      </c>
      <c r="D2" s="17" t="s">
        <v>45</v>
      </c>
      <c r="E2" s="17" t="s">
        <v>46</v>
      </c>
      <c r="F2" s="17" t="s">
        <v>1</v>
      </c>
      <c r="G2" s="17" t="s">
        <v>36</v>
      </c>
      <c r="H2" s="18" t="s">
        <v>45</v>
      </c>
      <c r="I2" s="18" t="s">
        <v>46</v>
      </c>
      <c r="J2" s="18" t="s">
        <v>1</v>
      </c>
      <c r="K2" s="18" t="s">
        <v>47</v>
      </c>
      <c r="L2" s="3" t="s">
        <v>38</v>
      </c>
      <c r="M2" s="3" t="s">
        <v>39</v>
      </c>
      <c r="N2" s="3"/>
      <c r="O2" s="14" t="s">
        <v>44</v>
      </c>
      <c r="P2" s="9" t="s">
        <v>43</v>
      </c>
    </row>
    <row r="3" spans="1:16">
      <c r="A3" s="2" t="s">
        <v>4</v>
      </c>
      <c r="B3" s="4" t="s">
        <v>25</v>
      </c>
      <c r="C3" s="7" t="s">
        <v>32</v>
      </c>
      <c r="D3" s="5">
        <v>110</v>
      </c>
      <c r="E3" s="5">
        <v>51.7</v>
      </c>
      <c r="F3" s="5">
        <v>58.3</v>
      </c>
      <c r="G3" s="10">
        <v>53</v>
      </c>
      <c r="H3" s="6">
        <v>111</v>
      </c>
      <c r="I3" s="6">
        <v>67</v>
      </c>
      <c r="J3" s="6">
        <f>H3-I3</f>
        <v>44</v>
      </c>
      <c r="K3" s="13">
        <f>100*(H3-I3)/H3</f>
        <v>39.63963963963964</v>
      </c>
      <c r="L3" s="4" t="s">
        <v>40</v>
      </c>
      <c r="M3" s="4">
        <v>73</v>
      </c>
      <c r="O3" s="14"/>
      <c r="P3" s="9"/>
    </row>
    <row r="4" spans="1:16">
      <c r="A4" s="2" t="s">
        <v>5</v>
      </c>
      <c r="B4" s="4" t="s">
        <v>25</v>
      </c>
      <c r="C4" s="7" t="s">
        <v>32</v>
      </c>
      <c r="D4" s="5">
        <v>166</v>
      </c>
      <c r="E4" s="5">
        <v>133</v>
      </c>
      <c r="F4" s="5">
        <v>32.9</v>
      </c>
      <c r="G4" s="10">
        <v>20</v>
      </c>
      <c r="H4" s="6">
        <v>200</v>
      </c>
      <c r="I4" s="6">
        <v>159</v>
      </c>
      <c r="J4" s="6">
        <f t="shared" ref="J4:J21" si="0">H4-I4</f>
        <v>41</v>
      </c>
      <c r="K4" s="13">
        <f t="shared" ref="K4:K22" si="1">100*(H4-I4)/H4</f>
        <v>20.5</v>
      </c>
      <c r="L4" s="4" t="s">
        <v>40</v>
      </c>
      <c r="M4" s="4">
        <v>68</v>
      </c>
      <c r="O4" s="14"/>
      <c r="P4" s="9"/>
    </row>
    <row r="5" spans="1:16">
      <c r="A5" s="2" t="s">
        <v>6</v>
      </c>
      <c r="B5" s="4" t="s">
        <v>25</v>
      </c>
      <c r="C5" s="7" t="s">
        <v>32</v>
      </c>
      <c r="D5" s="5">
        <v>176</v>
      </c>
      <c r="E5" s="5">
        <v>128</v>
      </c>
      <c r="F5" s="5">
        <v>48.1</v>
      </c>
      <c r="G5" s="10">
        <v>27</v>
      </c>
      <c r="H5" s="6">
        <v>210</v>
      </c>
      <c r="I5" s="6">
        <v>157</v>
      </c>
      <c r="J5" s="6">
        <f t="shared" si="0"/>
        <v>53</v>
      </c>
      <c r="K5" s="13">
        <f t="shared" si="1"/>
        <v>25.238095238095237</v>
      </c>
      <c r="L5" s="4" t="s">
        <v>41</v>
      </c>
      <c r="M5" s="4">
        <v>46</v>
      </c>
      <c r="O5" s="14"/>
      <c r="P5" s="9"/>
    </row>
    <row r="6" spans="1:16">
      <c r="A6" s="2" t="s">
        <v>7</v>
      </c>
      <c r="B6" s="4" t="s">
        <v>25</v>
      </c>
      <c r="C6" s="7" t="s">
        <v>32</v>
      </c>
      <c r="D6" s="5">
        <v>144</v>
      </c>
      <c r="E6" s="5">
        <v>115</v>
      </c>
      <c r="F6" s="5">
        <v>29.5</v>
      </c>
      <c r="G6" s="10">
        <v>20</v>
      </c>
      <c r="H6" s="6">
        <v>204</v>
      </c>
      <c r="I6" s="6">
        <v>161</v>
      </c>
      <c r="J6" s="6">
        <f t="shared" si="0"/>
        <v>43</v>
      </c>
      <c r="K6" s="13">
        <f t="shared" si="1"/>
        <v>21.078431372549019</v>
      </c>
      <c r="L6" s="4" t="s">
        <v>40</v>
      </c>
      <c r="M6" s="4">
        <v>52</v>
      </c>
      <c r="O6" s="14"/>
      <c r="P6" s="9"/>
    </row>
    <row r="7" spans="1:16">
      <c r="A7" s="2" t="s">
        <v>8</v>
      </c>
      <c r="B7" s="4" t="s">
        <v>25</v>
      </c>
      <c r="C7" s="7" t="s">
        <v>32</v>
      </c>
      <c r="D7" s="5">
        <v>112</v>
      </c>
      <c r="E7" s="5">
        <v>79.599999999999994</v>
      </c>
      <c r="F7" s="5">
        <v>32.5</v>
      </c>
      <c r="G7" s="10">
        <v>29</v>
      </c>
      <c r="H7" s="6">
        <v>129</v>
      </c>
      <c r="I7" s="6">
        <v>88</v>
      </c>
      <c r="J7" s="6">
        <f t="shared" si="0"/>
        <v>41</v>
      </c>
      <c r="K7" s="13">
        <f t="shared" si="1"/>
        <v>31.782945736434108</v>
      </c>
      <c r="L7" s="4" t="s">
        <v>41</v>
      </c>
      <c r="M7" s="4">
        <v>82</v>
      </c>
      <c r="O7" s="14"/>
      <c r="P7" s="9"/>
    </row>
    <row r="8" spans="1:16">
      <c r="A8" s="2" t="s">
        <v>9</v>
      </c>
      <c r="B8" s="4" t="s">
        <v>25</v>
      </c>
      <c r="C8" s="7" t="s">
        <v>32</v>
      </c>
      <c r="D8" s="5">
        <v>184</v>
      </c>
      <c r="E8" s="5">
        <v>139</v>
      </c>
      <c r="F8" s="5">
        <v>44.4</v>
      </c>
      <c r="G8" s="10">
        <v>24</v>
      </c>
      <c r="H8" s="6">
        <v>222</v>
      </c>
      <c r="I8" s="6">
        <v>153</v>
      </c>
      <c r="J8" s="6">
        <f t="shared" si="0"/>
        <v>69</v>
      </c>
      <c r="K8" s="13">
        <f t="shared" si="1"/>
        <v>31.081081081081081</v>
      </c>
      <c r="L8" s="4" t="s">
        <v>40</v>
      </c>
      <c r="M8" s="4">
        <v>87</v>
      </c>
      <c r="O8" s="14"/>
      <c r="P8" s="9"/>
    </row>
    <row r="9" spans="1:16">
      <c r="A9" s="2" t="s">
        <v>10</v>
      </c>
      <c r="B9" s="4" t="s">
        <v>25</v>
      </c>
      <c r="C9" s="7" t="s">
        <v>32</v>
      </c>
      <c r="D9" s="5">
        <v>288</v>
      </c>
      <c r="E9" s="5">
        <v>254</v>
      </c>
      <c r="F9" s="5">
        <v>34</v>
      </c>
      <c r="G9" s="10">
        <v>12</v>
      </c>
      <c r="H9" s="6">
        <v>357</v>
      </c>
      <c r="I9" s="6">
        <v>306</v>
      </c>
      <c r="J9" s="6">
        <f t="shared" si="0"/>
        <v>51</v>
      </c>
      <c r="K9" s="13">
        <f t="shared" si="1"/>
        <v>14.285714285714286</v>
      </c>
      <c r="L9" s="4" t="s">
        <v>40</v>
      </c>
      <c r="M9" s="4">
        <v>54</v>
      </c>
      <c r="O9" s="14"/>
      <c r="P9" s="9"/>
    </row>
    <row r="10" spans="1:16">
      <c r="A10" s="2" t="s">
        <v>11</v>
      </c>
      <c r="B10" s="4" t="s">
        <v>25</v>
      </c>
      <c r="C10" s="7" t="s">
        <v>32</v>
      </c>
      <c r="D10" s="5">
        <v>283</v>
      </c>
      <c r="E10" s="5">
        <v>259</v>
      </c>
      <c r="F10" s="5">
        <v>23.9</v>
      </c>
      <c r="G10" s="11">
        <v>8.5</v>
      </c>
      <c r="H10" s="6">
        <v>385</v>
      </c>
      <c r="I10" s="6">
        <v>341</v>
      </c>
      <c r="J10" s="6">
        <f t="shared" si="0"/>
        <v>44</v>
      </c>
      <c r="K10" s="13">
        <f t="shared" si="1"/>
        <v>11.428571428571429</v>
      </c>
      <c r="L10" s="4" t="s">
        <v>40</v>
      </c>
      <c r="M10" s="4">
        <v>55</v>
      </c>
      <c r="O10" s="14"/>
      <c r="P10" s="9"/>
    </row>
    <row r="11" spans="1:16">
      <c r="A11" s="2" t="s">
        <v>12</v>
      </c>
      <c r="B11" s="4" t="s">
        <v>25</v>
      </c>
      <c r="C11" s="7" t="s">
        <v>32</v>
      </c>
      <c r="D11" s="5">
        <v>294</v>
      </c>
      <c r="E11" s="5">
        <v>281</v>
      </c>
      <c r="F11" s="5">
        <v>12.8</v>
      </c>
      <c r="G11" s="11">
        <v>4.4000000000000004</v>
      </c>
      <c r="H11" s="6">
        <v>328</v>
      </c>
      <c r="I11" s="6">
        <v>312</v>
      </c>
      <c r="J11" s="6">
        <f t="shared" si="0"/>
        <v>16</v>
      </c>
      <c r="K11" s="13">
        <f t="shared" si="1"/>
        <v>4.8780487804878048</v>
      </c>
      <c r="L11" s="4" t="s">
        <v>41</v>
      </c>
      <c r="M11" s="4">
        <v>84</v>
      </c>
      <c r="O11" s="14"/>
      <c r="P11" s="9"/>
    </row>
    <row r="12" spans="1:16">
      <c r="A12" s="2" t="s">
        <v>13</v>
      </c>
      <c r="B12" s="4" t="s">
        <v>25</v>
      </c>
      <c r="C12" s="7" t="s">
        <v>32</v>
      </c>
      <c r="D12" s="5">
        <v>154</v>
      </c>
      <c r="E12" s="5">
        <v>117</v>
      </c>
      <c r="F12" s="5">
        <v>36.700000000000003</v>
      </c>
      <c r="G12" s="10">
        <v>24</v>
      </c>
      <c r="H12" s="6">
        <v>190</v>
      </c>
      <c r="I12" s="6">
        <v>137</v>
      </c>
      <c r="J12" s="6">
        <f t="shared" si="0"/>
        <v>53</v>
      </c>
      <c r="K12" s="13">
        <f t="shared" si="1"/>
        <v>27.894736842105264</v>
      </c>
      <c r="L12" s="4" t="s">
        <v>40</v>
      </c>
      <c r="M12" s="4">
        <v>68</v>
      </c>
      <c r="O12" s="14"/>
      <c r="P12" s="9"/>
    </row>
    <row r="13" spans="1:16">
      <c r="A13" s="2" t="s">
        <v>14</v>
      </c>
      <c r="B13" s="4" t="s">
        <v>25</v>
      </c>
      <c r="C13" s="7" t="s">
        <v>32</v>
      </c>
      <c r="D13" s="5">
        <v>127</v>
      </c>
      <c r="E13" s="5">
        <v>81.8</v>
      </c>
      <c r="F13" s="5">
        <v>45.1</v>
      </c>
      <c r="G13" s="10">
        <v>36</v>
      </c>
      <c r="H13" s="6">
        <v>118</v>
      </c>
      <c r="I13" s="6">
        <v>63</v>
      </c>
      <c r="J13" s="6">
        <f t="shared" si="0"/>
        <v>55</v>
      </c>
      <c r="K13" s="13">
        <f t="shared" si="1"/>
        <v>46.610169491525426</v>
      </c>
      <c r="L13" s="4" t="s">
        <v>41</v>
      </c>
      <c r="M13" s="4">
        <v>70</v>
      </c>
      <c r="O13" s="14"/>
      <c r="P13" s="9"/>
    </row>
    <row r="14" spans="1:16">
      <c r="A14" s="2" t="s">
        <v>15</v>
      </c>
      <c r="B14" s="4" t="s">
        <v>25</v>
      </c>
      <c r="C14" s="7" t="s">
        <v>32</v>
      </c>
      <c r="D14" s="5">
        <v>111</v>
      </c>
      <c r="E14" s="5">
        <v>99.1</v>
      </c>
      <c r="F14" s="5">
        <v>11.7</v>
      </c>
      <c r="G14" s="10">
        <v>11</v>
      </c>
      <c r="H14" s="6">
        <v>117</v>
      </c>
      <c r="I14" s="6">
        <v>100</v>
      </c>
      <c r="J14" s="6">
        <f t="shared" si="0"/>
        <v>17</v>
      </c>
      <c r="K14" s="13">
        <f t="shared" si="1"/>
        <v>14.52991452991453</v>
      </c>
      <c r="L14" s="4" t="s">
        <v>41</v>
      </c>
      <c r="M14" s="4">
        <v>58</v>
      </c>
      <c r="O14" s="14"/>
      <c r="P14" s="9"/>
    </row>
    <row r="15" spans="1:16">
      <c r="A15" s="2" t="s">
        <v>16</v>
      </c>
      <c r="B15" s="4" t="s">
        <v>25</v>
      </c>
      <c r="C15" s="7" t="s">
        <v>32</v>
      </c>
      <c r="D15" s="5">
        <v>135</v>
      </c>
      <c r="E15" s="5">
        <v>105</v>
      </c>
      <c r="F15" s="5">
        <v>30.3</v>
      </c>
      <c r="G15" s="10">
        <v>22</v>
      </c>
      <c r="H15" s="6">
        <v>171</v>
      </c>
      <c r="I15" s="6">
        <v>127</v>
      </c>
      <c r="J15" s="6">
        <f t="shared" si="0"/>
        <v>44</v>
      </c>
      <c r="K15" s="13">
        <f t="shared" si="1"/>
        <v>25.730994152046783</v>
      </c>
      <c r="L15" s="4" t="s">
        <v>41</v>
      </c>
      <c r="M15" s="4">
        <v>58</v>
      </c>
      <c r="O15" s="14"/>
      <c r="P15" s="9"/>
    </row>
    <row r="16" spans="1:16">
      <c r="A16" s="2" t="s">
        <v>17</v>
      </c>
      <c r="B16" s="4" t="s">
        <v>25</v>
      </c>
      <c r="C16" s="7" t="s">
        <v>32</v>
      </c>
      <c r="D16" s="5">
        <v>167</v>
      </c>
      <c r="E16" s="5">
        <v>130</v>
      </c>
      <c r="F16" s="5">
        <v>36.4</v>
      </c>
      <c r="G16" s="10">
        <v>22</v>
      </c>
      <c r="H16" s="6">
        <v>232</v>
      </c>
      <c r="I16" s="6">
        <v>156</v>
      </c>
      <c r="J16" s="6">
        <f t="shared" si="0"/>
        <v>76</v>
      </c>
      <c r="K16" s="13">
        <f t="shared" si="1"/>
        <v>32.758620689655174</v>
      </c>
      <c r="L16" s="4" t="s">
        <v>40</v>
      </c>
      <c r="M16" s="4">
        <v>80</v>
      </c>
      <c r="O16" s="14"/>
      <c r="P16" s="9"/>
    </row>
    <row r="17" spans="1:16">
      <c r="A17" s="2" t="s">
        <v>18</v>
      </c>
      <c r="B17" s="4" t="s">
        <v>25</v>
      </c>
      <c r="C17" s="7" t="s">
        <v>32</v>
      </c>
      <c r="D17" s="5">
        <v>108</v>
      </c>
      <c r="E17" s="5">
        <v>88.5</v>
      </c>
      <c r="F17" s="5">
        <v>19.2</v>
      </c>
      <c r="G17" s="10">
        <v>18</v>
      </c>
      <c r="H17" s="6">
        <v>129</v>
      </c>
      <c r="I17" s="6">
        <v>102</v>
      </c>
      <c r="J17" s="6">
        <f t="shared" si="0"/>
        <v>27</v>
      </c>
      <c r="K17" s="13">
        <f t="shared" si="1"/>
        <v>20.930232558139537</v>
      </c>
      <c r="L17" s="4" t="s">
        <v>40</v>
      </c>
      <c r="M17" s="4">
        <v>47</v>
      </c>
      <c r="O17" s="14"/>
      <c r="P17" s="9"/>
    </row>
    <row r="18" spans="1:16">
      <c r="A18" s="2" t="s">
        <v>19</v>
      </c>
      <c r="B18" s="4" t="s">
        <v>25</v>
      </c>
      <c r="C18" s="7" t="s">
        <v>32</v>
      </c>
      <c r="D18" s="5">
        <v>262</v>
      </c>
      <c r="E18" s="5">
        <v>226</v>
      </c>
      <c r="F18" s="5">
        <v>35.6</v>
      </c>
      <c r="G18" s="10">
        <v>14</v>
      </c>
      <c r="H18" s="6">
        <v>322</v>
      </c>
      <c r="I18" s="6">
        <v>271</v>
      </c>
      <c r="J18" s="6">
        <f t="shared" si="0"/>
        <v>51</v>
      </c>
      <c r="K18" s="13">
        <f t="shared" si="1"/>
        <v>15.838509316770187</v>
      </c>
      <c r="L18" s="4" t="s">
        <v>40</v>
      </c>
      <c r="M18" s="4">
        <v>65</v>
      </c>
      <c r="O18" s="14"/>
      <c r="P18" s="9"/>
    </row>
    <row r="19" spans="1:16">
      <c r="A19" s="2" t="s">
        <v>20</v>
      </c>
      <c r="B19" s="4" t="s">
        <v>25</v>
      </c>
      <c r="C19" s="7" t="s">
        <v>32</v>
      </c>
      <c r="D19" s="5">
        <v>145</v>
      </c>
      <c r="E19" s="5">
        <v>127</v>
      </c>
      <c r="F19" s="5">
        <v>18.3</v>
      </c>
      <c r="G19" s="10">
        <v>13</v>
      </c>
      <c r="H19" s="6">
        <v>199</v>
      </c>
      <c r="I19" s="6">
        <v>171</v>
      </c>
      <c r="J19" s="6">
        <f t="shared" si="0"/>
        <v>28</v>
      </c>
      <c r="K19" s="13">
        <f t="shared" si="1"/>
        <v>14.07035175879397</v>
      </c>
      <c r="L19" s="4" t="s">
        <v>40</v>
      </c>
      <c r="M19" s="4">
        <v>77</v>
      </c>
      <c r="O19" s="14"/>
      <c r="P19" s="9"/>
    </row>
    <row r="20" spans="1:16">
      <c r="A20" s="2" t="s">
        <v>21</v>
      </c>
      <c r="B20" s="4" t="s">
        <v>25</v>
      </c>
      <c r="C20" s="7" t="s">
        <v>32</v>
      </c>
      <c r="D20" s="5">
        <v>279</v>
      </c>
      <c r="E20" s="5">
        <v>230</v>
      </c>
      <c r="F20" s="5">
        <v>49.6</v>
      </c>
      <c r="G20" s="10">
        <v>18</v>
      </c>
      <c r="H20" s="6">
        <v>306</v>
      </c>
      <c r="I20" s="6">
        <v>247</v>
      </c>
      <c r="J20" s="6">
        <f t="shared" si="0"/>
        <v>59</v>
      </c>
      <c r="K20" s="13">
        <f t="shared" si="1"/>
        <v>19.281045751633986</v>
      </c>
      <c r="L20" s="4" t="s">
        <v>40</v>
      </c>
      <c r="M20" s="4">
        <v>72</v>
      </c>
      <c r="O20" s="14"/>
      <c r="P20" s="9"/>
    </row>
    <row r="21" spans="1:16">
      <c r="A21" s="2" t="s">
        <v>22</v>
      </c>
      <c r="B21" s="4" t="s">
        <v>25</v>
      </c>
      <c r="C21" s="7" t="s">
        <v>32</v>
      </c>
      <c r="D21" s="5">
        <v>274</v>
      </c>
      <c r="E21" s="5">
        <v>228</v>
      </c>
      <c r="F21" s="5">
        <v>45.6</v>
      </c>
      <c r="G21" s="10">
        <v>17</v>
      </c>
      <c r="H21" s="6">
        <v>345</v>
      </c>
      <c r="I21" s="6">
        <v>244</v>
      </c>
      <c r="J21" s="6">
        <f t="shared" si="0"/>
        <v>101</v>
      </c>
      <c r="K21" s="13">
        <f t="shared" si="1"/>
        <v>29.275362318840578</v>
      </c>
      <c r="L21" s="4" t="s">
        <v>40</v>
      </c>
      <c r="M21" s="4">
        <v>70</v>
      </c>
      <c r="O21" s="14"/>
      <c r="P21" s="9"/>
    </row>
    <row r="22" spans="1:16">
      <c r="A22" s="2" t="s">
        <v>23</v>
      </c>
      <c r="B22" s="4" t="s">
        <v>25</v>
      </c>
      <c r="C22" s="7" t="s">
        <v>32</v>
      </c>
      <c r="D22" s="5">
        <v>193</v>
      </c>
      <c r="E22" s="5">
        <v>155</v>
      </c>
      <c r="F22" s="5">
        <v>37.5</v>
      </c>
      <c r="G22" s="10">
        <v>19</v>
      </c>
      <c r="H22" s="6">
        <v>241</v>
      </c>
      <c r="I22" s="6">
        <v>176</v>
      </c>
      <c r="J22" s="6">
        <f>H22-I22</f>
        <v>65</v>
      </c>
      <c r="K22" s="13">
        <f t="shared" si="1"/>
        <v>26.970954356846473</v>
      </c>
      <c r="L22" s="4" t="s">
        <v>40</v>
      </c>
      <c r="M22" s="4">
        <v>59</v>
      </c>
      <c r="O22" s="14"/>
      <c r="P22" s="9"/>
    </row>
    <row r="23" spans="1:16">
      <c r="B23" s="2"/>
      <c r="C23" s="2"/>
      <c r="D23" s="2"/>
      <c r="E23" s="2"/>
      <c r="F23" s="2"/>
      <c r="G23" s="2"/>
      <c r="L23" s="2"/>
      <c r="M23" s="2"/>
      <c r="N23" s="2"/>
      <c r="O23" s="2"/>
    </row>
    <row r="24" spans="1:16">
      <c r="A24" s="2" t="s">
        <v>37</v>
      </c>
      <c r="B24" s="4" t="s">
        <v>25</v>
      </c>
      <c r="C24" s="7" t="s">
        <v>32</v>
      </c>
      <c r="D24" s="10">
        <f t="shared" ref="D24:G24" si="2">AVERAGE(D3:D22)</f>
        <v>185.6</v>
      </c>
      <c r="E24" s="10">
        <f t="shared" si="2"/>
        <v>151.38499999999999</v>
      </c>
      <c r="F24" s="10">
        <f t="shared" si="2"/>
        <v>34.119999999999997</v>
      </c>
      <c r="G24" s="10">
        <f t="shared" si="2"/>
        <v>20.594999999999999</v>
      </c>
      <c r="H24" s="13">
        <f t="shared" ref="H24:K24" si="3">AVERAGE(H3:H22)</f>
        <v>225.8</v>
      </c>
      <c r="I24" s="13">
        <f t="shared" si="3"/>
        <v>176.9</v>
      </c>
      <c r="J24" s="13">
        <f t="shared" si="3"/>
        <v>48.9</v>
      </c>
      <c r="K24" s="13">
        <f t="shared" si="3"/>
        <v>23.690170966442224</v>
      </c>
      <c r="L24" s="4" t="s">
        <v>42</v>
      </c>
      <c r="M24" s="4">
        <f>AVERAGE(M3:M22)</f>
        <v>66.25</v>
      </c>
      <c r="O24" s="14"/>
      <c r="P24" s="9"/>
    </row>
    <row r="29" spans="1:16">
      <c r="A29" s="2" t="s">
        <v>26</v>
      </c>
      <c r="B29" s="4" t="s">
        <v>34</v>
      </c>
      <c r="C29" s="8" t="s">
        <v>33</v>
      </c>
      <c r="D29" s="5">
        <v>304</v>
      </c>
      <c r="E29" s="5">
        <v>135</v>
      </c>
      <c r="F29" s="5">
        <f>D29-E29</f>
        <v>169</v>
      </c>
      <c r="G29" s="10">
        <f t="shared" ref="G29:G34" si="4">(D29-E29)/D29*100</f>
        <v>55.592105263157897</v>
      </c>
      <c r="K29" s="13"/>
    </row>
    <row r="30" spans="1:16">
      <c r="A30" s="2" t="s">
        <v>29</v>
      </c>
      <c r="B30" s="4" t="s">
        <v>34</v>
      </c>
      <c r="C30" s="8" t="s">
        <v>33</v>
      </c>
      <c r="D30" s="5">
        <v>304</v>
      </c>
      <c r="E30" s="5">
        <v>135</v>
      </c>
      <c r="F30" s="5">
        <f t="shared" ref="F30:F34" si="5">D30-E30</f>
        <v>169</v>
      </c>
      <c r="G30" s="10">
        <f t="shared" si="4"/>
        <v>55.592105263157897</v>
      </c>
      <c r="K30" s="13"/>
    </row>
    <row r="31" spans="1:16">
      <c r="A31" s="2" t="s">
        <v>27</v>
      </c>
      <c r="B31" s="4" t="s">
        <v>34</v>
      </c>
      <c r="C31" s="8" t="s">
        <v>33</v>
      </c>
      <c r="D31" s="5">
        <v>340</v>
      </c>
      <c r="E31" s="5">
        <v>156</v>
      </c>
      <c r="F31" s="5">
        <f t="shared" si="5"/>
        <v>184</v>
      </c>
      <c r="G31" s="10">
        <f t="shared" si="4"/>
        <v>54.117647058823529</v>
      </c>
      <c r="K31" s="13"/>
    </row>
    <row r="32" spans="1:16">
      <c r="A32" s="2" t="s">
        <v>30</v>
      </c>
      <c r="B32" s="4" t="s">
        <v>34</v>
      </c>
      <c r="C32" s="8" t="s">
        <v>33</v>
      </c>
      <c r="D32" s="5">
        <v>340</v>
      </c>
      <c r="E32" s="5">
        <v>156</v>
      </c>
      <c r="F32" s="5">
        <f t="shared" si="5"/>
        <v>184</v>
      </c>
      <c r="G32" s="10">
        <f t="shared" si="4"/>
        <v>54.117647058823529</v>
      </c>
      <c r="K32" s="13"/>
    </row>
    <row r="33" spans="1:12">
      <c r="A33" s="2" t="s">
        <v>28</v>
      </c>
      <c r="B33" s="4" t="s">
        <v>34</v>
      </c>
      <c r="C33" s="8" t="s">
        <v>33</v>
      </c>
      <c r="D33" s="5">
        <v>299</v>
      </c>
      <c r="E33" s="5">
        <v>135</v>
      </c>
      <c r="F33" s="5">
        <f t="shared" si="5"/>
        <v>164</v>
      </c>
      <c r="G33" s="10">
        <f t="shared" si="4"/>
        <v>54.849498327759193</v>
      </c>
      <c r="K33" s="13"/>
    </row>
    <row r="34" spans="1:12">
      <c r="A34" s="2" t="s">
        <v>31</v>
      </c>
      <c r="B34" s="4" t="s">
        <v>34</v>
      </c>
      <c r="C34" s="8" t="s">
        <v>33</v>
      </c>
      <c r="D34" s="5">
        <v>299</v>
      </c>
      <c r="E34" s="5">
        <v>135</v>
      </c>
      <c r="F34" s="5">
        <f t="shared" si="5"/>
        <v>164</v>
      </c>
      <c r="G34" s="10">
        <f t="shared" si="4"/>
        <v>54.849498327759193</v>
      </c>
      <c r="K34" s="13"/>
    </row>
    <row r="35" spans="1:12">
      <c r="L35" s="6"/>
    </row>
  </sheetData>
  <mergeCells count="2">
    <mergeCell ref="D1:G1"/>
    <mergeCell ref="H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D24" sqref="D24"/>
    </sheetView>
  </sheetViews>
  <sheetFormatPr defaultRowHeight="15"/>
  <cols>
    <col min="1" max="1" width="27.42578125" style="2" bestFit="1" customWidth="1"/>
    <col min="2" max="2" width="10.85546875" style="4" bestFit="1" customWidth="1"/>
    <col min="3" max="3" width="8" style="7" bestFit="1" customWidth="1"/>
    <col min="4" max="4" width="7.140625" style="5" bestFit="1" customWidth="1"/>
    <col min="5" max="5" width="6.5703125" style="5" bestFit="1" customWidth="1"/>
    <col min="6" max="6" width="5.140625" style="5" bestFit="1" customWidth="1"/>
    <col min="7" max="7" width="6" style="5" bestFit="1" customWidth="1"/>
    <col min="8" max="8" width="7.140625" style="6" bestFit="1" customWidth="1"/>
    <col min="9" max="9" width="6.5703125" style="6" bestFit="1" customWidth="1"/>
    <col min="10" max="10" width="5.140625" style="6" bestFit="1" customWidth="1"/>
    <col min="11" max="11" width="6" style="6" bestFit="1" customWidth="1"/>
    <col min="12" max="12" width="7.5703125" style="4" bestFit="1" customWidth="1"/>
    <col min="13" max="13" width="7.140625" style="4" bestFit="1" customWidth="1"/>
    <col min="14" max="14" width="9.140625" style="4"/>
    <col min="15" max="15" width="40.140625" style="4" customWidth="1"/>
    <col min="16" max="16" width="70.28515625" style="2" bestFit="1" customWidth="1"/>
    <col min="17" max="16384" width="9.140625" style="2"/>
  </cols>
  <sheetData>
    <row r="1" spans="1:16" ht="19.5">
      <c r="A1" s="1"/>
      <c r="D1" s="21" t="s">
        <v>2</v>
      </c>
      <c r="E1" s="21"/>
      <c r="F1" s="21"/>
      <c r="G1" s="21"/>
      <c r="H1" s="22" t="s">
        <v>3</v>
      </c>
      <c r="I1" s="22"/>
      <c r="J1" s="22"/>
      <c r="K1" s="22"/>
      <c r="P1" s="9"/>
    </row>
    <row r="2" spans="1:16" ht="39">
      <c r="A2" s="1" t="s">
        <v>0</v>
      </c>
      <c r="B2" s="3" t="s">
        <v>24</v>
      </c>
      <c r="C2" s="7" t="s">
        <v>35</v>
      </c>
      <c r="D2" s="17" t="s">
        <v>45</v>
      </c>
      <c r="E2" s="17" t="s">
        <v>46</v>
      </c>
      <c r="F2" s="17" t="s">
        <v>1</v>
      </c>
      <c r="G2" s="17" t="s">
        <v>36</v>
      </c>
      <c r="H2" s="18" t="s">
        <v>45</v>
      </c>
      <c r="I2" s="18" t="s">
        <v>46</v>
      </c>
      <c r="J2" s="18" t="s">
        <v>1</v>
      </c>
      <c r="K2" s="18" t="s">
        <v>47</v>
      </c>
      <c r="L2" s="3" t="s">
        <v>38</v>
      </c>
      <c r="M2" s="3" t="s">
        <v>39</v>
      </c>
      <c r="N2" s="3"/>
      <c r="O2" s="14" t="s">
        <v>44</v>
      </c>
      <c r="P2" s="9" t="s">
        <v>43</v>
      </c>
    </row>
    <row r="3" spans="1:16">
      <c r="A3" s="2" t="s">
        <v>4</v>
      </c>
      <c r="B3" s="4" t="s">
        <v>25</v>
      </c>
      <c r="C3" s="7" t="s">
        <v>32</v>
      </c>
      <c r="D3" s="5">
        <v>117</v>
      </c>
      <c r="E3" s="5">
        <v>56.3</v>
      </c>
      <c r="F3" s="5">
        <v>60.2</v>
      </c>
      <c r="G3" s="10">
        <v>52</v>
      </c>
      <c r="H3" s="6">
        <v>111</v>
      </c>
      <c r="I3" s="6">
        <v>67</v>
      </c>
      <c r="J3" s="6">
        <f>H3-I3</f>
        <v>44</v>
      </c>
      <c r="K3" s="13">
        <f>100*(H3-I3)/H3</f>
        <v>39.63963963963964</v>
      </c>
      <c r="L3" s="4" t="s">
        <v>40</v>
      </c>
      <c r="M3" s="4">
        <v>73</v>
      </c>
      <c r="O3" s="14"/>
      <c r="P3" s="9"/>
    </row>
    <row r="4" spans="1:16">
      <c r="A4" s="2" t="s">
        <v>5</v>
      </c>
      <c r="B4" s="4" t="s">
        <v>25</v>
      </c>
      <c r="C4" s="7" t="s">
        <v>32</v>
      </c>
      <c r="D4" s="5">
        <v>177</v>
      </c>
      <c r="E4" s="5">
        <v>141</v>
      </c>
      <c r="F4" s="5">
        <v>35.799999999999997</v>
      </c>
      <c r="G4" s="10">
        <v>20</v>
      </c>
      <c r="H4" s="6">
        <v>200</v>
      </c>
      <c r="I4" s="6">
        <v>159</v>
      </c>
      <c r="J4" s="6">
        <f t="shared" ref="J4:J21" si="0">H4-I4</f>
        <v>41</v>
      </c>
      <c r="K4" s="13">
        <f t="shared" ref="K4:K22" si="1">100*(H4-I4)/H4</f>
        <v>20.5</v>
      </c>
      <c r="L4" s="4" t="s">
        <v>40</v>
      </c>
      <c r="M4" s="4">
        <v>68</v>
      </c>
      <c r="O4" s="14"/>
      <c r="P4" s="9"/>
    </row>
    <row r="5" spans="1:16">
      <c r="A5" s="2" t="s">
        <v>6</v>
      </c>
      <c r="B5" s="4" t="s">
        <v>25</v>
      </c>
      <c r="C5" s="7" t="s">
        <v>32</v>
      </c>
      <c r="D5" s="5">
        <v>188</v>
      </c>
      <c r="E5" s="5">
        <v>135</v>
      </c>
      <c r="F5" s="5">
        <v>52.8</v>
      </c>
      <c r="G5" s="10">
        <v>28</v>
      </c>
      <c r="H5" s="6">
        <v>210</v>
      </c>
      <c r="I5" s="6">
        <v>157</v>
      </c>
      <c r="J5" s="6">
        <f t="shared" si="0"/>
        <v>53</v>
      </c>
      <c r="K5" s="13">
        <f t="shared" si="1"/>
        <v>25.238095238095237</v>
      </c>
      <c r="L5" s="4" t="s">
        <v>41</v>
      </c>
      <c r="M5" s="4">
        <v>46</v>
      </c>
      <c r="O5" s="14"/>
      <c r="P5" s="9"/>
    </row>
    <row r="6" spans="1:16">
      <c r="A6" s="2" t="s">
        <v>7</v>
      </c>
      <c r="B6" s="4" t="s">
        <v>25</v>
      </c>
      <c r="C6" s="7" t="s">
        <v>32</v>
      </c>
      <c r="D6" s="5">
        <v>155</v>
      </c>
      <c r="E6" s="5">
        <v>124</v>
      </c>
      <c r="F6" s="5">
        <v>31.3</v>
      </c>
      <c r="G6" s="10">
        <v>20</v>
      </c>
      <c r="H6" s="6">
        <v>204</v>
      </c>
      <c r="I6" s="6">
        <v>161</v>
      </c>
      <c r="J6" s="6">
        <f t="shared" si="0"/>
        <v>43</v>
      </c>
      <c r="K6" s="13">
        <f t="shared" si="1"/>
        <v>21.078431372549019</v>
      </c>
      <c r="L6" s="4" t="s">
        <v>40</v>
      </c>
      <c r="M6" s="4">
        <v>52</v>
      </c>
      <c r="O6" s="14"/>
      <c r="P6" s="9"/>
    </row>
    <row r="7" spans="1:16">
      <c r="A7" s="2" t="s">
        <v>8</v>
      </c>
      <c r="B7" s="4" t="s">
        <v>25</v>
      </c>
      <c r="C7" s="7" t="s">
        <v>32</v>
      </c>
      <c r="D7" s="5">
        <v>119</v>
      </c>
      <c r="E7" s="5">
        <v>83.8</v>
      </c>
      <c r="F7" s="5">
        <v>35.1</v>
      </c>
      <c r="G7" s="10">
        <v>30</v>
      </c>
      <c r="H7" s="6">
        <v>129</v>
      </c>
      <c r="I7" s="6">
        <v>88</v>
      </c>
      <c r="J7" s="6">
        <f t="shared" si="0"/>
        <v>41</v>
      </c>
      <c r="K7" s="13">
        <f t="shared" si="1"/>
        <v>31.782945736434108</v>
      </c>
      <c r="L7" s="4" t="s">
        <v>41</v>
      </c>
      <c r="M7" s="4">
        <v>82</v>
      </c>
      <c r="O7" s="14"/>
      <c r="P7" s="9"/>
    </row>
    <row r="8" spans="1:16">
      <c r="A8" s="2" t="s">
        <v>9</v>
      </c>
      <c r="B8" s="4" t="s">
        <v>25</v>
      </c>
      <c r="C8" s="7" t="s">
        <v>32</v>
      </c>
      <c r="D8" s="5">
        <v>196</v>
      </c>
      <c r="E8" s="5">
        <v>148</v>
      </c>
      <c r="F8" s="5">
        <v>48</v>
      </c>
      <c r="G8" s="10">
        <v>25</v>
      </c>
      <c r="H8" s="6">
        <v>222</v>
      </c>
      <c r="I8" s="6">
        <v>153</v>
      </c>
      <c r="J8" s="6">
        <f t="shared" si="0"/>
        <v>69</v>
      </c>
      <c r="K8" s="13">
        <f t="shared" si="1"/>
        <v>31.081081081081081</v>
      </c>
      <c r="L8" s="4" t="s">
        <v>40</v>
      </c>
      <c r="M8" s="4">
        <v>87</v>
      </c>
      <c r="O8" s="14"/>
      <c r="P8" s="9"/>
    </row>
    <row r="9" spans="1:16">
      <c r="A9" s="2" t="s">
        <v>10</v>
      </c>
      <c r="B9" s="4" t="s">
        <v>25</v>
      </c>
      <c r="C9" s="7" t="s">
        <v>32</v>
      </c>
      <c r="D9" s="5">
        <v>307</v>
      </c>
      <c r="E9" s="5">
        <v>271</v>
      </c>
      <c r="F9" s="5">
        <v>36</v>
      </c>
      <c r="G9" s="10">
        <v>12</v>
      </c>
      <c r="H9" s="6">
        <v>357</v>
      </c>
      <c r="I9" s="6">
        <v>306</v>
      </c>
      <c r="J9" s="6">
        <f t="shared" si="0"/>
        <v>51</v>
      </c>
      <c r="K9" s="13">
        <f t="shared" si="1"/>
        <v>14.285714285714286</v>
      </c>
      <c r="L9" s="4" t="s">
        <v>40</v>
      </c>
      <c r="M9" s="4">
        <v>54</v>
      </c>
      <c r="O9" s="14"/>
      <c r="P9" s="9"/>
    </row>
    <row r="10" spans="1:16">
      <c r="A10" s="2" t="s">
        <v>11</v>
      </c>
      <c r="B10" s="4" t="s">
        <v>25</v>
      </c>
      <c r="C10" s="7" t="s">
        <v>32</v>
      </c>
      <c r="D10" s="5">
        <v>303</v>
      </c>
      <c r="E10" s="5">
        <v>277</v>
      </c>
      <c r="F10" s="5">
        <v>26.2</v>
      </c>
      <c r="G10" s="11">
        <v>8.6</v>
      </c>
      <c r="H10" s="6">
        <v>385</v>
      </c>
      <c r="I10" s="6">
        <v>341</v>
      </c>
      <c r="J10" s="6">
        <f t="shared" si="0"/>
        <v>44</v>
      </c>
      <c r="K10" s="13">
        <f t="shared" si="1"/>
        <v>11.428571428571429</v>
      </c>
      <c r="L10" s="4" t="s">
        <v>40</v>
      </c>
      <c r="M10" s="4">
        <v>55</v>
      </c>
      <c r="O10" s="14"/>
      <c r="P10" s="9"/>
    </row>
    <row r="11" spans="1:16">
      <c r="A11" s="2" t="s">
        <v>12</v>
      </c>
      <c r="B11" s="4" t="s">
        <v>25</v>
      </c>
      <c r="C11" s="7" t="s">
        <v>32</v>
      </c>
      <c r="D11" s="5">
        <v>309</v>
      </c>
      <c r="E11" s="5">
        <v>294</v>
      </c>
      <c r="F11" s="5">
        <v>15.7</v>
      </c>
      <c r="G11" s="11">
        <v>5.0999999999999996</v>
      </c>
      <c r="H11" s="6">
        <v>328</v>
      </c>
      <c r="I11" s="6">
        <v>312</v>
      </c>
      <c r="J11" s="6">
        <f t="shared" si="0"/>
        <v>16</v>
      </c>
      <c r="K11" s="13">
        <f t="shared" si="1"/>
        <v>4.8780487804878048</v>
      </c>
      <c r="L11" s="4" t="s">
        <v>41</v>
      </c>
      <c r="M11" s="4">
        <v>84</v>
      </c>
      <c r="O11" s="14"/>
      <c r="P11" s="9"/>
    </row>
    <row r="12" spans="1:16">
      <c r="A12" s="2" t="s">
        <v>13</v>
      </c>
      <c r="B12" s="4" t="s">
        <v>25</v>
      </c>
      <c r="C12" s="7" t="s">
        <v>32</v>
      </c>
      <c r="D12" s="5">
        <v>165</v>
      </c>
      <c r="E12" s="5">
        <v>124</v>
      </c>
      <c r="F12" s="5">
        <v>41.6</v>
      </c>
      <c r="G12" s="10">
        <v>25</v>
      </c>
      <c r="H12" s="6">
        <v>190</v>
      </c>
      <c r="I12" s="6">
        <v>137</v>
      </c>
      <c r="J12" s="6">
        <f t="shared" si="0"/>
        <v>53</v>
      </c>
      <c r="K12" s="13">
        <f t="shared" si="1"/>
        <v>27.894736842105264</v>
      </c>
      <c r="L12" s="4" t="s">
        <v>40</v>
      </c>
      <c r="M12" s="4">
        <v>68</v>
      </c>
      <c r="O12" s="14"/>
      <c r="P12" s="9"/>
    </row>
    <row r="13" spans="1:16">
      <c r="A13" s="2" t="s">
        <v>14</v>
      </c>
      <c r="B13" s="4" t="s">
        <v>25</v>
      </c>
      <c r="C13" s="7" t="s">
        <v>32</v>
      </c>
      <c r="D13" s="5">
        <v>134</v>
      </c>
      <c r="E13" s="5">
        <v>85.1</v>
      </c>
      <c r="F13" s="5">
        <v>48.7</v>
      </c>
      <c r="G13" s="10">
        <v>36</v>
      </c>
      <c r="H13" s="6">
        <v>118</v>
      </c>
      <c r="I13" s="6">
        <v>63</v>
      </c>
      <c r="J13" s="6">
        <f t="shared" si="0"/>
        <v>55</v>
      </c>
      <c r="K13" s="13">
        <f t="shared" si="1"/>
        <v>46.610169491525426</v>
      </c>
      <c r="L13" s="4" t="s">
        <v>41</v>
      </c>
      <c r="M13" s="4">
        <v>70</v>
      </c>
      <c r="O13" s="14"/>
      <c r="P13" s="9"/>
    </row>
    <row r="14" spans="1:16">
      <c r="A14" s="2" t="s">
        <v>15</v>
      </c>
      <c r="B14" s="4" t="s">
        <v>25</v>
      </c>
      <c r="C14" s="7" t="s">
        <v>32</v>
      </c>
      <c r="D14" s="5">
        <v>119</v>
      </c>
      <c r="E14" s="5">
        <v>107</v>
      </c>
      <c r="F14" s="5">
        <v>12</v>
      </c>
      <c r="G14" s="10">
        <v>10</v>
      </c>
      <c r="H14" s="6">
        <v>117</v>
      </c>
      <c r="I14" s="6">
        <v>100</v>
      </c>
      <c r="J14" s="6">
        <f t="shared" si="0"/>
        <v>17</v>
      </c>
      <c r="K14" s="13">
        <f t="shared" si="1"/>
        <v>14.52991452991453</v>
      </c>
      <c r="L14" s="4" t="s">
        <v>41</v>
      </c>
      <c r="M14" s="4">
        <v>58</v>
      </c>
      <c r="O14" s="14"/>
      <c r="P14" s="9"/>
    </row>
    <row r="15" spans="1:16">
      <c r="A15" s="2" t="s">
        <v>16</v>
      </c>
      <c r="B15" s="4" t="s">
        <v>25</v>
      </c>
      <c r="C15" s="7" t="s">
        <v>32</v>
      </c>
      <c r="D15" s="5">
        <v>144</v>
      </c>
      <c r="E15" s="5">
        <v>110</v>
      </c>
      <c r="F15" s="5">
        <v>33.9</v>
      </c>
      <c r="G15" s="10">
        <v>24</v>
      </c>
      <c r="H15" s="6">
        <v>171</v>
      </c>
      <c r="I15" s="6">
        <v>127</v>
      </c>
      <c r="J15" s="6">
        <f t="shared" si="0"/>
        <v>44</v>
      </c>
      <c r="K15" s="13">
        <f t="shared" si="1"/>
        <v>25.730994152046783</v>
      </c>
      <c r="L15" s="4" t="s">
        <v>41</v>
      </c>
      <c r="M15" s="4">
        <v>58</v>
      </c>
      <c r="O15" s="14"/>
      <c r="P15" s="9"/>
    </row>
    <row r="16" spans="1:16">
      <c r="A16" s="2" t="s">
        <v>17</v>
      </c>
      <c r="B16" s="4" t="s">
        <v>25</v>
      </c>
      <c r="C16" s="7" t="s">
        <v>32</v>
      </c>
      <c r="D16" s="5">
        <v>180</v>
      </c>
      <c r="E16" s="5">
        <v>141</v>
      </c>
      <c r="F16" s="5">
        <v>39.9</v>
      </c>
      <c r="G16" s="10">
        <v>22</v>
      </c>
      <c r="H16" s="6">
        <v>232</v>
      </c>
      <c r="I16" s="6">
        <v>156</v>
      </c>
      <c r="J16" s="6">
        <f t="shared" si="0"/>
        <v>76</v>
      </c>
      <c r="K16" s="13">
        <f t="shared" si="1"/>
        <v>32.758620689655174</v>
      </c>
      <c r="L16" s="4" t="s">
        <v>40</v>
      </c>
      <c r="M16" s="4">
        <v>80</v>
      </c>
      <c r="O16" s="14"/>
      <c r="P16" s="9"/>
    </row>
    <row r="17" spans="1:16">
      <c r="A17" s="2" t="s">
        <v>18</v>
      </c>
      <c r="B17" s="4" t="s">
        <v>25</v>
      </c>
      <c r="C17" s="7" t="s">
        <v>32</v>
      </c>
      <c r="D17" s="5">
        <v>115</v>
      </c>
      <c r="E17" s="5">
        <v>94</v>
      </c>
      <c r="F17" s="5">
        <v>21</v>
      </c>
      <c r="G17" s="10">
        <v>18</v>
      </c>
      <c r="H17" s="6">
        <v>129</v>
      </c>
      <c r="I17" s="6">
        <v>102</v>
      </c>
      <c r="J17" s="6">
        <f t="shared" si="0"/>
        <v>27</v>
      </c>
      <c r="K17" s="13">
        <f t="shared" si="1"/>
        <v>20.930232558139537</v>
      </c>
      <c r="L17" s="4" t="s">
        <v>40</v>
      </c>
      <c r="M17" s="4">
        <v>47</v>
      </c>
      <c r="O17" s="14"/>
      <c r="P17" s="9"/>
    </row>
    <row r="18" spans="1:16">
      <c r="A18" s="2" t="s">
        <v>19</v>
      </c>
      <c r="B18" s="4" t="s">
        <v>25</v>
      </c>
      <c r="C18" s="7" t="s">
        <v>32</v>
      </c>
      <c r="D18" s="5">
        <v>279</v>
      </c>
      <c r="E18" s="5">
        <v>237</v>
      </c>
      <c r="F18" s="5">
        <v>41.9</v>
      </c>
      <c r="G18" s="10">
        <v>15</v>
      </c>
      <c r="H18" s="6">
        <v>322</v>
      </c>
      <c r="I18" s="6">
        <v>271</v>
      </c>
      <c r="J18" s="6">
        <f t="shared" si="0"/>
        <v>51</v>
      </c>
      <c r="K18" s="13">
        <f t="shared" si="1"/>
        <v>15.838509316770187</v>
      </c>
      <c r="L18" s="4" t="s">
        <v>40</v>
      </c>
      <c r="M18" s="4">
        <v>65</v>
      </c>
      <c r="O18" s="14"/>
      <c r="P18" s="9"/>
    </row>
    <row r="19" spans="1:16">
      <c r="A19" s="2" t="s">
        <v>20</v>
      </c>
      <c r="B19" s="4" t="s">
        <v>25</v>
      </c>
      <c r="C19" s="7" t="s">
        <v>32</v>
      </c>
      <c r="D19" s="5">
        <v>156</v>
      </c>
      <c r="E19" s="5">
        <v>137</v>
      </c>
      <c r="F19" s="5">
        <v>19.899999999999999</v>
      </c>
      <c r="G19" s="10">
        <v>13</v>
      </c>
      <c r="H19" s="6">
        <v>199</v>
      </c>
      <c r="I19" s="6">
        <v>171</v>
      </c>
      <c r="J19" s="6">
        <f t="shared" si="0"/>
        <v>28</v>
      </c>
      <c r="K19" s="13">
        <f t="shared" si="1"/>
        <v>14.07035175879397</v>
      </c>
      <c r="L19" s="4" t="s">
        <v>40</v>
      </c>
      <c r="M19" s="4">
        <v>77</v>
      </c>
      <c r="O19" s="14"/>
      <c r="P19" s="9"/>
    </row>
    <row r="20" spans="1:16">
      <c r="A20" s="2" t="s">
        <v>21</v>
      </c>
      <c r="B20" s="4" t="s">
        <v>25</v>
      </c>
      <c r="C20" s="7" t="s">
        <v>32</v>
      </c>
      <c r="D20" s="5">
        <v>296</v>
      </c>
      <c r="E20" s="5">
        <v>244</v>
      </c>
      <c r="F20" s="5">
        <v>52.6</v>
      </c>
      <c r="G20" s="10">
        <v>18</v>
      </c>
      <c r="H20" s="6">
        <v>306</v>
      </c>
      <c r="I20" s="6">
        <v>247</v>
      </c>
      <c r="J20" s="6">
        <f t="shared" si="0"/>
        <v>59</v>
      </c>
      <c r="K20" s="13">
        <f t="shared" si="1"/>
        <v>19.281045751633986</v>
      </c>
      <c r="L20" s="4" t="s">
        <v>40</v>
      </c>
      <c r="M20" s="4">
        <v>72</v>
      </c>
      <c r="O20" s="14"/>
      <c r="P20" s="9"/>
    </row>
    <row r="21" spans="1:16">
      <c r="A21" s="2" t="s">
        <v>22</v>
      </c>
      <c r="B21" s="4" t="s">
        <v>25</v>
      </c>
      <c r="C21" s="7" t="s">
        <v>32</v>
      </c>
      <c r="D21" s="5">
        <v>293</v>
      </c>
      <c r="E21" s="5">
        <v>243</v>
      </c>
      <c r="F21" s="5">
        <v>49.6</v>
      </c>
      <c r="G21" s="10">
        <v>17</v>
      </c>
      <c r="H21" s="6">
        <v>345</v>
      </c>
      <c r="I21" s="6">
        <v>244</v>
      </c>
      <c r="J21" s="6">
        <f t="shared" si="0"/>
        <v>101</v>
      </c>
      <c r="K21" s="13">
        <f t="shared" si="1"/>
        <v>29.275362318840578</v>
      </c>
      <c r="L21" s="4" t="s">
        <v>40</v>
      </c>
      <c r="M21" s="4">
        <v>70</v>
      </c>
      <c r="O21" s="14"/>
      <c r="P21" s="9"/>
    </row>
    <row r="22" spans="1:16">
      <c r="A22" s="2" t="s">
        <v>23</v>
      </c>
      <c r="B22" s="4" t="s">
        <v>25</v>
      </c>
      <c r="C22" s="7" t="s">
        <v>32</v>
      </c>
      <c r="D22" s="5">
        <v>206</v>
      </c>
      <c r="E22" s="5">
        <v>163</v>
      </c>
      <c r="F22" s="5">
        <v>42.4</v>
      </c>
      <c r="G22" s="10">
        <v>21</v>
      </c>
      <c r="H22" s="6">
        <v>241</v>
      </c>
      <c r="I22" s="6">
        <v>176</v>
      </c>
      <c r="J22" s="6">
        <f>H22-I22</f>
        <v>65</v>
      </c>
      <c r="K22" s="13">
        <f t="shared" si="1"/>
        <v>26.970954356846473</v>
      </c>
      <c r="L22" s="4" t="s">
        <v>40</v>
      </c>
      <c r="M22" s="4">
        <v>59</v>
      </c>
      <c r="O22" s="14"/>
      <c r="P22" s="9"/>
    </row>
    <row r="23" spans="1:16">
      <c r="B23" s="2"/>
      <c r="C23" s="2"/>
      <c r="D23" s="2"/>
      <c r="E23" s="2"/>
      <c r="F23" s="2"/>
      <c r="G23" s="2"/>
      <c r="L23" s="2"/>
      <c r="M23" s="2"/>
      <c r="N23" s="2"/>
      <c r="O23" s="2"/>
    </row>
    <row r="24" spans="1:16">
      <c r="A24" s="2" t="s">
        <v>37</v>
      </c>
      <c r="B24" s="4" t="s">
        <v>25</v>
      </c>
      <c r="C24" s="7" t="s">
        <v>32</v>
      </c>
      <c r="D24" s="10">
        <f t="shared" ref="D24:G24" si="2">AVERAGE(D3:D22)</f>
        <v>197.9</v>
      </c>
      <c r="E24" s="10">
        <f t="shared" si="2"/>
        <v>160.76</v>
      </c>
      <c r="F24" s="10">
        <f t="shared" si="2"/>
        <v>37.230000000000004</v>
      </c>
      <c r="G24" s="10">
        <f t="shared" si="2"/>
        <v>20.984999999999999</v>
      </c>
      <c r="H24" s="13">
        <f t="shared" ref="H24:K24" si="3">AVERAGE(H3:H22)</f>
        <v>225.8</v>
      </c>
      <c r="I24" s="13">
        <f t="shared" si="3"/>
        <v>176.9</v>
      </c>
      <c r="J24" s="13">
        <f t="shared" si="3"/>
        <v>48.9</v>
      </c>
      <c r="K24" s="13">
        <f t="shared" si="3"/>
        <v>23.690170966442224</v>
      </c>
      <c r="L24" s="4" t="s">
        <v>42</v>
      </c>
      <c r="M24" s="4">
        <f>AVERAGE(M3:M22)</f>
        <v>66.25</v>
      </c>
      <c r="O24" s="14"/>
      <c r="P24" s="9"/>
    </row>
    <row r="29" spans="1:16">
      <c r="A29" s="2" t="s">
        <v>26</v>
      </c>
      <c r="B29" s="4" t="s">
        <v>34</v>
      </c>
      <c r="C29" s="8" t="s">
        <v>33</v>
      </c>
      <c r="D29" s="5">
        <v>304</v>
      </c>
      <c r="E29" s="5">
        <v>135</v>
      </c>
      <c r="F29" s="5">
        <f>D29-E29</f>
        <v>169</v>
      </c>
      <c r="G29" s="10">
        <f t="shared" ref="G29:G34" si="4">(D29-E29)/D29*100</f>
        <v>55.592105263157897</v>
      </c>
      <c r="K29" s="13"/>
    </row>
    <row r="30" spans="1:16">
      <c r="A30" s="2" t="s">
        <v>29</v>
      </c>
      <c r="B30" s="4" t="s">
        <v>34</v>
      </c>
      <c r="C30" s="8" t="s">
        <v>33</v>
      </c>
      <c r="D30" s="5">
        <v>304</v>
      </c>
      <c r="E30" s="5">
        <v>135</v>
      </c>
      <c r="F30" s="5">
        <f t="shared" ref="F30:F34" si="5">D30-E30</f>
        <v>169</v>
      </c>
      <c r="G30" s="10">
        <f t="shared" si="4"/>
        <v>55.592105263157897</v>
      </c>
      <c r="K30" s="13"/>
    </row>
    <row r="31" spans="1:16">
      <c r="A31" s="2" t="s">
        <v>27</v>
      </c>
      <c r="B31" s="4" t="s">
        <v>34</v>
      </c>
      <c r="C31" s="8" t="s">
        <v>33</v>
      </c>
      <c r="D31" s="5">
        <v>340</v>
      </c>
      <c r="E31" s="5">
        <v>156</v>
      </c>
      <c r="F31" s="5">
        <f t="shared" si="5"/>
        <v>184</v>
      </c>
      <c r="G31" s="10">
        <f t="shared" si="4"/>
        <v>54.117647058823529</v>
      </c>
      <c r="K31" s="13"/>
    </row>
    <row r="32" spans="1:16">
      <c r="A32" s="2" t="s">
        <v>30</v>
      </c>
      <c r="B32" s="4" t="s">
        <v>34</v>
      </c>
      <c r="C32" s="8" t="s">
        <v>33</v>
      </c>
      <c r="D32" s="5">
        <v>340</v>
      </c>
      <c r="E32" s="5">
        <v>156</v>
      </c>
      <c r="F32" s="5">
        <f t="shared" si="5"/>
        <v>184</v>
      </c>
      <c r="G32" s="10">
        <f t="shared" si="4"/>
        <v>54.117647058823529</v>
      </c>
      <c r="K32" s="13"/>
    </row>
    <row r="33" spans="1:12">
      <c r="A33" s="2" t="s">
        <v>28</v>
      </c>
      <c r="B33" s="4" t="s">
        <v>34</v>
      </c>
      <c r="C33" s="8" t="s">
        <v>33</v>
      </c>
      <c r="D33" s="5">
        <v>299</v>
      </c>
      <c r="E33" s="5">
        <v>135</v>
      </c>
      <c r="F33" s="5">
        <f t="shared" si="5"/>
        <v>164</v>
      </c>
      <c r="G33" s="10">
        <f t="shared" si="4"/>
        <v>54.849498327759193</v>
      </c>
      <c r="K33" s="13"/>
    </row>
    <row r="34" spans="1:12">
      <c r="A34" s="2" t="s">
        <v>31</v>
      </c>
      <c r="B34" s="4" t="s">
        <v>34</v>
      </c>
      <c r="C34" s="8" t="s">
        <v>33</v>
      </c>
      <c r="D34" s="5">
        <v>299</v>
      </c>
      <c r="E34" s="5">
        <v>135</v>
      </c>
      <c r="F34" s="5">
        <f t="shared" si="5"/>
        <v>164</v>
      </c>
      <c r="G34" s="10">
        <f t="shared" si="4"/>
        <v>54.849498327759193</v>
      </c>
      <c r="K34" s="13"/>
    </row>
    <row r="35" spans="1:12">
      <c r="L35" s="6"/>
    </row>
  </sheetData>
  <mergeCells count="2">
    <mergeCell ref="D1:G1"/>
    <mergeCell ref="H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D24" sqref="D24"/>
    </sheetView>
  </sheetViews>
  <sheetFormatPr defaultRowHeight="15"/>
  <cols>
    <col min="1" max="1" width="27.42578125" style="2" bestFit="1" customWidth="1"/>
    <col min="2" max="2" width="10.85546875" style="4" bestFit="1" customWidth="1"/>
    <col min="3" max="3" width="8" style="7" bestFit="1" customWidth="1"/>
    <col min="4" max="4" width="7.140625" style="5" bestFit="1" customWidth="1"/>
    <col min="5" max="5" width="6.5703125" style="5" bestFit="1" customWidth="1"/>
    <col min="6" max="6" width="5.140625" style="5" bestFit="1" customWidth="1"/>
    <col min="7" max="7" width="6" style="5" bestFit="1" customWidth="1"/>
    <col min="8" max="8" width="7.140625" style="6" bestFit="1" customWidth="1"/>
    <col min="9" max="9" width="6.5703125" style="6" bestFit="1" customWidth="1"/>
    <col min="10" max="10" width="5.140625" style="6" bestFit="1" customWidth="1"/>
    <col min="11" max="11" width="6" style="6" bestFit="1" customWidth="1"/>
    <col min="12" max="12" width="7.5703125" style="4" bestFit="1" customWidth="1"/>
    <col min="13" max="13" width="7.140625" style="4" bestFit="1" customWidth="1"/>
    <col min="14" max="14" width="9.140625" style="4"/>
    <col min="15" max="15" width="40.140625" style="4" customWidth="1"/>
    <col min="16" max="16" width="70.28515625" style="2" bestFit="1" customWidth="1"/>
    <col min="17" max="16384" width="9.140625" style="2"/>
  </cols>
  <sheetData>
    <row r="1" spans="1:16" ht="19.5">
      <c r="A1" s="1"/>
      <c r="D1" s="21" t="s">
        <v>2</v>
      </c>
      <c r="E1" s="21"/>
      <c r="F1" s="21"/>
      <c r="G1" s="21"/>
      <c r="H1" s="22" t="s">
        <v>3</v>
      </c>
      <c r="I1" s="22"/>
      <c r="J1" s="22"/>
      <c r="K1" s="22"/>
      <c r="P1" s="9"/>
    </row>
    <row r="2" spans="1:16" ht="39">
      <c r="A2" s="1" t="s">
        <v>0</v>
      </c>
      <c r="B2" s="3" t="s">
        <v>24</v>
      </c>
      <c r="C2" s="7" t="s">
        <v>35</v>
      </c>
      <c r="D2" s="17" t="s">
        <v>45</v>
      </c>
      <c r="E2" s="17" t="s">
        <v>46</v>
      </c>
      <c r="F2" s="17" t="s">
        <v>1</v>
      </c>
      <c r="G2" s="17" t="s">
        <v>36</v>
      </c>
      <c r="H2" s="18" t="s">
        <v>45</v>
      </c>
      <c r="I2" s="18" t="s">
        <v>46</v>
      </c>
      <c r="J2" s="18" t="s">
        <v>1</v>
      </c>
      <c r="K2" s="18" t="s">
        <v>47</v>
      </c>
      <c r="L2" s="3" t="s">
        <v>38</v>
      </c>
      <c r="M2" s="3" t="s">
        <v>39</v>
      </c>
      <c r="N2" s="3"/>
      <c r="O2" s="14" t="s">
        <v>44</v>
      </c>
      <c r="P2" s="9" t="s">
        <v>43</v>
      </c>
    </row>
    <row r="3" spans="1:16">
      <c r="A3" s="2" t="s">
        <v>4</v>
      </c>
      <c r="B3" s="4" t="s">
        <v>25</v>
      </c>
      <c r="C3" s="7" t="s">
        <v>32</v>
      </c>
      <c r="D3" s="5">
        <v>122</v>
      </c>
      <c r="E3" s="5">
        <v>60.6</v>
      </c>
      <c r="F3" s="5">
        <v>61.4</v>
      </c>
      <c r="G3" s="10">
        <v>50</v>
      </c>
      <c r="H3" s="6">
        <v>111</v>
      </c>
      <c r="I3" s="6">
        <v>67</v>
      </c>
      <c r="J3" s="6">
        <f>H3-I3</f>
        <v>44</v>
      </c>
      <c r="K3" s="13">
        <f>100*(H3-I3)/H3</f>
        <v>39.63963963963964</v>
      </c>
      <c r="L3" s="4" t="s">
        <v>40</v>
      </c>
      <c r="M3" s="4">
        <v>73</v>
      </c>
      <c r="O3" s="14"/>
      <c r="P3" s="9"/>
    </row>
    <row r="4" spans="1:16">
      <c r="A4" s="2" t="s">
        <v>5</v>
      </c>
      <c r="B4" s="4" t="s">
        <v>25</v>
      </c>
      <c r="C4" s="7" t="s">
        <v>32</v>
      </c>
      <c r="D4" s="5">
        <v>187</v>
      </c>
      <c r="E4" s="5">
        <v>149</v>
      </c>
      <c r="F4" s="5">
        <v>38.9</v>
      </c>
      <c r="G4" s="10">
        <v>21</v>
      </c>
      <c r="H4" s="6">
        <v>200</v>
      </c>
      <c r="I4" s="6">
        <v>159</v>
      </c>
      <c r="J4" s="6">
        <f t="shared" ref="J4:J21" si="0">H4-I4</f>
        <v>41</v>
      </c>
      <c r="K4" s="13">
        <f t="shared" ref="K4:K22" si="1">100*(H4-I4)/H4</f>
        <v>20.5</v>
      </c>
      <c r="L4" s="4" t="s">
        <v>40</v>
      </c>
      <c r="M4" s="4">
        <v>68</v>
      </c>
      <c r="O4" s="14"/>
      <c r="P4" s="9"/>
    </row>
    <row r="5" spans="1:16">
      <c r="A5" s="2" t="s">
        <v>6</v>
      </c>
      <c r="B5" s="4" t="s">
        <v>25</v>
      </c>
      <c r="C5" s="7" t="s">
        <v>32</v>
      </c>
      <c r="D5" s="5">
        <v>198</v>
      </c>
      <c r="E5" s="5">
        <v>141</v>
      </c>
      <c r="F5" s="5">
        <v>56.8</v>
      </c>
      <c r="G5" s="10">
        <v>29</v>
      </c>
      <c r="H5" s="6">
        <v>210</v>
      </c>
      <c r="I5" s="6">
        <v>157</v>
      </c>
      <c r="J5" s="6">
        <f t="shared" si="0"/>
        <v>53</v>
      </c>
      <c r="K5" s="13">
        <f t="shared" si="1"/>
        <v>25.238095238095237</v>
      </c>
      <c r="L5" s="4" t="s">
        <v>41</v>
      </c>
      <c r="M5" s="4">
        <v>46</v>
      </c>
      <c r="O5" s="14"/>
      <c r="P5" s="9"/>
    </row>
    <row r="6" spans="1:16">
      <c r="A6" s="2" t="s">
        <v>7</v>
      </c>
      <c r="B6" s="4" t="s">
        <v>25</v>
      </c>
      <c r="C6" s="7" t="s">
        <v>32</v>
      </c>
      <c r="D6" s="5">
        <v>164</v>
      </c>
      <c r="E6" s="5">
        <v>131</v>
      </c>
      <c r="F6" s="5">
        <v>33</v>
      </c>
      <c r="G6" s="10">
        <v>20</v>
      </c>
      <c r="H6" s="6">
        <v>204</v>
      </c>
      <c r="I6" s="6">
        <v>161</v>
      </c>
      <c r="J6" s="6">
        <f t="shared" si="0"/>
        <v>43</v>
      </c>
      <c r="K6" s="13">
        <f t="shared" si="1"/>
        <v>21.078431372549019</v>
      </c>
      <c r="L6" s="4" t="s">
        <v>40</v>
      </c>
      <c r="M6" s="4">
        <v>52</v>
      </c>
      <c r="O6" s="14"/>
      <c r="P6" s="9"/>
    </row>
    <row r="7" spans="1:16">
      <c r="A7" s="2" t="s">
        <v>8</v>
      </c>
      <c r="B7" s="4" t="s">
        <v>25</v>
      </c>
      <c r="C7" s="7" t="s">
        <v>32</v>
      </c>
      <c r="D7" s="5">
        <v>125</v>
      </c>
      <c r="E7" s="5">
        <v>87.8</v>
      </c>
      <c r="F7" s="5">
        <v>37.200000000000003</v>
      </c>
      <c r="G7" s="10">
        <v>30</v>
      </c>
      <c r="H7" s="6">
        <v>129</v>
      </c>
      <c r="I7" s="6">
        <v>88</v>
      </c>
      <c r="J7" s="6">
        <f t="shared" si="0"/>
        <v>41</v>
      </c>
      <c r="K7" s="13">
        <f t="shared" si="1"/>
        <v>31.782945736434108</v>
      </c>
      <c r="L7" s="4" t="s">
        <v>41</v>
      </c>
      <c r="M7" s="4">
        <v>82</v>
      </c>
      <c r="O7" s="14"/>
      <c r="P7" s="9"/>
    </row>
    <row r="8" spans="1:16">
      <c r="A8" s="2" t="s">
        <v>9</v>
      </c>
      <c r="B8" s="4" t="s">
        <v>25</v>
      </c>
      <c r="C8" s="7" t="s">
        <v>32</v>
      </c>
      <c r="D8" s="5">
        <v>207</v>
      </c>
      <c r="E8" s="5">
        <v>156</v>
      </c>
      <c r="F8" s="5">
        <v>50.2</v>
      </c>
      <c r="G8" s="10">
        <v>24</v>
      </c>
      <c r="H8" s="6">
        <v>222</v>
      </c>
      <c r="I8" s="6">
        <v>153</v>
      </c>
      <c r="J8" s="6">
        <f t="shared" si="0"/>
        <v>69</v>
      </c>
      <c r="K8" s="13">
        <f t="shared" si="1"/>
        <v>31.081081081081081</v>
      </c>
      <c r="L8" s="4" t="s">
        <v>40</v>
      </c>
      <c r="M8" s="4">
        <v>87</v>
      </c>
      <c r="O8" s="14"/>
      <c r="P8" s="9"/>
    </row>
    <row r="9" spans="1:16">
      <c r="A9" s="2" t="s">
        <v>10</v>
      </c>
      <c r="B9" s="4" t="s">
        <v>25</v>
      </c>
      <c r="C9" s="7" t="s">
        <v>32</v>
      </c>
      <c r="D9" s="5">
        <v>322</v>
      </c>
      <c r="E9" s="5">
        <v>284</v>
      </c>
      <c r="F9" s="5">
        <v>38</v>
      </c>
      <c r="G9" s="10">
        <v>12</v>
      </c>
      <c r="H9" s="6">
        <v>357</v>
      </c>
      <c r="I9" s="6">
        <v>306</v>
      </c>
      <c r="J9" s="6">
        <f t="shared" si="0"/>
        <v>51</v>
      </c>
      <c r="K9" s="13">
        <f t="shared" si="1"/>
        <v>14.285714285714286</v>
      </c>
      <c r="L9" s="4" t="s">
        <v>40</v>
      </c>
      <c r="M9" s="4">
        <v>54</v>
      </c>
      <c r="O9" s="14"/>
      <c r="P9" s="9"/>
    </row>
    <row r="10" spans="1:16">
      <c r="A10" s="2" t="s">
        <v>11</v>
      </c>
      <c r="B10" s="4" t="s">
        <v>25</v>
      </c>
      <c r="C10" s="7" t="s">
        <v>32</v>
      </c>
      <c r="D10" s="5">
        <v>323</v>
      </c>
      <c r="E10" s="5">
        <v>294</v>
      </c>
      <c r="F10" s="5">
        <v>29.3</v>
      </c>
      <c r="G10" s="11">
        <v>9.1</v>
      </c>
      <c r="H10" s="6">
        <v>385</v>
      </c>
      <c r="I10" s="6">
        <v>341</v>
      </c>
      <c r="J10" s="6">
        <f t="shared" si="0"/>
        <v>44</v>
      </c>
      <c r="K10" s="13">
        <f t="shared" si="1"/>
        <v>11.428571428571429</v>
      </c>
      <c r="L10" s="4" t="s">
        <v>40</v>
      </c>
      <c r="M10" s="4">
        <v>55</v>
      </c>
      <c r="O10" s="14"/>
      <c r="P10" s="9"/>
    </row>
    <row r="11" spans="1:16">
      <c r="A11" s="2" t="s">
        <v>12</v>
      </c>
      <c r="B11" s="4" t="s">
        <v>25</v>
      </c>
      <c r="C11" s="7" t="s">
        <v>32</v>
      </c>
      <c r="D11" s="5">
        <v>324</v>
      </c>
      <c r="E11" s="5">
        <v>305</v>
      </c>
      <c r="F11" s="5">
        <v>18.8</v>
      </c>
      <c r="G11" s="11">
        <v>5.8</v>
      </c>
      <c r="H11" s="6">
        <v>328</v>
      </c>
      <c r="I11" s="6">
        <v>312</v>
      </c>
      <c r="J11" s="6">
        <f t="shared" si="0"/>
        <v>16</v>
      </c>
      <c r="K11" s="13">
        <f t="shared" si="1"/>
        <v>4.8780487804878048</v>
      </c>
      <c r="L11" s="4" t="s">
        <v>41</v>
      </c>
      <c r="M11" s="4">
        <v>84</v>
      </c>
      <c r="O11" s="14"/>
      <c r="P11" s="9"/>
    </row>
    <row r="12" spans="1:16">
      <c r="A12" s="2" t="s">
        <v>13</v>
      </c>
      <c r="B12" s="4" t="s">
        <v>25</v>
      </c>
      <c r="C12" s="7" t="s">
        <v>32</v>
      </c>
      <c r="D12" s="5">
        <v>176</v>
      </c>
      <c r="E12" s="5">
        <v>131</v>
      </c>
      <c r="F12" s="5">
        <v>45.1</v>
      </c>
      <c r="G12" s="10">
        <v>26</v>
      </c>
      <c r="H12" s="6">
        <v>190</v>
      </c>
      <c r="I12" s="6">
        <v>137</v>
      </c>
      <c r="J12" s="6">
        <f t="shared" si="0"/>
        <v>53</v>
      </c>
      <c r="K12" s="13">
        <f t="shared" si="1"/>
        <v>27.894736842105264</v>
      </c>
      <c r="L12" s="4" t="s">
        <v>40</v>
      </c>
      <c r="M12" s="4">
        <v>68</v>
      </c>
      <c r="O12" s="14"/>
      <c r="P12" s="9"/>
    </row>
    <row r="13" spans="1:16">
      <c r="A13" s="2" t="s">
        <v>14</v>
      </c>
      <c r="B13" s="4" t="s">
        <v>25</v>
      </c>
      <c r="C13" s="7" t="s">
        <v>32</v>
      </c>
      <c r="D13" s="5">
        <v>139</v>
      </c>
      <c r="E13" s="5">
        <v>88.4</v>
      </c>
      <c r="F13" s="5">
        <v>50.7</v>
      </c>
      <c r="G13" s="10">
        <v>36</v>
      </c>
      <c r="H13" s="6">
        <v>118</v>
      </c>
      <c r="I13" s="6">
        <v>63</v>
      </c>
      <c r="J13" s="6">
        <f t="shared" si="0"/>
        <v>55</v>
      </c>
      <c r="K13" s="13">
        <f t="shared" si="1"/>
        <v>46.610169491525426</v>
      </c>
      <c r="L13" s="4" t="s">
        <v>41</v>
      </c>
      <c r="M13" s="4">
        <v>70</v>
      </c>
      <c r="O13" s="14"/>
      <c r="P13" s="9"/>
    </row>
    <row r="14" spans="1:16">
      <c r="A14" s="2" t="s">
        <v>15</v>
      </c>
      <c r="B14" s="4" t="s">
        <v>25</v>
      </c>
      <c r="C14" s="7" t="s">
        <v>32</v>
      </c>
      <c r="D14" s="5">
        <v>126</v>
      </c>
      <c r="E14" s="5">
        <v>114</v>
      </c>
      <c r="F14" s="5">
        <v>12</v>
      </c>
      <c r="G14" s="10">
        <v>9.5</v>
      </c>
      <c r="H14" s="6">
        <v>117</v>
      </c>
      <c r="I14" s="6">
        <v>100</v>
      </c>
      <c r="J14" s="6">
        <f t="shared" si="0"/>
        <v>17</v>
      </c>
      <c r="K14" s="13">
        <f t="shared" si="1"/>
        <v>14.52991452991453</v>
      </c>
      <c r="L14" s="4" t="s">
        <v>41</v>
      </c>
      <c r="M14" s="4">
        <v>58</v>
      </c>
      <c r="O14" s="14"/>
      <c r="P14" s="9"/>
    </row>
    <row r="15" spans="1:16">
      <c r="A15" s="2" t="s">
        <v>16</v>
      </c>
      <c r="B15" s="4" t="s">
        <v>25</v>
      </c>
      <c r="C15" s="7" t="s">
        <v>32</v>
      </c>
      <c r="D15" s="5">
        <v>152</v>
      </c>
      <c r="E15" s="5">
        <v>114</v>
      </c>
      <c r="F15" s="5">
        <v>37.799999999999997</v>
      </c>
      <c r="G15" s="10">
        <v>25</v>
      </c>
      <c r="H15" s="6">
        <v>171</v>
      </c>
      <c r="I15" s="6">
        <v>127</v>
      </c>
      <c r="J15" s="6">
        <f t="shared" si="0"/>
        <v>44</v>
      </c>
      <c r="K15" s="13">
        <f t="shared" si="1"/>
        <v>25.730994152046783</v>
      </c>
      <c r="L15" s="4" t="s">
        <v>41</v>
      </c>
      <c r="M15" s="4">
        <v>58</v>
      </c>
      <c r="O15" s="14"/>
      <c r="P15" s="9"/>
    </row>
    <row r="16" spans="1:16">
      <c r="A16" s="2" t="s">
        <v>17</v>
      </c>
      <c r="B16" s="4" t="s">
        <v>25</v>
      </c>
      <c r="C16" s="7" t="s">
        <v>32</v>
      </c>
      <c r="D16" s="5">
        <v>194</v>
      </c>
      <c r="E16" s="5">
        <v>150</v>
      </c>
      <c r="F16" s="5">
        <v>43.4</v>
      </c>
      <c r="G16" s="10">
        <v>22</v>
      </c>
      <c r="H16" s="6">
        <v>232</v>
      </c>
      <c r="I16" s="6">
        <v>156</v>
      </c>
      <c r="J16" s="6">
        <f t="shared" si="0"/>
        <v>76</v>
      </c>
      <c r="K16" s="13">
        <f t="shared" si="1"/>
        <v>32.758620689655174</v>
      </c>
      <c r="L16" s="4" t="s">
        <v>40</v>
      </c>
      <c r="M16" s="4">
        <v>80</v>
      </c>
      <c r="O16" s="14"/>
      <c r="P16" s="9"/>
    </row>
    <row r="17" spans="1:16">
      <c r="A17" s="2" t="s">
        <v>18</v>
      </c>
      <c r="B17" s="4" t="s">
        <v>25</v>
      </c>
      <c r="C17" s="7" t="s">
        <v>32</v>
      </c>
      <c r="D17" s="5">
        <v>121</v>
      </c>
      <c r="E17" s="5">
        <v>98.7</v>
      </c>
      <c r="F17" s="5">
        <v>22.5</v>
      </c>
      <c r="G17" s="10">
        <v>19</v>
      </c>
      <c r="H17" s="6">
        <v>129</v>
      </c>
      <c r="I17" s="6">
        <v>102</v>
      </c>
      <c r="J17" s="6">
        <f t="shared" si="0"/>
        <v>27</v>
      </c>
      <c r="K17" s="13">
        <f t="shared" si="1"/>
        <v>20.930232558139537</v>
      </c>
      <c r="L17" s="4" t="s">
        <v>40</v>
      </c>
      <c r="M17" s="4">
        <v>47</v>
      </c>
      <c r="O17" s="14"/>
      <c r="P17" s="9"/>
    </row>
    <row r="18" spans="1:16">
      <c r="A18" s="2" t="s">
        <v>19</v>
      </c>
      <c r="B18" s="4" t="s">
        <v>25</v>
      </c>
      <c r="C18" s="7" t="s">
        <v>32</v>
      </c>
      <c r="D18" s="5">
        <v>293</v>
      </c>
      <c r="E18" s="5">
        <v>247</v>
      </c>
      <c r="F18" s="5">
        <v>46.8</v>
      </c>
      <c r="G18" s="10">
        <v>16</v>
      </c>
      <c r="H18" s="6">
        <v>322</v>
      </c>
      <c r="I18" s="6">
        <v>271</v>
      </c>
      <c r="J18" s="6">
        <f t="shared" si="0"/>
        <v>51</v>
      </c>
      <c r="K18" s="13">
        <f t="shared" si="1"/>
        <v>15.838509316770187</v>
      </c>
      <c r="L18" s="4" t="s">
        <v>40</v>
      </c>
      <c r="M18" s="4">
        <v>65</v>
      </c>
      <c r="O18" s="14"/>
      <c r="P18" s="9"/>
    </row>
    <row r="19" spans="1:16">
      <c r="A19" s="2" t="s">
        <v>20</v>
      </c>
      <c r="B19" s="4" t="s">
        <v>25</v>
      </c>
      <c r="C19" s="7" t="s">
        <v>32</v>
      </c>
      <c r="D19" s="5">
        <v>167</v>
      </c>
      <c r="E19" s="5">
        <v>146</v>
      </c>
      <c r="F19" s="5">
        <v>21.8</v>
      </c>
      <c r="G19" s="10">
        <v>13</v>
      </c>
      <c r="H19" s="6">
        <v>199</v>
      </c>
      <c r="I19" s="6">
        <v>171</v>
      </c>
      <c r="J19" s="6">
        <f t="shared" si="0"/>
        <v>28</v>
      </c>
      <c r="K19" s="13">
        <f t="shared" si="1"/>
        <v>14.07035175879397</v>
      </c>
      <c r="L19" s="4" t="s">
        <v>40</v>
      </c>
      <c r="M19" s="4">
        <v>77</v>
      </c>
      <c r="O19" s="14"/>
      <c r="P19" s="9"/>
    </row>
    <row r="20" spans="1:16">
      <c r="A20" s="2" t="s">
        <v>21</v>
      </c>
      <c r="B20" s="4" t="s">
        <v>25</v>
      </c>
      <c r="C20" s="7" t="s">
        <v>32</v>
      </c>
      <c r="D20" s="5">
        <v>311</v>
      </c>
      <c r="E20" s="5">
        <v>257</v>
      </c>
      <c r="F20" s="5">
        <v>54.2</v>
      </c>
      <c r="G20" s="10">
        <v>17</v>
      </c>
      <c r="H20" s="6">
        <v>306</v>
      </c>
      <c r="I20" s="6">
        <v>247</v>
      </c>
      <c r="J20" s="6">
        <f t="shared" si="0"/>
        <v>59</v>
      </c>
      <c r="K20" s="13">
        <f t="shared" si="1"/>
        <v>19.281045751633986</v>
      </c>
      <c r="L20" s="4" t="s">
        <v>40</v>
      </c>
      <c r="M20" s="4">
        <v>72</v>
      </c>
      <c r="O20" s="14"/>
      <c r="P20" s="9"/>
    </row>
    <row r="21" spans="1:16">
      <c r="A21" s="2" t="s">
        <v>22</v>
      </c>
      <c r="B21" s="4" t="s">
        <v>25</v>
      </c>
      <c r="C21" s="7" t="s">
        <v>32</v>
      </c>
      <c r="D21" s="5">
        <v>311</v>
      </c>
      <c r="E21" s="5">
        <v>257</v>
      </c>
      <c r="F21" s="5">
        <v>53.9</v>
      </c>
      <c r="G21" s="10">
        <v>17</v>
      </c>
      <c r="H21" s="6">
        <v>345</v>
      </c>
      <c r="I21" s="6">
        <v>244</v>
      </c>
      <c r="J21" s="6">
        <f t="shared" si="0"/>
        <v>101</v>
      </c>
      <c r="K21" s="13">
        <f t="shared" si="1"/>
        <v>29.275362318840578</v>
      </c>
      <c r="L21" s="4" t="s">
        <v>40</v>
      </c>
      <c r="M21" s="4">
        <v>70</v>
      </c>
      <c r="O21" s="14"/>
      <c r="P21" s="9"/>
    </row>
    <row r="22" spans="1:16">
      <c r="A22" s="2" t="s">
        <v>23</v>
      </c>
      <c r="B22" s="4" t="s">
        <v>25</v>
      </c>
      <c r="C22" s="7" t="s">
        <v>32</v>
      </c>
      <c r="D22" s="5">
        <v>217</v>
      </c>
      <c r="E22" s="5">
        <v>170</v>
      </c>
      <c r="F22" s="5">
        <v>47.7</v>
      </c>
      <c r="G22" s="10">
        <v>22</v>
      </c>
      <c r="H22" s="6">
        <v>241</v>
      </c>
      <c r="I22" s="6">
        <v>176</v>
      </c>
      <c r="J22" s="6">
        <f>H22-I22</f>
        <v>65</v>
      </c>
      <c r="K22" s="13">
        <f t="shared" si="1"/>
        <v>26.970954356846473</v>
      </c>
      <c r="L22" s="4" t="s">
        <v>40</v>
      </c>
      <c r="M22" s="4">
        <v>59</v>
      </c>
      <c r="O22" s="14"/>
      <c r="P22" s="9"/>
    </row>
    <row r="23" spans="1:16">
      <c r="B23" s="2"/>
      <c r="C23" s="2"/>
      <c r="D23" s="2"/>
      <c r="E23" s="2"/>
      <c r="F23" s="2"/>
      <c r="G23" s="2"/>
      <c r="L23" s="2"/>
      <c r="M23" s="2"/>
      <c r="N23" s="2"/>
      <c r="O23" s="2"/>
    </row>
    <row r="24" spans="1:16">
      <c r="A24" s="2" t="s">
        <v>37</v>
      </c>
      <c r="B24" s="4" t="s">
        <v>25</v>
      </c>
      <c r="C24" s="7" t="s">
        <v>32</v>
      </c>
      <c r="D24" s="10">
        <f t="shared" ref="D24:G24" si="2">AVERAGE(D3:D22)</f>
        <v>208.95</v>
      </c>
      <c r="E24" s="10">
        <f t="shared" si="2"/>
        <v>169.07499999999999</v>
      </c>
      <c r="F24" s="10">
        <f t="shared" si="2"/>
        <v>39.975000000000001</v>
      </c>
      <c r="G24" s="10">
        <f t="shared" si="2"/>
        <v>21.169999999999998</v>
      </c>
      <c r="H24" s="13">
        <f t="shared" ref="H24:K24" si="3">AVERAGE(H3:H22)</f>
        <v>225.8</v>
      </c>
      <c r="I24" s="13">
        <f t="shared" si="3"/>
        <v>176.9</v>
      </c>
      <c r="J24" s="13">
        <f t="shared" si="3"/>
        <v>48.9</v>
      </c>
      <c r="K24" s="13">
        <f t="shared" si="3"/>
        <v>23.690170966442224</v>
      </c>
      <c r="L24" s="4" t="s">
        <v>42</v>
      </c>
      <c r="M24" s="4">
        <f>AVERAGE(M3:M22)</f>
        <v>66.25</v>
      </c>
      <c r="O24" s="14"/>
      <c r="P24" s="9"/>
    </row>
    <row r="29" spans="1:16">
      <c r="A29" s="2" t="s">
        <v>26</v>
      </c>
      <c r="B29" s="4" t="s">
        <v>34</v>
      </c>
      <c r="C29" s="8" t="s">
        <v>33</v>
      </c>
      <c r="D29" s="5">
        <v>304</v>
      </c>
      <c r="E29" s="5">
        <v>135</v>
      </c>
      <c r="F29" s="5">
        <f>D29-E29</f>
        <v>169</v>
      </c>
      <c r="G29" s="10">
        <f t="shared" ref="G29:G34" si="4">(D29-E29)/D29*100</f>
        <v>55.592105263157897</v>
      </c>
      <c r="K29" s="13"/>
    </row>
    <row r="30" spans="1:16">
      <c r="A30" s="2" t="s">
        <v>29</v>
      </c>
      <c r="B30" s="4" t="s">
        <v>34</v>
      </c>
      <c r="C30" s="8" t="s">
        <v>33</v>
      </c>
      <c r="D30" s="5">
        <v>304</v>
      </c>
      <c r="E30" s="5">
        <v>135</v>
      </c>
      <c r="F30" s="5">
        <f t="shared" ref="F30:F34" si="5">D30-E30</f>
        <v>169</v>
      </c>
      <c r="G30" s="10">
        <f t="shared" si="4"/>
        <v>55.592105263157897</v>
      </c>
      <c r="K30" s="13"/>
    </row>
    <row r="31" spans="1:16">
      <c r="A31" s="2" t="s">
        <v>27</v>
      </c>
      <c r="B31" s="4" t="s">
        <v>34</v>
      </c>
      <c r="C31" s="8" t="s">
        <v>33</v>
      </c>
      <c r="D31" s="5">
        <v>340</v>
      </c>
      <c r="E31" s="5">
        <v>156</v>
      </c>
      <c r="F31" s="5">
        <f t="shared" si="5"/>
        <v>184</v>
      </c>
      <c r="G31" s="10">
        <f t="shared" si="4"/>
        <v>54.117647058823529</v>
      </c>
      <c r="K31" s="13"/>
    </row>
    <row r="32" spans="1:16">
      <c r="A32" s="2" t="s">
        <v>30</v>
      </c>
      <c r="B32" s="4" t="s">
        <v>34</v>
      </c>
      <c r="C32" s="8" t="s">
        <v>33</v>
      </c>
      <c r="D32" s="5">
        <v>340</v>
      </c>
      <c r="E32" s="5">
        <v>156</v>
      </c>
      <c r="F32" s="5">
        <f t="shared" si="5"/>
        <v>184</v>
      </c>
      <c r="G32" s="10">
        <f t="shared" si="4"/>
        <v>54.117647058823529</v>
      </c>
      <c r="K32" s="13"/>
    </row>
    <row r="33" spans="1:12">
      <c r="A33" s="2" t="s">
        <v>28</v>
      </c>
      <c r="B33" s="4" t="s">
        <v>34</v>
      </c>
      <c r="C33" s="8" t="s">
        <v>33</v>
      </c>
      <c r="D33" s="5">
        <v>299</v>
      </c>
      <c r="E33" s="5">
        <v>135</v>
      </c>
      <c r="F33" s="5">
        <f t="shared" si="5"/>
        <v>164</v>
      </c>
      <c r="G33" s="10">
        <f t="shared" si="4"/>
        <v>54.849498327759193</v>
      </c>
      <c r="K33" s="13"/>
    </row>
    <row r="34" spans="1:12">
      <c r="A34" s="2" t="s">
        <v>31</v>
      </c>
      <c r="B34" s="4" t="s">
        <v>34</v>
      </c>
      <c r="C34" s="8" t="s">
        <v>33</v>
      </c>
      <c r="D34" s="5">
        <v>299</v>
      </c>
      <c r="E34" s="5">
        <v>135</v>
      </c>
      <c r="F34" s="5">
        <f t="shared" si="5"/>
        <v>164</v>
      </c>
      <c r="G34" s="10">
        <f t="shared" si="4"/>
        <v>54.849498327759193</v>
      </c>
      <c r="K34" s="13"/>
    </row>
    <row r="35" spans="1:12">
      <c r="L35" s="6"/>
    </row>
  </sheetData>
  <mergeCells count="2">
    <mergeCell ref="D1:G1"/>
    <mergeCell ref="H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D24" sqref="D24"/>
    </sheetView>
  </sheetViews>
  <sheetFormatPr defaultRowHeight="15"/>
  <cols>
    <col min="1" max="1" width="27.42578125" style="2" bestFit="1" customWidth="1"/>
    <col min="2" max="2" width="10.85546875" style="4" bestFit="1" customWidth="1"/>
    <col min="3" max="3" width="8" style="7" bestFit="1" customWidth="1"/>
    <col min="4" max="4" width="7.140625" style="5" bestFit="1" customWidth="1"/>
    <col min="5" max="5" width="6.5703125" style="5" bestFit="1" customWidth="1"/>
    <col min="6" max="6" width="5.140625" style="5" bestFit="1" customWidth="1"/>
    <col min="7" max="7" width="6" style="5" bestFit="1" customWidth="1"/>
    <col min="8" max="8" width="7.140625" style="6" bestFit="1" customWidth="1"/>
    <col min="9" max="9" width="6.5703125" style="6" bestFit="1" customWidth="1"/>
    <col min="10" max="10" width="5.140625" style="6" bestFit="1" customWidth="1"/>
    <col min="11" max="11" width="6" style="6" bestFit="1" customWidth="1"/>
    <col min="12" max="12" width="7.5703125" style="4" bestFit="1" customWidth="1"/>
    <col min="13" max="13" width="7.140625" style="4" bestFit="1" customWidth="1"/>
    <col min="14" max="14" width="9.140625" style="4"/>
    <col min="15" max="15" width="40.140625" style="4" customWidth="1"/>
    <col min="16" max="16" width="70.28515625" style="2" bestFit="1" customWidth="1"/>
    <col min="17" max="16384" width="9.140625" style="2"/>
  </cols>
  <sheetData>
    <row r="1" spans="1:16" ht="19.5">
      <c r="A1" s="1"/>
      <c r="D1" s="21" t="s">
        <v>2</v>
      </c>
      <c r="E1" s="21"/>
      <c r="F1" s="21"/>
      <c r="G1" s="21"/>
      <c r="H1" s="22" t="s">
        <v>3</v>
      </c>
      <c r="I1" s="22"/>
      <c r="J1" s="22"/>
      <c r="K1" s="22"/>
      <c r="P1" s="9"/>
    </row>
    <row r="2" spans="1:16" ht="39">
      <c r="A2" s="1" t="s">
        <v>0</v>
      </c>
      <c r="B2" s="3" t="s">
        <v>24</v>
      </c>
      <c r="C2" s="7" t="s">
        <v>35</v>
      </c>
      <c r="D2" s="17" t="s">
        <v>45</v>
      </c>
      <c r="E2" s="17" t="s">
        <v>46</v>
      </c>
      <c r="F2" s="17" t="s">
        <v>1</v>
      </c>
      <c r="G2" s="17" t="s">
        <v>36</v>
      </c>
      <c r="H2" s="18" t="s">
        <v>45</v>
      </c>
      <c r="I2" s="18" t="s">
        <v>46</v>
      </c>
      <c r="J2" s="18" t="s">
        <v>1</v>
      </c>
      <c r="K2" s="18" t="s">
        <v>47</v>
      </c>
      <c r="L2" s="3" t="s">
        <v>38</v>
      </c>
      <c r="M2" s="3" t="s">
        <v>39</v>
      </c>
      <c r="N2" s="3"/>
      <c r="O2" s="14" t="s">
        <v>44</v>
      </c>
      <c r="P2" s="9" t="s">
        <v>43</v>
      </c>
    </row>
    <row r="3" spans="1:16">
      <c r="A3" s="2" t="s">
        <v>4</v>
      </c>
      <c r="B3" s="4" t="s">
        <v>25</v>
      </c>
      <c r="C3" s="7" t="s">
        <v>32</v>
      </c>
      <c r="D3" s="5">
        <v>126</v>
      </c>
      <c r="E3" s="5">
        <v>64</v>
      </c>
      <c r="F3" s="5">
        <v>61.9</v>
      </c>
      <c r="G3" s="10">
        <v>49</v>
      </c>
      <c r="H3" s="6">
        <v>111</v>
      </c>
      <c r="I3" s="6">
        <v>67</v>
      </c>
      <c r="J3" s="6">
        <f>H3-I3</f>
        <v>44</v>
      </c>
      <c r="K3" s="13">
        <f>100*(H3-I3)/H3</f>
        <v>39.63963963963964</v>
      </c>
      <c r="L3" s="4" t="s">
        <v>40</v>
      </c>
      <c r="M3" s="4">
        <v>73</v>
      </c>
      <c r="O3" s="14"/>
      <c r="P3" s="9"/>
    </row>
    <row r="4" spans="1:16">
      <c r="A4" s="2" t="s">
        <v>5</v>
      </c>
      <c r="B4" s="4" t="s">
        <v>25</v>
      </c>
      <c r="C4" s="7" t="s">
        <v>32</v>
      </c>
      <c r="D4" s="5">
        <v>196</v>
      </c>
      <c r="E4" s="5">
        <v>155</v>
      </c>
      <c r="F4" s="5">
        <v>41.4</v>
      </c>
      <c r="G4" s="10">
        <v>21</v>
      </c>
      <c r="H4" s="6">
        <v>200</v>
      </c>
      <c r="I4" s="6">
        <v>159</v>
      </c>
      <c r="J4" s="6">
        <f t="shared" ref="J4:J21" si="0">H4-I4</f>
        <v>41</v>
      </c>
      <c r="K4" s="13">
        <f t="shared" ref="K4:K22" si="1">100*(H4-I4)/H4</f>
        <v>20.5</v>
      </c>
      <c r="L4" s="4" t="s">
        <v>40</v>
      </c>
      <c r="M4" s="4">
        <v>68</v>
      </c>
      <c r="O4" s="14"/>
      <c r="P4" s="9"/>
    </row>
    <row r="5" spans="1:16">
      <c r="A5" s="2" t="s">
        <v>6</v>
      </c>
      <c r="B5" s="4" t="s">
        <v>25</v>
      </c>
      <c r="C5" s="7" t="s">
        <v>32</v>
      </c>
      <c r="D5" s="5">
        <v>207</v>
      </c>
      <c r="E5" s="5">
        <v>147</v>
      </c>
      <c r="F5" s="5">
        <v>60.1</v>
      </c>
      <c r="G5" s="10">
        <v>29</v>
      </c>
      <c r="H5" s="6">
        <v>210</v>
      </c>
      <c r="I5" s="6">
        <v>157</v>
      </c>
      <c r="J5" s="6">
        <f t="shared" si="0"/>
        <v>53</v>
      </c>
      <c r="K5" s="13">
        <f t="shared" si="1"/>
        <v>25.238095238095237</v>
      </c>
      <c r="L5" s="4" t="s">
        <v>41</v>
      </c>
      <c r="M5" s="4">
        <v>46</v>
      </c>
      <c r="O5" s="14"/>
      <c r="P5" s="9"/>
    </row>
    <row r="6" spans="1:16">
      <c r="A6" s="2" t="s">
        <v>7</v>
      </c>
      <c r="B6" s="4" t="s">
        <v>25</v>
      </c>
      <c r="C6" s="7" t="s">
        <v>32</v>
      </c>
      <c r="D6" s="5">
        <v>172</v>
      </c>
      <c r="E6" s="5">
        <v>138</v>
      </c>
      <c r="F6" s="5">
        <v>34.4</v>
      </c>
      <c r="G6" s="10">
        <v>20</v>
      </c>
      <c r="H6" s="6">
        <v>204</v>
      </c>
      <c r="I6" s="6">
        <v>161</v>
      </c>
      <c r="J6" s="6">
        <f t="shared" si="0"/>
        <v>43</v>
      </c>
      <c r="K6" s="13">
        <f t="shared" si="1"/>
        <v>21.078431372549019</v>
      </c>
      <c r="L6" s="4" t="s">
        <v>40</v>
      </c>
      <c r="M6" s="4">
        <v>52</v>
      </c>
      <c r="O6" s="14"/>
      <c r="P6" s="9"/>
    </row>
    <row r="7" spans="1:16">
      <c r="A7" s="2" t="s">
        <v>8</v>
      </c>
      <c r="B7" s="4" t="s">
        <v>25</v>
      </c>
      <c r="C7" s="7" t="s">
        <v>32</v>
      </c>
      <c r="D7" s="5">
        <v>130</v>
      </c>
      <c r="E7" s="5">
        <v>91.3</v>
      </c>
      <c r="F7" s="5">
        <v>39</v>
      </c>
      <c r="G7" s="10">
        <v>30</v>
      </c>
      <c r="H7" s="6">
        <v>129</v>
      </c>
      <c r="I7" s="6">
        <v>88</v>
      </c>
      <c r="J7" s="6">
        <f t="shared" si="0"/>
        <v>41</v>
      </c>
      <c r="K7" s="13">
        <f t="shared" si="1"/>
        <v>31.782945736434108</v>
      </c>
      <c r="L7" s="4" t="s">
        <v>41</v>
      </c>
      <c r="M7" s="4">
        <v>82</v>
      </c>
      <c r="O7" s="14"/>
      <c r="P7" s="9"/>
    </row>
    <row r="8" spans="1:16">
      <c r="A8" s="2" t="s">
        <v>9</v>
      </c>
      <c r="B8" s="4" t="s">
        <v>25</v>
      </c>
      <c r="C8" s="7" t="s">
        <v>32</v>
      </c>
      <c r="D8" s="5">
        <v>207</v>
      </c>
      <c r="E8" s="5">
        <v>156</v>
      </c>
      <c r="F8" s="5">
        <v>50.2</v>
      </c>
      <c r="G8" s="10">
        <v>24</v>
      </c>
      <c r="H8" s="6">
        <v>222</v>
      </c>
      <c r="I8" s="6">
        <v>153</v>
      </c>
      <c r="J8" s="6">
        <f t="shared" si="0"/>
        <v>69</v>
      </c>
      <c r="K8" s="13">
        <f t="shared" si="1"/>
        <v>31.081081081081081</v>
      </c>
      <c r="L8" s="4" t="s">
        <v>40</v>
      </c>
      <c r="M8" s="4">
        <v>87</v>
      </c>
      <c r="O8" s="14"/>
      <c r="P8" s="9"/>
    </row>
    <row r="9" spans="1:16">
      <c r="A9" s="2" t="s">
        <v>10</v>
      </c>
      <c r="B9" s="4" t="s">
        <v>25</v>
      </c>
      <c r="C9" s="7" t="s">
        <v>32</v>
      </c>
      <c r="D9" s="5">
        <v>334</v>
      </c>
      <c r="E9" s="5">
        <v>294</v>
      </c>
      <c r="F9" s="5">
        <v>39.9</v>
      </c>
      <c r="G9" s="10">
        <v>12</v>
      </c>
      <c r="H9" s="6">
        <v>357</v>
      </c>
      <c r="I9" s="6">
        <v>306</v>
      </c>
      <c r="J9" s="6">
        <f t="shared" si="0"/>
        <v>51</v>
      </c>
      <c r="K9" s="13">
        <f t="shared" si="1"/>
        <v>14.285714285714286</v>
      </c>
      <c r="L9" s="4" t="s">
        <v>40</v>
      </c>
      <c r="M9" s="4">
        <v>54</v>
      </c>
      <c r="O9" s="14"/>
      <c r="P9" s="9"/>
    </row>
    <row r="10" spans="1:16">
      <c r="A10" s="2" t="s">
        <v>11</v>
      </c>
      <c r="B10" s="4" t="s">
        <v>25</v>
      </c>
      <c r="C10" s="7" t="s">
        <v>32</v>
      </c>
      <c r="D10" s="5">
        <v>323</v>
      </c>
      <c r="E10" s="5">
        <v>294</v>
      </c>
      <c r="F10" s="5">
        <v>29.3</v>
      </c>
      <c r="G10" s="11">
        <v>9.1</v>
      </c>
      <c r="H10" s="6">
        <v>385</v>
      </c>
      <c r="I10" s="6">
        <v>341</v>
      </c>
      <c r="J10" s="6">
        <f t="shared" si="0"/>
        <v>44</v>
      </c>
      <c r="K10" s="13">
        <f t="shared" si="1"/>
        <v>11.428571428571429</v>
      </c>
      <c r="L10" s="4" t="s">
        <v>40</v>
      </c>
      <c r="M10" s="4">
        <v>55</v>
      </c>
      <c r="O10" s="14"/>
      <c r="P10" s="9"/>
    </row>
    <row r="11" spans="1:16">
      <c r="A11" s="2" t="s">
        <v>12</v>
      </c>
      <c r="B11" s="4" t="s">
        <v>25</v>
      </c>
      <c r="C11" s="7" t="s">
        <v>32</v>
      </c>
      <c r="D11" s="5">
        <v>324</v>
      </c>
      <c r="E11" s="5">
        <v>305</v>
      </c>
      <c r="F11" s="5">
        <v>18.8</v>
      </c>
      <c r="G11" s="11">
        <v>5.8</v>
      </c>
      <c r="H11" s="6">
        <v>328</v>
      </c>
      <c r="I11" s="6">
        <v>312</v>
      </c>
      <c r="J11" s="6">
        <f t="shared" si="0"/>
        <v>16</v>
      </c>
      <c r="K11" s="13">
        <f t="shared" si="1"/>
        <v>4.8780487804878048</v>
      </c>
      <c r="L11" s="4" t="s">
        <v>41</v>
      </c>
      <c r="M11" s="4">
        <v>84</v>
      </c>
      <c r="O11" s="14"/>
      <c r="P11" s="9"/>
    </row>
    <row r="12" spans="1:16">
      <c r="A12" s="2" t="s">
        <v>13</v>
      </c>
      <c r="B12" s="4" t="s">
        <v>25</v>
      </c>
      <c r="C12" s="7" t="s">
        <v>32</v>
      </c>
      <c r="D12" s="5">
        <v>185</v>
      </c>
      <c r="E12" s="5">
        <v>137</v>
      </c>
      <c r="F12" s="5">
        <v>48.9</v>
      </c>
      <c r="G12" s="10">
        <v>26</v>
      </c>
      <c r="H12" s="6">
        <v>190</v>
      </c>
      <c r="I12" s="6">
        <v>137</v>
      </c>
      <c r="J12" s="6">
        <f t="shared" si="0"/>
        <v>53</v>
      </c>
      <c r="K12" s="13">
        <f t="shared" si="1"/>
        <v>27.894736842105264</v>
      </c>
      <c r="L12" s="4" t="s">
        <v>40</v>
      </c>
      <c r="M12" s="4">
        <v>68</v>
      </c>
      <c r="O12" s="14"/>
      <c r="P12" s="9"/>
    </row>
    <row r="13" spans="1:16">
      <c r="A13" s="2" t="s">
        <v>14</v>
      </c>
      <c r="B13" s="4" t="s">
        <v>25</v>
      </c>
      <c r="C13" s="7" t="s">
        <v>32</v>
      </c>
      <c r="D13" s="5">
        <v>143</v>
      </c>
      <c r="E13" s="5">
        <v>91.4</v>
      </c>
      <c r="F13" s="5">
        <v>51.2</v>
      </c>
      <c r="G13" s="10">
        <v>36</v>
      </c>
      <c r="H13" s="6">
        <v>118</v>
      </c>
      <c r="I13" s="6">
        <v>63</v>
      </c>
      <c r="J13" s="6">
        <f t="shared" si="0"/>
        <v>55</v>
      </c>
      <c r="K13" s="13">
        <f t="shared" si="1"/>
        <v>46.610169491525426</v>
      </c>
      <c r="L13" s="4" t="s">
        <v>41</v>
      </c>
      <c r="M13" s="4">
        <v>70</v>
      </c>
      <c r="O13" s="14"/>
      <c r="P13" s="9"/>
    </row>
    <row r="14" spans="1:16">
      <c r="A14" s="2" t="s">
        <v>15</v>
      </c>
      <c r="B14" s="4" t="s">
        <v>25</v>
      </c>
      <c r="C14" s="7" t="s">
        <v>32</v>
      </c>
      <c r="D14" s="5">
        <v>131</v>
      </c>
      <c r="E14" s="5">
        <v>120</v>
      </c>
      <c r="F14" s="5">
        <v>11.3</v>
      </c>
      <c r="G14" s="10">
        <v>8.6</v>
      </c>
      <c r="H14" s="6">
        <v>117</v>
      </c>
      <c r="I14" s="6">
        <v>100</v>
      </c>
      <c r="J14" s="6">
        <f t="shared" si="0"/>
        <v>17</v>
      </c>
      <c r="K14" s="13">
        <f t="shared" si="1"/>
        <v>14.52991452991453</v>
      </c>
      <c r="L14" s="4" t="s">
        <v>41</v>
      </c>
      <c r="M14" s="4">
        <v>58</v>
      </c>
      <c r="O14" s="14"/>
      <c r="P14" s="9"/>
    </row>
    <row r="15" spans="1:16">
      <c r="A15" s="2" t="s">
        <v>16</v>
      </c>
      <c r="B15" s="4" t="s">
        <v>25</v>
      </c>
      <c r="C15" s="7" t="s">
        <v>32</v>
      </c>
      <c r="D15" s="5">
        <v>159</v>
      </c>
      <c r="E15" s="5">
        <v>117</v>
      </c>
      <c r="F15" s="5">
        <v>41.5</v>
      </c>
      <c r="G15" s="10">
        <v>26</v>
      </c>
      <c r="H15" s="6">
        <v>171</v>
      </c>
      <c r="I15" s="6">
        <v>127</v>
      </c>
      <c r="J15" s="6">
        <f t="shared" si="0"/>
        <v>44</v>
      </c>
      <c r="K15" s="13">
        <f t="shared" si="1"/>
        <v>25.730994152046783</v>
      </c>
      <c r="L15" s="4" t="s">
        <v>41</v>
      </c>
      <c r="M15" s="4">
        <v>58</v>
      </c>
      <c r="O15" s="14"/>
      <c r="P15" s="9"/>
    </row>
    <row r="16" spans="1:16">
      <c r="A16" s="2" t="s">
        <v>17</v>
      </c>
      <c r="B16" s="4" t="s">
        <v>25</v>
      </c>
      <c r="C16" s="7" t="s">
        <v>32</v>
      </c>
      <c r="D16" s="5">
        <v>206</v>
      </c>
      <c r="E16" s="5">
        <v>159</v>
      </c>
      <c r="F16" s="5">
        <v>46.3</v>
      </c>
      <c r="G16" s="10">
        <v>23</v>
      </c>
      <c r="H16" s="6">
        <v>232</v>
      </c>
      <c r="I16" s="6">
        <v>156</v>
      </c>
      <c r="J16" s="6">
        <f t="shared" si="0"/>
        <v>76</v>
      </c>
      <c r="K16" s="13">
        <f t="shared" si="1"/>
        <v>32.758620689655174</v>
      </c>
      <c r="L16" s="4" t="s">
        <v>40</v>
      </c>
      <c r="M16" s="4">
        <v>80</v>
      </c>
      <c r="O16" s="14"/>
      <c r="P16" s="9"/>
    </row>
    <row r="17" spans="1:16">
      <c r="A17" s="2" t="s">
        <v>18</v>
      </c>
      <c r="B17" s="4" t="s">
        <v>25</v>
      </c>
      <c r="C17" s="7" t="s">
        <v>32</v>
      </c>
      <c r="D17" s="5">
        <v>121</v>
      </c>
      <c r="E17" s="5">
        <v>98.7</v>
      </c>
      <c r="F17" s="5">
        <v>22.5</v>
      </c>
      <c r="G17" s="10">
        <v>19</v>
      </c>
      <c r="H17" s="6">
        <v>129</v>
      </c>
      <c r="I17" s="6">
        <v>102</v>
      </c>
      <c r="J17" s="6">
        <f t="shared" si="0"/>
        <v>27</v>
      </c>
      <c r="K17" s="13">
        <f t="shared" si="1"/>
        <v>20.930232558139537</v>
      </c>
      <c r="L17" s="4" t="s">
        <v>40</v>
      </c>
      <c r="M17" s="4">
        <v>47</v>
      </c>
      <c r="O17" s="14"/>
      <c r="P17" s="9"/>
    </row>
    <row r="18" spans="1:16">
      <c r="A18" s="2" t="s">
        <v>19</v>
      </c>
      <c r="B18" s="4" t="s">
        <v>25</v>
      </c>
      <c r="C18" s="7" t="s">
        <v>32</v>
      </c>
      <c r="D18" s="5">
        <v>306</v>
      </c>
      <c r="E18" s="5">
        <v>256</v>
      </c>
      <c r="F18" s="5">
        <v>50.4</v>
      </c>
      <c r="G18" s="10">
        <v>16</v>
      </c>
      <c r="H18" s="6">
        <v>322</v>
      </c>
      <c r="I18" s="6">
        <v>271</v>
      </c>
      <c r="J18" s="6">
        <f t="shared" si="0"/>
        <v>51</v>
      </c>
      <c r="K18" s="13">
        <f t="shared" si="1"/>
        <v>15.838509316770187</v>
      </c>
      <c r="L18" s="4" t="s">
        <v>40</v>
      </c>
      <c r="M18" s="4">
        <v>65</v>
      </c>
      <c r="O18" s="14"/>
      <c r="P18" s="9"/>
    </row>
    <row r="19" spans="1:16">
      <c r="A19" s="2" t="s">
        <v>20</v>
      </c>
      <c r="B19" s="4" t="s">
        <v>25</v>
      </c>
      <c r="C19" s="7" t="s">
        <v>32</v>
      </c>
      <c r="D19" s="5">
        <v>177</v>
      </c>
      <c r="E19" s="5">
        <v>154</v>
      </c>
      <c r="F19" s="5">
        <v>23.4</v>
      </c>
      <c r="G19" s="10">
        <v>13</v>
      </c>
      <c r="H19" s="6">
        <v>199</v>
      </c>
      <c r="I19" s="6">
        <v>171</v>
      </c>
      <c r="J19" s="6">
        <f t="shared" si="0"/>
        <v>28</v>
      </c>
      <c r="K19" s="13">
        <f t="shared" si="1"/>
        <v>14.07035175879397</v>
      </c>
      <c r="L19" s="4" t="s">
        <v>40</v>
      </c>
      <c r="M19" s="4">
        <v>77</v>
      </c>
      <c r="O19" s="14"/>
      <c r="P19" s="9"/>
    </row>
    <row r="20" spans="1:16">
      <c r="A20" s="2" t="s">
        <v>21</v>
      </c>
      <c r="B20" s="4" t="s">
        <v>25</v>
      </c>
      <c r="C20" s="7" t="s">
        <v>32</v>
      </c>
      <c r="D20" s="5">
        <v>323</v>
      </c>
      <c r="E20" s="5">
        <v>268</v>
      </c>
      <c r="F20" s="5">
        <v>54.7</v>
      </c>
      <c r="G20" s="10">
        <v>17</v>
      </c>
      <c r="H20" s="6">
        <v>306</v>
      </c>
      <c r="I20" s="6">
        <v>247</v>
      </c>
      <c r="J20" s="6">
        <f t="shared" si="0"/>
        <v>59</v>
      </c>
      <c r="K20" s="13">
        <f t="shared" si="1"/>
        <v>19.281045751633986</v>
      </c>
      <c r="L20" s="4" t="s">
        <v>40</v>
      </c>
      <c r="M20" s="4">
        <v>72</v>
      </c>
      <c r="O20" s="14"/>
      <c r="P20" s="9"/>
    </row>
    <row r="21" spans="1:16">
      <c r="A21" s="2" t="s">
        <v>22</v>
      </c>
      <c r="B21" s="4" t="s">
        <v>25</v>
      </c>
      <c r="C21" s="7" t="s">
        <v>32</v>
      </c>
      <c r="D21" s="5">
        <v>327</v>
      </c>
      <c r="E21" s="5">
        <v>268</v>
      </c>
      <c r="F21" s="5">
        <v>58.5</v>
      </c>
      <c r="G21" s="10">
        <v>18</v>
      </c>
      <c r="H21" s="6">
        <v>345</v>
      </c>
      <c r="I21" s="6">
        <v>244</v>
      </c>
      <c r="J21" s="6">
        <f t="shared" si="0"/>
        <v>101</v>
      </c>
      <c r="K21" s="13">
        <f t="shared" si="1"/>
        <v>29.275362318840578</v>
      </c>
      <c r="L21" s="4" t="s">
        <v>40</v>
      </c>
      <c r="M21" s="4">
        <v>70</v>
      </c>
      <c r="O21" s="14"/>
      <c r="P21" s="9"/>
    </row>
    <row r="22" spans="1:16">
      <c r="A22" s="2" t="s">
        <v>23</v>
      </c>
      <c r="B22" s="4" t="s">
        <v>25</v>
      </c>
      <c r="C22" s="7" t="s">
        <v>32</v>
      </c>
      <c r="D22" s="5">
        <v>228</v>
      </c>
      <c r="E22" s="5">
        <v>175</v>
      </c>
      <c r="F22" s="5">
        <v>52.2</v>
      </c>
      <c r="G22" s="10">
        <v>23</v>
      </c>
      <c r="H22" s="6">
        <v>241</v>
      </c>
      <c r="I22" s="6">
        <v>176</v>
      </c>
      <c r="J22" s="6">
        <f>H22-I22</f>
        <v>65</v>
      </c>
      <c r="K22" s="13">
        <f t="shared" si="1"/>
        <v>26.970954356846473</v>
      </c>
      <c r="L22" s="4" t="s">
        <v>40</v>
      </c>
      <c r="M22" s="4">
        <v>59</v>
      </c>
      <c r="O22" s="14"/>
      <c r="P22" s="9"/>
    </row>
    <row r="23" spans="1:16">
      <c r="B23" s="2"/>
      <c r="C23" s="2"/>
      <c r="D23" s="2"/>
      <c r="E23" s="2"/>
      <c r="F23" s="2"/>
      <c r="G23" s="2"/>
      <c r="L23" s="2"/>
      <c r="M23" s="2"/>
      <c r="N23" s="2"/>
      <c r="O23" s="2"/>
    </row>
    <row r="24" spans="1:16">
      <c r="A24" s="2" t="s">
        <v>37</v>
      </c>
      <c r="B24" s="4" t="s">
        <v>25</v>
      </c>
      <c r="C24" s="7" t="s">
        <v>32</v>
      </c>
      <c r="D24" s="10">
        <f t="shared" ref="D24:G24" si="2">AVERAGE(D3:D22)</f>
        <v>216.25</v>
      </c>
      <c r="E24" s="10">
        <f t="shared" si="2"/>
        <v>174.42</v>
      </c>
      <c r="F24" s="10">
        <f t="shared" si="2"/>
        <v>41.795000000000002</v>
      </c>
      <c r="G24" s="10">
        <f t="shared" si="2"/>
        <v>21.274999999999999</v>
      </c>
      <c r="H24" s="13">
        <f t="shared" ref="H24:K24" si="3">AVERAGE(H3:H22)</f>
        <v>225.8</v>
      </c>
      <c r="I24" s="13">
        <f t="shared" si="3"/>
        <v>176.9</v>
      </c>
      <c r="J24" s="13">
        <f t="shared" si="3"/>
        <v>48.9</v>
      </c>
      <c r="K24" s="13">
        <f t="shared" si="3"/>
        <v>23.690170966442224</v>
      </c>
      <c r="L24" s="4" t="s">
        <v>42</v>
      </c>
      <c r="M24" s="4">
        <f>AVERAGE(M3:M22)</f>
        <v>66.25</v>
      </c>
      <c r="O24" s="14"/>
      <c r="P24" s="9"/>
    </row>
    <row r="29" spans="1:16">
      <c r="A29" s="2" t="s">
        <v>26</v>
      </c>
      <c r="B29" s="4" t="s">
        <v>34</v>
      </c>
      <c r="C29" s="8" t="s">
        <v>33</v>
      </c>
      <c r="D29" s="5">
        <v>304</v>
      </c>
      <c r="E29" s="5">
        <v>135</v>
      </c>
      <c r="F29" s="5">
        <f>D29-E29</f>
        <v>169</v>
      </c>
      <c r="G29" s="10">
        <f t="shared" ref="G29:G34" si="4">(D29-E29)/D29*100</f>
        <v>55.592105263157897</v>
      </c>
      <c r="K29" s="13"/>
    </row>
    <row r="30" spans="1:16">
      <c r="A30" s="2" t="s">
        <v>29</v>
      </c>
      <c r="B30" s="4" t="s">
        <v>34</v>
      </c>
      <c r="C30" s="8" t="s">
        <v>33</v>
      </c>
      <c r="D30" s="5">
        <v>304</v>
      </c>
      <c r="E30" s="5">
        <v>135</v>
      </c>
      <c r="F30" s="5">
        <f t="shared" ref="F30:F34" si="5">D30-E30</f>
        <v>169</v>
      </c>
      <c r="G30" s="10">
        <f t="shared" si="4"/>
        <v>55.592105263157897</v>
      </c>
      <c r="K30" s="13"/>
    </row>
    <row r="31" spans="1:16">
      <c r="A31" s="2" t="s">
        <v>27</v>
      </c>
      <c r="B31" s="4" t="s">
        <v>34</v>
      </c>
      <c r="C31" s="8" t="s">
        <v>33</v>
      </c>
      <c r="D31" s="5">
        <v>340</v>
      </c>
      <c r="E31" s="5">
        <v>156</v>
      </c>
      <c r="F31" s="5">
        <f t="shared" si="5"/>
        <v>184</v>
      </c>
      <c r="G31" s="10">
        <f t="shared" si="4"/>
        <v>54.117647058823529</v>
      </c>
      <c r="K31" s="13"/>
    </row>
    <row r="32" spans="1:16">
      <c r="A32" s="2" t="s">
        <v>30</v>
      </c>
      <c r="B32" s="4" t="s">
        <v>34</v>
      </c>
      <c r="C32" s="8" t="s">
        <v>33</v>
      </c>
      <c r="D32" s="5">
        <v>340</v>
      </c>
      <c r="E32" s="5">
        <v>156</v>
      </c>
      <c r="F32" s="5">
        <f t="shared" si="5"/>
        <v>184</v>
      </c>
      <c r="G32" s="10">
        <f t="shared" si="4"/>
        <v>54.117647058823529</v>
      </c>
      <c r="K32" s="13"/>
    </row>
    <row r="33" spans="1:12">
      <c r="A33" s="2" t="s">
        <v>28</v>
      </c>
      <c r="B33" s="4" t="s">
        <v>34</v>
      </c>
      <c r="C33" s="8" t="s">
        <v>33</v>
      </c>
      <c r="D33" s="5">
        <v>299</v>
      </c>
      <c r="E33" s="5">
        <v>135</v>
      </c>
      <c r="F33" s="5">
        <f t="shared" si="5"/>
        <v>164</v>
      </c>
      <c r="G33" s="10">
        <f t="shared" si="4"/>
        <v>54.849498327759193</v>
      </c>
      <c r="K33" s="13"/>
    </row>
    <row r="34" spans="1:12">
      <c r="A34" s="2" t="s">
        <v>31</v>
      </c>
      <c r="B34" s="4" t="s">
        <v>34</v>
      </c>
      <c r="C34" s="8" t="s">
        <v>33</v>
      </c>
      <c r="D34" s="5">
        <v>299</v>
      </c>
      <c r="E34" s="5">
        <v>135</v>
      </c>
      <c r="F34" s="5">
        <f t="shared" si="5"/>
        <v>164</v>
      </c>
      <c r="G34" s="10">
        <f t="shared" si="4"/>
        <v>54.849498327759193</v>
      </c>
      <c r="K34" s="13"/>
    </row>
    <row r="35" spans="1:12">
      <c r="L35" s="6"/>
    </row>
  </sheetData>
  <mergeCells count="2">
    <mergeCell ref="D1:G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J11" sqref="J11"/>
    </sheetView>
  </sheetViews>
  <sheetFormatPr defaultRowHeight="15"/>
  <cols>
    <col min="1" max="1" width="27.42578125" style="2" bestFit="1" customWidth="1"/>
    <col min="2" max="2" width="10.85546875" style="4" bestFit="1" customWidth="1"/>
    <col min="3" max="3" width="8" style="7" bestFit="1" customWidth="1"/>
    <col min="4" max="4" width="7.140625" style="5" bestFit="1" customWidth="1"/>
    <col min="5" max="5" width="6.5703125" style="5" bestFit="1" customWidth="1"/>
    <col min="6" max="6" width="5.140625" style="5" bestFit="1" customWidth="1"/>
    <col min="7" max="7" width="6" style="5" bestFit="1" customWidth="1"/>
    <col min="8" max="8" width="7.140625" style="6" bestFit="1" customWidth="1"/>
    <col min="9" max="9" width="6.5703125" style="6" bestFit="1" customWidth="1"/>
    <col min="10" max="10" width="5.140625" style="6" bestFit="1" customWidth="1"/>
    <col min="11" max="11" width="6" style="6" bestFit="1" customWidth="1"/>
    <col min="12" max="12" width="7.5703125" style="4" bestFit="1" customWidth="1"/>
    <col min="13" max="13" width="7.140625" style="4" bestFit="1" customWidth="1"/>
    <col min="14" max="14" width="9.140625" style="4"/>
    <col min="15" max="15" width="40.140625" style="4" customWidth="1"/>
    <col min="16" max="16" width="70.28515625" style="2" bestFit="1" customWidth="1"/>
    <col min="17" max="16384" width="9.140625" style="2"/>
  </cols>
  <sheetData>
    <row r="1" spans="1:16" ht="19.5" customHeight="1">
      <c r="A1" s="1"/>
      <c r="D1" s="21" t="s">
        <v>2</v>
      </c>
      <c r="E1" s="21"/>
      <c r="F1" s="21"/>
      <c r="G1" s="21"/>
      <c r="H1" s="22" t="s">
        <v>3</v>
      </c>
      <c r="I1" s="22"/>
      <c r="J1" s="22"/>
      <c r="K1" s="22"/>
      <c r="P1" s="9"/>
    </row>
    <row r="2" spans="1:16" ht="39">
      <c r="A2" s="1" t="s">
        <v>0</v>
      </c>
      <c r="B2" s="3" t="s">
        <v>24</v>
      </c>
      <c r="C2" s="7" t="s">
        <v>35</v>
      </c>
      <c r="D2" s="19" t="s">
        <v>45</v>
      </c>
      <c r="E2" s="19" t="s">
        <v>46</v>
      </c>
      <c r="F2" s="19" t="s">
        <v>1</v>
      </c>
      <c r="G2" s="19" t="s">
        <v>36</v>
      </c>
      <c r="H2" s="20" t="s">
        <v>45</v>
      </c>
      <c r="I2" s="20" t="s">
        <v>46</v>
      </c>
      <c r="J2" s="20" t="s">
        <v>1</v>
      </c>
      <c r="K2" s="20" t="s">
        <v>47</v>
      </c>
      <c r="L2" s="3" t="s">
        <v>38</v>
      </c>
      <c r="M2" s="3" t="s">
        <v>39</v>
      </c>
      <c r="N2" s="3"/>
      <c r="O2" s="14" t="s">
        <v>44</v>
      </c>
      <c r="P2" s="9" t="s">
        <v>43</v>
      </c>
    </row>
    <row r="3" spans="1:16">
      <c r="A3" s="2" t="s">
        <v>4</v>
      </c>
      <c r="B3" s="4" t="s">
        <v>25</v>
      </c>
      <c r="C3" s="7" t="s">
        <v>32</v>
      </c>
      <c r="D3" s="5">
        <v>129</v>
      </c>
      <c r="E3" s="5">
        <v>66.2</v>
      </c>
      <c r="F3" s="5">
        <v>62.5</v>
      </c>
      <c r="G3" s="5">
        <v>49</v>
      </c>
      <c r="H3" s="6">
        <v>111</v>
      </c>
      <c r="I3" s="6">
        <v>67</v>
      </c>
      <c r="J3" s="6">
        <f>H3-I3</f>
        <v>44</v>
      </c>
      <c r="K3" s="13">
        <f>100*(H3-I3)/H3</f>
        <v>39.63963963963964</v>
      </c>
      <c r="L3" s="4" t="s">
        <v>40</v>
      </c>
      <c r="M3" s="4">
        <v>73</v>
      </c>
      <c r="O3" s="14"/>
      <c r="P3" s="9"/>
    </row>
    <row r="4" spans="1:16">
      <c r="A4" s="2" t="s">
        <v>5</v>
      </c>
      <c r="B4" s="4" t="s">
        <v>25</v>
      </c>
      <c r="C4" s="7" t="s">
        <v>32</v>
      </c>
      <c r="D4" s="5">
        <v>203</v>
      </c>
      <c r="E4" s="5">
        <v>160</v>
      </c>
      <c r="F4" s="5">
        <v>43</v>
      </c>
      <c r="G4" s="5">
        <v>21</v>
      </c>
      <c r="H4" s="6">
        <v>200</v>
      </c>
      <c r="I4" s="6">
        <v>159</v>
      </c>
      <c r="J4" s="6">
        <f t="shared" ref="J4:J21" si="0">H4-I4</f>
        <v>41</v>
      </c>
      <c r="K4" s="13">
        <f t="shared" ref="K4:K22" si="1">100*(H4-I4)/H4</f>
        <v>20.5</v>
      </c>
      <c r="L4" s="4" t="s">
        <v>40</v>
      </c>
      <c r="M4" s="4">
        <v>68</v>
      </c>
      <c r="O4" s="14"/>
      <c r="P4" s="9"/>
    </row>
    <row r="5" spans="1:16">
      <c r="A5" s="2" t="s">
        <v>6</v>
      </c>
      <c r="B5" s="4" t="s">
        <v>25</v>
      </c>
      <c r="C5" s="7" t="s">
        <v>32</v>
      </c>
      <c r="D5" s="5">
        <v>215</v>
      </c>
      <c r="E5" s="5">
        <v>153</v>
      </c>
      <c r="F5" s="5">
        <v>62.2</v>
      </c>
      <c r="G5" s="5">
        <v>29</v>
      </c>
      <c r="H5" s="6">
        <v>210</v>
      </c>
      <c r="I5" s="6">
        <v>157</v>
      </c>
      <c r="J5" s="6">
        <f t="shared" si="0"/>
        <v>53</v>
      </c>
      <c r="K5" s="13">
        <f t="shared" si="1"/>
        <v>25.238095238095237</v>
      </c>
      <c r="L5" s="4" t="s">
        <v>41</v>
      </c>
      <c r="M5" s="4">
        <v>46</v>
      </c>
      <c r="O5" s="14"/>
      <c r="P5" s="9"/>
    </row>
    <row r="6" spans="1:16">
      <c r="A6" s="2" t="s">
        <v>7</v>
      </c>
      <c r="B6" s="4" t="s">
        <v>25</v>
      </c>
      <c r="C6" s="7" t="s">
        <v>32</v>
      </c>
      <c r="D6" s="5">
        <v>178</v>
      </c>
      <c r="E6" s="5">
        <v>143</v>
      </c>
      <c r="F6" s="5">
        <v>35.6</v>
      </c>
      <c r="G6" s="5">
        <v>20</v>
      </c>
      <c r="H6" s="6">
        <v>204</v>
      </c>
      <c r="I6" s="6">
        <v>161</v>
      </c>
      <c r="J6" s="6">
        <f t="shared" si="0"/>
        <v>43</v>
      </c>
      <c r="K6" s="13">
        <f t="shared" si="1"/>
        <v>21.078431372549019</v>
      </c>
      <c r="L6" s="4" t="s">
        <v>40</v>
      </c>
      <c r="M6" s="4">
        <v>52</v>
      </c>
      <c r="O6" s="14"/>
      <c r="P6" s="9"/>
    </row>
    <row r="7" spans="1:16">
      <c r="A7" s="2" t="s">
        <v>8</v>
      </c>
      <c r="B7" s="4" t="s">
        <v>25</v>
      </c>
      <c r="C7" s="7" t="s">
        <v>32</v>
      </c>
      <c r="D7" s="5">
        <v>135</v>
      </c>
      <c r="E7" s="5">
        <v>94.2</v>
      </c>
      <c r="F7" s="5">
        <v>40.5</v>
      </c>
      <c r="G7" s="5">
        <v>30</v>
      </c>
      <c r="H7" s="6">
        <v>129</v>
      </c>
      <c r="I7" s="6">
        <v>88</v>
      </c>
      <c r="J7" s="6">
        <f t="shared" si="0"/>
        <v>41</v>
      </c>
      <c r="K7" s="13">
        <f t="shared" si="1"/>
        <v>31.782945736434108</v>
      </c>
      <c r="L7" s="4" t="s">
        <v>41</v>
      </c>
      <c r="M7" s="4">
        <v>82</v>
      </c>
      <c r="O7" s="14"/>
      <c r="P7" s="9"/>
    </row>
    <row r="8" spans="1:16">
      <c r="A8" s="2" t="s">
        <v>9</v>
      </c>
      <c r="B8" s="4" t="s">
        <v>25</v>
      </c>
      <c r="C8" s="7" t="s">
        <v>32</v>
      </c>
      <c r="D8" s="5">
        <v>216</v>
      </c>
      <c r="E8" s="5">
        <v>164</v>
      </c>
      <c r="F8" s="5">
        <v>51.8</v>
      </c>
      <c r="G8" s="5">
        <v>24</v>
      </c>
      <c r="H8" s="6">
        <v>222</v>
      </c>
      <c r="I8" s="6">
        <v>153</v>
      </c>
      <c r="J8" s="6">
        <f t="shared" si="0"/>
        <v>69</v>
      </c>
      <c r="K8" s="13">
        <f t="shared" si="1"/>
        <v>31.081081081081081</v>
      </c>
      <c r="L8" s="4" t="s">
        <v>40</v>
      </c>
      <c r="M8" s="4">
        <v>87</v>
      </c>
      <c r="O8" s="14"/>
      <c r="P8" s="9"/>
    </row>
    <row r="9" spans="1:16">
      <c r="A9" s="2" t="s">
        <v>10</v>
      </c>
      <c r="B9" s="4" t="s">
        <v>25</v>
      </c>
      <c r="C9" s="7" t="s">
        <v>32</v>
      </c>
      <c r="D9" s="5">
        <v>343</v>
      </c>
      <c r="E9" s="5">
        <v>302</v>
      </c>
      <c r="F9" s="5">
        <v>41.4</v>
      </c>
      <c r="G9" s="5">
        <v>12</v>
      </c>
      <c r="H9" s="6">
        <v>357</v>
      </c>
      <c r="I9" s="6">
        <v>306</v>
      </c>
      <c r="J9" s="6">
        <f t="shared" si="0"/>
        <v>51</v>
      </c>
      <c r="K9" s="13">
        <f t="shared" si="1"/>
        <v>14.285714285714286</v>
      </c>
      <c r="L9" s="4" t="s">
        <v>40</v>
      </c>
      <c r="M9" s="4">
        <v>54</v>
      </c>
      <c r="O9" s="14"/>
      <c r="P9" s="9"/>
    </row>
    <row r="10" spans="1:16">
      <c r="A10" s="2" t="s">
        <v>11</v>
      </c>
      <c r="B10" s="4" t="s">
        <v>25</v>
      </c>
      <c r="C10" s="7" t="s">
        <v>32</v>
      </c>
      <c r="D10" s="5">
        <v>353</v>
      </c>
      <c r="E10" s="5">
        <v>316</v>
      </c>
      <c r="F10" s="5">
        <v>37.1</v>
      </c>
      <c r="G10" s="5">
        <v>11</v>
      </c>
      <c r="H10" s="6">
        <v>385</v>
      </c>
      <c r="I10" s="6">
        <v>341</v>
      </c>
      <c r="J10" s="6">
        <f t="shared" si="0"/>
        <v>44</v>
      </c>
      <c r="K10" s="13">
        <f t="shared" si="1"/>
        <v>11.428571428571429</v>
      </c>
      <c r="L10" s="4" t="s">
        <v>40</v>
      </c>
      <c r="M10" s="4">
        <v>55</v>
      </c>
      <c r="O10" s="14"/>
      <c r="P10" s="9"/>
    </row>
    <row r="11" spans="1:16">
      <c r="A11" s="2" t="s">
        <v>12</v>
      </c>
      <c r="B11" s="4" t="s">
        <v>25</v>
      </c>
      <c r="C11" s="7" t="s">
        <v>32</v>
      </c>
      <c r="D11" s="5">
        <v>335</v>
      </c>
      <c r="E11" s="5">
        <v>314</v>
      </c>
      <c r="F11" s="5">
        <v>21.2</v>
      </c>
      <c r="G11" s="5">
        <v>6.3</v>
      </c>
      <c r="H11" s="6">
        <v>328</v>
      </c>
      <c r="I11" s="6">
        <v>312</v>
      </c>
      <c r="J11" s="6">
        <f t="shared" si="0"/>
        <v>16</v>
      </c>
      <c r="K11" s="13">
        <f t="shared" si="1"/>
        <v>4.8780487804878048</v>
      </c>
      <c r="L11" s="4" t="s">
        <v>41</v>
      </c>
      <c r="M11" s="4">
        <v>84</v>
      </c>
      <c r="O11" s="14"/>
      <c r="P11" s="9"/>
    </row>
    <row r="12" spans="1:16">
      <c r="A12" s="2" t="s">
        <v>13</v>
      </c>
      <c r="B12" s="4" t="s">
        <v>25</v>
      </c>
      <c r="C12" s="7" t="s">
        <v>32</v>
      </c>
      <c r="D12" s="5">
        <v>193</v>
      </c>
      <c r="E12" s="5">
        <v>141</v>
      </c>
      <c r="F12" s="5">
        <v>52</v>
      </c>
      <c r="G12" s="5">
        <v>27</v>
      </c>
      <c r="H12" s="6">
        <v>190</v>
      </c>
      <c r="I12" s="6">
        <v>137</v>
      </c>
      <c r="J12" s="6">
        <f t="shared" si="0"/>
        <v>53</v>
      </c>
      <c r="K12" s="13">
        <f t="shared" si="1"/>
        <v>27.894736842105264</v>
      </c>
      <c r="L12" s="4" t="s">
        <v>40</v>
      </c>
      <c r="M12" s="4">
        <v>68</v>
      </c>
      <c r="O12" s="14"/>
      <c r="P12" s="9"/>
    </row>
    <row r="13" spans="1:16">
      <c r="A13" s="2" t="s">
        <v>14</v>
      </c>
      <c r="B13" s="4" t="s">
        <v>25</v>
      </c>
      <c r="C13" s="7" t="s">
        <v>32</v>
      </c>
      <c r="D13" s="5">
        <v>145</v>
      </c>
      <c r="E13" s="5">
        <v>93.9</v>
      </c>
      <c r="F13" s="5">
        <v>50.9</v>
      </c>
      <c r="G13" s="5">
        <v>35</v>
      </c>
      <c r="H13" s="6">
        <v>118</v>
      </c>
      <c r="I13" s="6">
        <v>63</v>
      </c>
      <c r="J13" s="6">
        <f t="shared" si="0"/>
        <v>55</v>
      </c>
      <c r="K13" s="13">
        <f t="shared" si="1"/>
        <v>46.610169491525426</v>
      </c>
      <c r="L13" s="4" t="s">
        <v>41</v>
      </c>
      <c r="M13" s="4">
        <v>70</v>
      </c>
      <c r="O13" s="14"/>
      <c r="P13" s="9"/>
    </row>
    <row r="14" spans="1:16">
      <c r="A14" s="2" t="s">
        <v>15</v>
      </c>
      <c r="B14" s="4" t="s">
        <v>25</v>
      </c>
      <c r="C14" s="7" t="s">
        <v>32</v>
      </c>
      <c r="D14" s="5">
        <v>137</v>
      </c>
      <c r="E14" s="5">
        <v>125</v>
      </c>
      <c r="F14" s="5">
        <v>12</v>
      </c>
      <c r="G14" s="5">
        <v>8.8000000000000007</v>
      </c>
      <c r="H14" s="6">
        <v>117</v>
      </c>
      <c r="I14" s="6">
        <v>100</v>
      </c>
      <c r="J14" s="6">
        <f t="shared" si="0"/>
        <v>17</v>
      </c>
      <c r="K14" s="13">
        <f t="shared" si="1"/>
        <v>14.52991452991453</v>
      </c>
      <c r="L14" s="4" t="s">
        <v>41</v>
      </c>
      <c r="M14" s="4">
        <v>58</v>
      </c>
      <c r="O14" s="14"/>
      <c r="P14" s="9"/>
    </row>
    <row r="15" spans="1:16">
      <c r="A15" s="2" t="s">
        <v>16</v>
      </c>
      <c r="B15" s="4" t="s">
        <v>25</v>
      </c>
      <c r="C15" s="7" t="s">
        <v>32</v>
      </c>
      <c r="D15" s="5">
        <v>165</v>
      </c>
      <c r="E15" s="5">
        <v>121</v>
      </c>
      <c r="F15" s="5">
        <v>43.9</v>
      </c>
      <c r="G15" s="5">
        <v>27</v>
      </c>
      <c r="H15" s="6">
        <v>171</v>
      </c>
      <c r="I15" s="6">
        <v>127</v>
      </c>
      <c r="J15" s="6">
        <f t="shared" si="0"/>
        <v>44</v>
      </c>
      <c r="K15" s="13">
        <f t="shared" si="1"/>
        <v>25.730994152046783</v>
      </c>
      <c r="L15" s="4" t="s">
        <v>41</v>
      </c>
      <c r="M15" s="4">
        <v>58</v>
      </c>
      <c r="O15" s="14"/>
      <c r="P15" s="9"/>
    </row>
    <row r="16" spans="1:16">
      <c r="A16" s="2" t="s">
        <v>17</v>
      </c>
      <c r="B16" s="4" t="s">
        <v>25</v>
      </c>
      <c r="C16" s="7" t="s">
        <v>32</v>
      </c>
      <c r="D16" s="5">
        <v>216</v>
      </c>
      <c r="E16" s="5">
        <v>167</v>
      </c>
      <c r="F16" s="5">
        <v>48.1</v>
      </c>
      <c r="G16" s="5">
        <v>22</v>
      </c>
      <c r="H16" s="6">
        <v>232</v>
      </c>
      <c r="I16" s="6">
        <v>156</v>
      </c>
      <c r="J16" s="6">
        <f t="shared" si="0"/>
        <v>76</v>
      </c>
      <c r="K16" s="13">
        <f t="shared" si="1"/>
        <v>32.758620689655174</v>
      </c>
      <c r="L16" s="4" t="s">
        <v>40</v>
      </c>
      <c r="M16" s="4">
        <v>80</v>
      </c>
      <c r="O16" s="14"/>
      <c r="P16" s="9"/>
    </row>
    <row r="17" spans="1:16">
      <c r="A17" s="2" t="s">
        <v>18</v>
      </c>
      <c r="B17" s="4" t="s">
        <v>25</v>
      </c>
      <c r="C17" s="7" t="s">
        <v>32</v>
      </c>
      <c r="D17" s="5">
        <v>129</v>
      </c>
      <c r="E17" s="5">
        <v>105</v>
      </c>
      <c r="F17" s="5">
        <v>23.7</v>
      </c>
      <c r="G17" s="5">
        <v>18</v>
      </c>
      <c r="H17" s="6">
        <v>129</v>
      </c>
      <c r="I17" s="6">
        <v>102</v>
      </c>
      <c r="J17" s="6">
        <f t="shared" si="0"/>
        <v>27</v>
      </c>
      <c r="K17" s="13">
        <f t="shared" si="1"/>
        <v>20.930232558139537</v>
      </c>
      <c r="L17" s="4" t="s">
        <v>40</v>
      </c>
      <c r="M17" s="4">
        <v>47</v>
      </c>
      <c r="O17" s="14"/>
      <c r="P17" s="9"/>
    </row>
    <row r="18" spans="1:16">
      <c r="A18" s="2" t="s">
        <v>19</v>
      </c>
      <c r="B18" s="4" t="s">
        <v>25</v>
      </c>
      <c r="C18" s="7" t="s">
        <v>32</v>
      </c>
      <c r="D18" s="5">
        <v>316</v>
      </c>
      <c r="E18" s="5">
        <v>263</v>
      </c>
      <c r="F18" s="5">
        <v>53.4</v>
      </c>
      <c r="G18" s="5">
        <v>17</v>
      </c>
      <c r="H18" s="6">
        <v>322</v>
      </c>
      <c r="I18" s="6">
        <v>271</v>
      </c>
      <c r="J18" s="6">
        <f t="shared" si="0"/>
        <v>51</v>
      </c>
      <c r="K18" s="13">
        <f t="shared" si="1"/>
        <v>15.838509316770187</v>
      </c>
      <c r="L18" s="4" t="s">
        <v>40</v>
      </c>
      <c r="M18" s="4">
        <v>65</v>
      </c>
      <c r="O18" s="14"/>
      <c r="P18" s="9"/>
    </row>
    <row r="19" spans="1:16">
      <c r="A19" s="2" t="s">
        <v>20</v>
      </c>
      <c r="B19" s="4" t="s">
        <v>25</v>
      </c>
      <c r="C19" s="7" t="s">
        <v>32</v>
      </c>
      <c r="D19" s="5">
        <v>185</v>
      </c>
      <c r="E19" s="5">
        <v>159</v>
      </c>
      <c r="F19" s="5">
        <v>25.7</v>
      </c>
      <c r="G19" s="5">
        <v>14</v>
      </c>
      <c r="H19" s="6">
        <v>199</v>
      </c>
      <c r="I19" s="6">
        <v>171</v>
      </c>
      <c r="J19" s="6">
        <f t="shared" si="0"/>
        <v>28</v>
      </c>
      <c r="K19" s="13">
        <f t="shared" si="1"/>
        <v>14.07035175879397</v>
      </c>
      <c r="L19" s="4" t="s">
        <v>40</v>
      </c>
      <c r="M19" s="4">
        <v>77</v>
      </c>
      <c r="O19" s="14"/>
      <c r="P19" s="9"/>
    </row>
    <row r="20" spans="1:16">
      <c r="A20" s="2" t="s">
        <v>21</v>
      </c>
      <c r="B20" s="4" t="s">
        <v>25</v>
      </c>
      <c r="C20" s="7" t="s">
        <v>32</v>
      </c>
      <c r="D20" s="5">
        <v>333</v>
      </c>
      <c r="E20" s="5">
        <v>279</v>
      </c>
      <c r="F20" s="5">
        <v>53.8</v>
      </c>
      <c r="G20" s="5">
        <v>16</v>
      </c>
      <c r="H20" s="6">
        <v>306</v>
      </c>
      <c r="I20" s="6">
        <v>247</v>
      </c>
      <c r="J20" s="6">
        <f t="shared" si="0"/>
        <v>59</v>
      </c>
      <c r="K20" s="13">
        <f t="shared" si="1"/>
        <v>19.281045751633986</v>
      </c>
      <c r="L20" s="4" t="s">
        <v>40</v>
      </c>
      <c r="M20" s="4">
        <v>72</v>
      </c>
      <c r="O20" s="14"/>
      <c r="P20" s="9"/>
    </row>
    <row r="21" spans="1:16">
      <c r="A21" s="2" t="s">
        <v>22</v>
      </c>
      <c r="B21" s="4" t="s">
        <v>25</v>
      </c>
      <c r="C21" s="7" t="s">
        <v>32</v>
      </c>
      <c r="D21" s="5">
        <v>339</v>
      </c>
      <c r="E21" s="5">
        <v>276</v>
      </c>
      <c r="F21" s="5">
        <v>62.6</v>
      </c>
      <c r="G21" s="5">
        <v>18</v>
      </c>
      <c r="H21" s="6">
        <v>345</v>
      </c>
      <c r="I21" s="6">
        <v>244</v>
      </c>
      <c r="J21" s="6">
        <f t="shared" si="0"/>
        <v>101</v>
      </c>
      <c r="K21" s="13">
        <f t="shared" si="1"/>
        <v>29.275362318840578</v>
      </c>
      <c r="L21" s="4" t="s">
        <v>40</v>
      </c>
      <c r="M21" s="4">
        <v>70</v>
      </c>
      <c r="O21" s="14"/>
      <c r="P21" s="9"/>
    </row>
    <row r="22" spans="1:16">
      <c r="A22" s="2" t="s">
        <v>23</v>
      </c>
      <c r="B22" s="4" t="s">
        <v>25</v>
      </c>
      <c r="C22" s="7" t="s">
        <v>32</v>
      </c>
      <c r="D22" s="5">
        <v>237</v>
      </c>
      <c r="E22" s="5">
        <v>181</v>
      </c>
      <c r="F22" s="5">
        <v>55.8</v>
      </c>
      <c r="G22" s="5">
        <v>24</v>
      </c>
      <c r="H22" s="6">
        <v>241</v>
      </c>
      <c r="I22" s="6">
        <v>176</v>
      </c>
      <c r="J22" s="6">
        <f>H22-I22</f>
        <v>65</v>
      </c>
      <c r="K22" s="13">
        <f t="shared" si="1"/>
        <v>26.970954356846473</v>
      </c>
      <c r="L22" s="4" t="s">
        <v>40</v>
      </c>
      <c r="M22" s="4">
        <v>59</v>
      </c>
      <c r="O22" s="14"/>
      <c r="P22" s="9"/>
    </row>
    <row r="23" spans="1:16">
      <c r="B23" s="2"/>
      <c r="C23" s="2"/>
      <c r="L23" s="2"/>
      <c r="M23" s="2"/>
      <c r="N23" s="2"/>
      <c r="O23" s="2"/>
    </row>
    <row r="24" spans="1:16">
      <c r="A24" s="2" t="s">
        <v>37</v>
      </c>
      <c r="B24" s="4" t="s">
        <v>25</v>
      </c>
      <c r="C24" s="7" t="s">
        <v>32</v>
      </c>
      <c r="D24" s="10">
        <f t="shared" ref="D24:G24" si="2">AVERAGE(D3:D22)</f>
        <v>225.1</v>
      </c>
      <c r="E24" s="10">
        <f t="shared" si="2"/>
        <v>181.16500000000002</v>
      </c>
      <c r="F24" s="10">
        <f t="shared" si="2"/>
        <v>43.86</v>
      </c>
      <c r="G24" s="10">
        <f t="shared" si="2"/>
        <v>21.455000000000002</v>
      </c>
      <c r="H24" s="13">
        <f t="shared" ref="H24:K24" si="3">AVERAGE(H3:H22)</f>
        <v>225.8</v>
      </c>
      <c r="I24" s="13">
        <f t="shared" si="3"/>
        <v>176.9</v>
      </c>
      <c r="J24" s="13">
        <f t="shared" si="3"/>
        <v>48.9</v>
      </c>
      <c r="K24" s="13">
        <f t="shared" si="3"/>
        <v>23.690170966442224</v>
      </c>
      <c r="L24" s="4" t="s">
        <v>42</v>
      </c>
      <c r="M24" s="4">
        <f>AVERAGE(M3:M22)</f>
        <v>66.25</v>
      </c>
      <c r="O24" s="14"/>
      <c r="P24" s="9"/>
    </row>
    <row r="29" spans="1:16">
      <c r="A29" s="2" t="s">
        <v>26</v>
      </c>
      <c r="B29" s="4" t="s">
        <v>34</v>
      </c>
      <c r="C29" s="8" t="s">
        <v>33</v>
      </c>
      <c r="D29" s="5">
        <v>304</v>
      </c>
      <c r="E29" s="5">
        <v>135</v>
      </c>
      <c r="F29" s="5">
        <f>D29-E29</f>
        <v>169</v>
      </c>
      <c r="G29" s="10">
        <f t="shared" ref="G29:G34" si="4">(D29-E29)/D29*100</f>
        <v>55.592105263157897</v>
      </c>
      <c r="K29" s="13"/>
    </row>
    <row r="30" spans="1:16">
      <c r="A30" s="2" t="s">
        <v>29</v>
      </c>
      <c r="B30" s="4" t="s">
        <v>34</v>
      </c>
      <c r="C30" s="8" t="s">
        <v>33</v>
      </c>
      <c r="D30" s="5">
        <v>304</v>
      </c>
      <c r="E30" s="5">
        <v>135</v>
      </c>
      <c r="F30" s="5">
        <f t="shared" ref="F30:F34" si="5">D30-E30</f>
        <v>169</v>
      </c>
      <c r="G30" s="10">
        <f t="shared" si="4"/>
        <v>55.592105263157897</v>
      </c>
      <c r="K30" s="13"/>
    </row>
    <row r="31" spans="1:16">
      <c r="A31" s="2" t="s">
        <v>27</v>
      </c>
      <c r="B31" s="4" t="s">
        <v>34</v>
      </c>
      <c r="C31" s="8" t="s">
        <v>33</v>
      </c>
      <c r="D31" s="5">
        <v>340</v>
      </c>
      <c r="E31" s="5">
        <v>156</v>
      </c>
      <c r="F31" s="5">
        <f t="shared" si="5"/>
        <v>184</v>
      </c>
      <c r="G31" s="10">
        <f t="shared" si="4"/>
        <v>54.117647058823529</v>
      </c>
      <c r="K31" s="13"/>
    </row>
    <row r="32" spans="1:16">
      <c r="A32" s="2" t="s">
        <v>30</v>
      </c>
      <c r="B32" s="4" t="s">
        <v>34</v>
      </c>
      <c r="C32" s="8" t="s">
        <v>33</v>
      </c>
      <c r="D32" s="5">
        <v>340</v>
      </c>
      <c r="E32" s="5">
        <v>156</v>
      </c>
      <c r="F32" s="5">
        <f t="shared" si="5"/>
        <v>184</v>
      </c>
      <c r="G32" s="10">
        <f t="shared" si="4"/>
        <v>54.117647058823529</v>
      </c>
      <c r="K32" s="13"/>
    </row>
    <row r="33" spans="1:12">
      <c r="A33" s="2" t="s">
        <v>28</v>
      </c>
      <c r="B33" s="4" t="s">
        <v>34</v>
      </c>
      <c r="C33" s="8" t="s">
        <v>33</v>
      </c>
      <c r="D33" s="5">
        <v>299</v>
      </c>
      <c r="E33" s="5">
        <v>135</v>
      </c>
      <c r="F33" s="5">
        <f t="shared" si="5"/>
        <v>164</v>
      </c>
      <c r="G33" s="10">
        <f t="shared" si="4"/>
        <v>54.849498327759193</v>
      </c>
      <c r="K33" s="13"/>
    </row>
    <row r="34" spans="1:12">
      <c r="A34" s="2" t="s">
        <v>31</v>
      </c>
      <c r="B34" s="4" t="s">
        <v>34</v>
      </c>
      <c r="C34" s="8" t="s">
        <v>33</v>
      </c>
      <c r="D34" s="5">
        <v>299</v>
      </c>
      <c r="E34" s="5">
        <v>135</v>
      </c>
      <c r="F34" s="5">
        <f t="shared" si="5"/>
        <v>164</v>
      </c>
      <c r="G34" s="10">
        <f t="shared" si="4"/>
        <v>54.849498327759193</v>
      </c>
      <c r="K34" s="13"/>
    </row>
    <row r="35" spans="1:12">
      <c r="L35" s="6"/>
    </row>
  </sheetData>
  <mergeCells count="2">
    <mergeCell ref="D1:G1"/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18</vt:lpstr>
      <vt:lpstr>19</vt:lpstr>
      <vt:lpstr>20</vt:lpstr>
      <vt:lpstr>21</vt:lpstr>
      <vt:lpstr>22</vt:lpstr>
      <vt:lpstr>23</vt:lpstr>
      <vt:lpstr>24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2009-08-27T18:00:18Z</dcterms:modified>
</cp:coreProperties>
</file>