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charts/chart3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600" windowHeight="8192" windowWidth="16384" xWindow="0" yWindow="0"/>
  </bookViews>
  <sheets>
    <sheet name="Part A" sheetId="1" state="visible" r:id="rId2"/>
    <sheet name="Part B and C" sheetId="2" state="visible" r:id="rId3"/>
    <sheet name="Sheet3" sheetId="3" state="visible" r:id="rId4"/>
  </sheets>
  <definedNames>
    <definedName function="false" hidden="false" localSheetId="0" name="Lab_2_Part_A_Data" vbProcedure="false">'Part A'!$A$1:$D$42</definedName>
    <definedName function="false" hidden="false" localSheetId="1" name="Lab_2_Part_C" vbProcedure="false">'Part B and C'!$A$14:$B$15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<sst xmlns="http://schemas.openxmlformats.org/spreadsheetml/2006/main" count="37" uniqueCount="26">
  <si>
    <t>V_s[V]</t>
  </si>
  <si>
    <t>V_d[V]</t>
  </si>
  <si>
    <t>I_d[mA]</t>
  </si>
  <si>
    <t>ln(I_d)[mA]</t>
  </si>
  <si>
    <t>slope (m)=</t>
  </si>
  <si>
    <r>
      <t xml:space="preserve">V</t>
    </r>
    <r>
      <rPr>
        <rFont val="Calibri"/>
        <charset val="1"/>
        <family val="2"/>
        <b val="true"/>
        <color rgb="FF000000"/>
        <sz val="11"/>
        <vertAlign val="subscript"/>
      </rPr>
      <t xml:space="preserve">T</t>
    </r>
    <r>
      <rPr>
        <rFont val="Calibri"/>
        <charset val="1"/>
        <family val="2"/>
        <b val="true"/>
        <color rgb="FF000000"/>
        <sz val="11"/>
      </rPr>
      <t xml:space="preserve">=</t>
    </r>
  </si>
  <si>
    <r>
      <t xml:space="preserve">I</t>
    </r>
    <r>
      <rPr>
        <rFont val="Calibri"/>
        <charset val="1"/>
        <family val="2"/>
        <b val="true"/>
        <color rgb="FF000000"/>
        <sz val="11"/>
        <vertAlign val="subscript"/>
      </rPr>
      <t xml:space="preserve">s</t>
    </r>
    <r>
      <rPr>
        <rFont val="Calibri"/>
        <charset val="1"/>
        <family val="2"/>
        <b val="true"/>
        <color rgb="FF000000"/>
        <sz val="11"/>
      </rPr>
      <t xml:space="preserve"> = </t>
    </r>
  </si>
  <si>
    <t>Data Analysis</t>
  </si>
  <si>
    <t>slope (m)</t>
  </si>
  <si>
    <r>
      <t xml:space="preserve">V</t>
    </r>
    <r>
      <rPr>
        <rFont val="Calibri"/>
        <charset val="1"/>
        <family val="2"/>
        <b val="true"/>
        <color rgb="FF000000"/>
        <sz val="11"/>
        <vertAlign val="subscript"/>
      </rPr>
      <t xml:space="preserve">T</t>
    </r>
    <r>
      <rPr>
        <rFont val="Calibri"/>
        <charset val="1"/>
        <family val="2"/>
        <b val="true"/>
        <color rgb="FF000000"/>
        <sz val="11"/>
      </rPr>
      <t xml:space="preserve"> (V)</t>
    </r>
  </si>
  <si>
    <r>
      <t xml:space="preserve">V</t>
    </r>
    <r>
      <rPr>
        <rFont val="Calibri"/>
        <charset val="1"/>
        <family val="2"/>
        <b val="true"/>
        <color rgb="FF000000"/>
        <sz val="11"/>
        <vertAlign val="subscript"/>
      </rPr>
      <t xml:space="preserve">d </t>
    </r>
    <r>
      <rPr>
        <rFont val="Calibri"/>
        <charset val="1"/>
        <family val="2"/>
        <b val="true"/>
        <color rgb="FF000000"/>
        <sz val="11"/>
      </rPr>
      <t xml:space="preserve">(V)</t>
    </r>
  </si>
  <si>
    <r>
      <t xml:space="preserve">I</t>
    </r>
    <r>
      <rPr>
        <rFont val="Calibri"/>
        <charset val="1"/>
        <family val="2"/>
        <b val="true"/>
        <color rgb="FF000000"/>
        <sz val="11"/>
        <vertAlign val="subscript"/>
      </rPr>
      <t xml:space="preserve">d</t>
    </r>
    <r>
      <rPr>
        <rFont val="Calibri"/>
        <charset val="1"/>
        <family val="2"/>
        <b val="true"/>
        <color rgb="FF000000"/>
        <sz val="11"/>
      </rPr>
      <t xml:space="preserve"> (mA)</t>
    </r>
  </si>
  <si>
    <r>
      <t xml:space="preserve">I</t>
    </r>
    <r>
      <rPr>
        <rFont val="Calibri"/>
        <charset val="1"/>
        <family val="2"/>
        <b val="true"/>
        <color rgb="FF000000"/>
        <sz val="11"/>
        <vertAlign val="subscript"/>
      </rPr>
      <t xml:space="preserve">s</t>
    </r>
    <r>
      <rPr>
        <rFont val="Calibri"/>
        <charset val="1"/>
        <family val="2"/>
        <b val="true"/>
        <color rgb="FF000000"/>
        <sz val="11"/>
      </rPr>
      <t xml:space="preserve"> (A)</t>
    </r>
  </si>
  <si>
    <t>Part B</t>
  </si>
  <si>
    <t>Part C</t>
  </si>
  <si>
    <t>PSpice</t>
  </si>
  <si>
    <t>Measured</t>
  </si>
  <si>
    <t>%Diff</t>
  </si>
  <si>
    <t>%diff</t>
  </si>
  <si>
    <t>R (ohms)</t>
  </si>
  <si>
    <r>
      <t xml:space="preserve">V</t>
    </r>
    <r>
      <rPr>
        <rFont val="Calibri"/>
        <charset val="1"/>
        <family val="2"/>
        <b val="true"/>
        <color rgb="FF000000"/>
        <sz val="11"/>
        <vertAlign val="subscript"/>
      </rPr>
      <t xml:space="preserve">d</t>
    </r>
    <r>
      <rPr>
        <rFont val="Calibri"/>
        <charset val="1"/>
        <family val="2"/>
        <b val="true"/>
        <color rgb="FF000000"/>
        <sz val="11"/>
      </rPr>
      <t xml:space="preserve"> (mV)</t>
    </r>
  </si>
  <si>
    <r>
      <t xml:space="preserve">V</t>
    </r>
    <r>
      <rPr>
        <rFont val="Calibri"/>
        <charset val="1"/>
        <family val="2"/>
        <b val="true"/>
        <color rgb="FF000000"/>
        <sz val="11"/>
        <vertAlign val="subscript"/>
      </rPr>
      <t xml:space="preserve">d</t>
    </r>
  </si>
  <si>
    <r>
      <t xml:space="preserve">I</t>
    </r>
    <r>
      <rPr>
        <rFont val="Calibri"/>
        <charset val="1"/>
        <family val="2"/>
        <b val="true"/>
        <color rgb="FF000000"/>
        <sz val="11"/>
        <vertAlign val="subscript"/>
      </rPr>
      <t xml:space="preserve">d</t>
    </r>
  </si>
  <si>
    <r>
      <t xml:space="preserve">V</t>
    </r>
    <r>
      <rPr>
        <rFont val="Calibri"/>
        <charset val="1"/>
        <family val="2"/>
        <b val="true"/>
        <color rgb="FF000000"/>
        <sz val="11"/>
        <vertAlign val="subscript"/>
      </rPr>
      <t xml:space="preserve">d </t>
    </r>
    <r>
      <rPr>
        <rFont val="Calibri"/>
        <charset val="1"/>
        <family val="2"/>
        <b val="true"/>
        <color rgb="FF000000"/>
        <sz val="11"/>
      </rPr>
      <t xml:space="preserve">(mV)</t>
    </r>
  </si>
  <si>
    <r>
      <t xml:space="preserve">V</t>
    </r>
    <r>
      <rPr>
        <rFont val="Calibri"/>
        <charset val="1"/>
        <family val="2"/>
        <b val="true"/>
        <color rgb="FF000000"/>
        <sz val="11"/>
        <vertAlign val="subscript"/>
      </rPr>
      <t xml:space="preserve">OC</t>
    </r>
    <r>
      <rPr>
        <rFont val="Calibri"/>
        <charset val="1"/>
        <family val="2"/>
        <b val="true"/>
        <color rgb="FF000000"/>
        <sz val="11"/>
      </rPr>
      <t xml:space="preserve"> (V)</t>
    </r>
  </si>
  <si>
    <r>
      <t xml:space="preserve">V</t>
    </r>
    <r>
      <rPr>
        <rFont val="Calibri"/>
        <charset val="1"/>
        <family val="2"/>
        <b val="true"/>
        <color rgb="FF000000"/>
        <sz val="11"/>
        <vertAlign val="subscript"/>
      </rPr>
      <t xml:space="preserve">OC</t>
    </r>
  </si>
</sst>
</file>

<file path=xl/styles.xml><?xml version="1.0" encoding="utf-8"?>
<styleSheet xmlns="http://schemas.openxmlformats.org/spreadsheetml/2006/main">
  <numFmts count="3">
    <numFmt formatCode="GENERAL" numFmtId="164"/>
    <numFmt formatCode="0%" numFmtId="165"/>
    <numFmt formatCode="0.00%" numFmtId="166"/>
  </numFmts>
  <fonts count="9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2"/>
      <b val="true"/>
      <color rgb="FF000000"/>
      <sz val="11"/>
    </font>
    <font>
      <name val="Calibri"/>
      <charset val="1"/>
      <family val="2"/>
      <b val="true"/>
      <i val="true"/>
      <color rgb="FFFF0000"/>
      <sz val="11"/>
    </font>
    <font>
      <name val="Calibri"/>
      <charset val="1"/>
      <family val="2"/>
      <b val="true"/>
      <color rgb="FF000000"/>
      <sz val="11"/>
      <vertAlign val="subscript"/>
    </font>
    <font>
      <name val="Calibri"/>
      <family val="2"/>
      <color rgb="FF000000"/>
      <sz val="10"/>
    </font>
    <font>
      <name val="Calibri"/>
      <family val="2"/>
      <b val="true"/>
      <color rgb="FF000000"/>
      <sz val="10"/>
    </font>
  </fonts>
  <fills count="2">
    <fill>
      <patternFill patternType="none"/>
    </fill>
    <fill>
      <patternFill patternType="gray125"/>
    </fill>
  </fills>
  <borders count="7">
    <border diagonalDown="false" diagonalUp="false">
      <left/>
      <right/>
      <top/>
      <bottom/>
      <diagonal/>
    </border>
    <border diagonalDown="false" diagonalUp="false">
      <left style="thick"/>
      <right style="thick"/>
      <top style="thick"/>
      <bottom/>
      <diagonal/>
    </border>
    <border diagonalDown="false" diagonalUp="false">
      <left style="thick"/>
      <right style="thick"/>
      <top/>
      <bottom style="thick"/>
      <diagonal/>
    </border>
    <border diagonalDown="false" diagonalUp="false">
      <left style="thick"/>
      <right/>
      <top style="thick"/>
      <bottom style="thick"/>
      <diagonal/>
    </border>
    <border diagonalDown="false" diagonalUp="false">
      <left/>
      <right style="thick"/>
      <top style="thick"/>
      <bottom style="thick"/>
      <diagonal/>
    </border>
    <border diagonalDown="false" diagonalUp="false">
      <left style="thick"/>
      <right style="thick"/>
      <top style="thick"/>
      <bottom style="thick"/>
      <diagonal/>
    </border>
    <border diagonalDown="false" diagonalUp="false">
      <left/>
      <right/>
      <top/>
      <bottom style="thick"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true" applyBorder="true" applyFont="true" applyProtection="true" borderId="0" fillId="0" fontId="0" numFmtId="165">
      <alignment horizontal="general" indent="0" shrinkToFit="false" textRotation="0" vertical="bottom" wrapText="false"/>
      <protection hidden="false" locked="true"/>
    </xf>
  </cellStyleXfs>
  <cellXfs count="16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4" numFmtId="164" xfId="0">
      <alignment horizontal="center" indent="0" shrinkToFit="false" textRotation="0" vertical="center" wrapText="false"/>
      <protection hidden="false" locked="true"/>
    </xf>
    <xf applyAlignment="true" applyBorder="false" applyFont="false" applyProtection="false" borderId="0" fillId="0" fontId="0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1" fillId="0" fontId="5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2" fillId="0" fontId="5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3" fillId="0" fontId="5" numFmtId="164" xfId="0">
      <alignment horizontal="right" indent="0" shrinkToFit="false" textRotation="0" vertical="center" wrapText="false"/>
      <protection hidden="false" locked="true"/>
    </xf>
    <xf applyAlignment="true" applyBorder="true" applyFont="true" applyProtection="false" borderId="4" fillId="0" fontId="5" numFmtId="164" xfId="0">
      <alignment horizontal="left" indent="0" shrinkToFit="false" textRotation="0" vertical="center" wrapText="false"/>
      <protection hidden="false" locked="true"/>
    </xf>
    <xf applyAlignment="true" applyBorder="false" applyFont="true" applyProtection="false" borderId="0" fillId="0" fontId="4" numFmtId="164" xfId="0">
      <alignment horizontal="right" indent="0" shrinkToFit="false" textRotation="0" vertical="center" wrapText="false"/>
      <protection hidden="false" locked="true"/>
    </xf>
    <xf applyAlignment="true" applyBorder="false" applyFont="true" applyProtection="false" borderId="0" fillId="0" fontId="4" numFmtId="164" xfId="0">
      <alignment horizontal="left" indent="0" shrinkToFit="false" textRotation="0" vertical="center" wrapText="false"/>
      <protection hidden="false" locked="true"/>
    </xf>
    <xf applyAlignment="true" applyBorder="true" applyFont="true" applyProtection="false" borderId="3" fillId="0" fontId="4" numFmtId="164" xfId="0">
      <alignment horizontal="right" indent="0" shrinkToFit="false" textRotation="0" vertical="center" wrapText="false"/>
      <protection hidden="false" locked="true"/>
    </xf>
    <xf applyAlignment="true" applyBorder="true" applyFont="true" applyProtection="false" borderId="4" fillId="0" fontId="4" numFmtId="164" xfId="0">
      <alignment horizontal="left" indent="0" shrinkToFit="false" textRotation="0" vertical="center" wrapText="false"/>
      <protection hidden="false" locked="true"/>
    </xf>
    <xf applyAlignment="true" applyBorder="true" applyFont="true" applyProtection="false" borderId="0" fillId="0" fontId="4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5" fillId="0" fontId="4" numFmtId="164" xfId="0">
      <alignment horizontal="center" indent="0" shrinkToFit="false" textRotation="0" vertical="center" wrapText="false"/>
      <protection hidden="false" locked="true"/>
    </xf>
    <xf applyAlignment="true" applyBorder="true" applyFont="false" applyProtection="false" borderId="5" fillId="0" fontId="0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6" fillId="0" fontId="4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true" borderId="5" fillId="0" fontId="0" numFmtId="166" xfId="19">
      <alignment horizontal="center" indent="0" shrinkToFit="false" textRotation="0" vertical="center" wrapText="fals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878787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A7EBB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tx>
            <c:strRef>
              <c:f>'Part A'!$C$1</c:f>
              <c:strCache>
                <c:ptCount val="1"/>
                <c:pt idx="0">
                  <c:v>I_d[mA]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/>
          <c:xVal>
            <c:numRef>
              <c:f>'Part A'!$B$2:$B$46</c:f>
              <c:numCache>
                <c:formatCode>General</c:formatCode>
                <c:ptCount val="45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0.277</c:v>
                </c:pt>
                <c:pt idx="11">
                  <c:v>0.254</c:v>
                </c:pt>
                <c:pt idx="12">
                  <c:v>0.461</c:v>
                </c:pt>
                <c:pt idx="13">
                  <c:v>0.536</c:v>
                </c:pt>
                <c:pt idx="14">
                  <c:v>0.57</c:v>
                </c:pt>
                <c:pt idx="15">
                  <c:v>0.591</c:v>
                </c:pt>
                <c:pt idx="16">
                  <c:v>0.606</c:v>
                </c:pt>
                <c:pt idx="17">
                  <c:v>0.618</c:v>
                </c:pt>
                <c:pt idx="18">
                  <c:v>0.627</c:v>
                </c:pt>
                <c:pt idx="19">
                  <c:v>0.635</c:v>
                </c:pt>
                <c:pt idx="20">
                  <c:v>0.642</c:v>
                </c:pt>
                <c:pt idx="21">
                  <c:v>0.648</c:v>
                </c:pt>
                <c:pt idx="22">
                  <c:v>0.653</c:v>
                </c:pt>
                <c:pt idx="23">
                  <c:v>0.658</c:v>
                </c:pt>
                <c:pt idx="24">
                  <c:v>0.662</c:v>
                </c:pt>
                <c:pt idx="25">
                  <c:v>0.666</c:v>
                </c:pt>
                <c:pt idx="26">
                  <c:v>0.67</c:v>
                </c:pt>
                <c:pt idx="27">
                  <c:v>0.673</c:v>
                </c:pt>
                <c:pt idx="28">
                  <c:v>0.676</c:v>
                </c:pt>
                <c:pt idx="29">
                  <c:v>0.679</c:v>
                </c:pt>
                <c:pt idx="30">
                  <c:v>0.682</c:v>
                </c:pt>
                <c:pt idx="31">
                  <c:v>0.687</c:v>
                </c:pt>
                <c:pt idx="32">
                  <c:v>0.692</c:v>
                </c:pt>
                <c:pt idx="33">
                  <c:v>0.696</c:v>
                </c:pt>
                <c:pt idx="34">
                  <c:v>0.699</c:v>
                </c:pt>
                <c:pt idx="35">
                  <c:v>0.703</c:v>
                </c:pt>
                <c:pt idx="36">
                  <c:v>0.706</c:v>
                </c:pt>
                <c:pt idx="37">
                  <c:v>0.709</c:v>
                </c:pt>
                <c:pt idx="38">
                  <c:v>0.712</c:v>
                </c:pt>
                <c:pt idx="39">
                  <c:v>0.714</c:v>
                </c:pt>
                <c:pt idx="40">
                  <c:v>0.717</c:v>
                </c:pt>
                <c:pt idx="41">
                  <c:v/>
                </c:pt>
                <c:pt idx="42">
                  <c:v>21.7718</c:v>
                </c:pt>
                <c:pt idx="43">
                  <c:v>3.250176453841E-009</c:v>
                </c:pt>
                <c:pt idx="44">
                  <c:v/>
                </c:pt>
              </c:numCache>
            </c:numRef>
          </c:xVal>
          <c:yVal>
            <c:numRef>
              <c:f>'Part A'!$C$2:$C$46</c:f>
              <c:numCache>
                <c:formatCode>General</c:formatCode>
                <c:ptCount val="45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  <c:pt idx="12">
                  <c:v>0.1</c:v>
                </c:pt>
                <c:pt idx="13">
                  <c:v>0.46</c:v>
                </c:pt>
                <c:pt idx="14">
                  <c:v>0.92</c:v>
                </c:pt>
                <c:pt idx="15">
                  <c:v>1.4</c:v>
                </c:pt>
                <c:pt idx="16">
                  <c:v>1.89</c:v>
                </c:pt>
                <c:pt idx="17">
                  <c:v>2.39</c:v>
                </c:pt>
                <c:pt idx="18">
                  <c:v>2.9</c:v>
                </c:pt>
                <c:pt idx="19">
                  <c:v>3.41</c:v>
                </c:pt>
                <c:pt idx="20">
                  <c:v>3.92</c:v>
                </c:pt>
                <c:pt idx="21">
                  <c:v>4.44</c:v>
                </c:pt>
                <c:pt idx="22">
                  <c:v>4.95</c:v>
                </c:pt>
                <c:pt idx="23">
                  <c:v>5.47</c:v>
                </c:pt>
                <c:pt idx="24">
                  <c:v>5.99</c:v>
                </c:pt>
                <c:pt idx="25">
                  <c:v>6.51</c:v>
                </c:pt>
                <c:pt idx="26">
                  <c:v>7.03</c:v>
                </c:pt>
                <c:pt idx="27">
                  <c:v>7.55</c:v>
                </c:pt>
                <c:pt idx="28">
                  <c:v>8.08</c:v>
                </c:pt>
                <c:pt idx="29">
                  <c:v>8.6</c:v>
                </c:pt>
                <c:pt idx="30">
                  <c:v>9.13</c:v>
                </c:pt>
                <c:pt idx="31">
                  <c:v>10.18</c:v>
                </c:pt>
                <c:pt idx="32">
                  <c:v>11.23</c:v>
                </c:pt>
                <c:pt idx="33">
                  <c:v>12.3</c:v>
                </c:pt>
                <c:pt idx="34">
                  <c:v>13.36</c:v>
                </c:pt>
                <c:pt idx="35">
                  <c:v>14.42</c:v>
                </c:pt>
                <c:pt idx="36">
                  <c:v>15.49</c:v>
                </c:pt>
                <c:pt idx="37">
                  <c:v>16.56</c:v>
                </c:pt>
                <c:pt idx="38">
                  <c:v>17.66</c:v>
                </c:pt>
                <c:pt idx="39">
                  <c:v>18.75</c:v>
                </c:pt>
                <c:pt idx="40">
                  <c:v>19.84</c:v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</c:numCache>
            </c:numRef>
          </c:yVal>
        </c:ser>
        <c:axId val="76909401"/>
        <c:axId val="6602107"/>
      </c:scatterChart>
      <c:valAx>
        <c:axId val="76909401"/>
        <c:scaling>
          <c:orientation val="minMax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b="1" sz="1000">
                    <a:solidFill>
                      <a:srgbClr val="000000"/>
                    </a:solidFill>
                    <a:latin typeface="Calibri"/>
                  </a:rPr>
                  <a:t>Vd</a:t>
                </a:r>
              </a:p>
            </c:rich>
          </c:tx>
        </c:title>
        <c:delete val="0"/>
        <c:axPos val="b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inorGridlines>
          <c:spPr>
            <a:ln w="9360">
              <a:solidFill>
                <a:srgbClr val="878787"/>
              </a:solidFill>
              <a:round/>
            </a:ln>
          </c:spPr>
        </c:min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6602107"/>
        <c:crossesAt val="0"/>
      </c:valAx>
      <c:valAx>
        <c:axId val="6602107"/>
        <c:scaling>
          <c:orientation val="minMax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b="1" sz="1000">
                    <a:solidFill>
                      <a:srgbClr val="000000"/>
                    </a:solidFill>
                    <a:latin typeface="Calibri"/>
                  </a:rPr>
                  <a:t>Id</a:t>
                </a:r>
              </a:p>
            </c:rich>
          </c:tx>
        </c:title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inorGridlines>
          <c:spPr>
            <a:ln w="9360">
              <a:solidFill>
                <a:srgbClr val="878787"/>
              </a:solidFill>
              <a:round/>
            </a:ln>
          </c:spPr>
        </c:min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76909401"/>
        <c:crossesAt val="0"/>
      </c:valAx>
      <c:spPr>
        <a:solidFill>
          <a:srgbClr val="ffffff"/>
        </a:solidFill>
      </c:spPr>
    </c:plotArea>
    <c:plotVisOnly val="1"/>
  </c:chart>
  <c:spPr>
    <a:noFill/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tx>
            <c:strRef>
              <c:f>'Part A'!$D$1</c:f>
              <c:strCache>
                <c:ptCount val="1"/>
                <c:pt idx="0">
                  <c:v>ln(I_d)[mA]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/>
          <c:xVal>
            <c:numRef>
              <c:f>'Part A'!$B$2:$B$42</c:f>
              <c:numCache>
                <c:formatCode>General</c:formatCode>
                <c:ptCount val="4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0.277</c:v>
                </c:pt>
                <c:pt idx="11">
                  <c:v>0.254</c:v>
                </c:pt>
                <c:pt idx="12">
                  <c:v>0.461</c:v>
                </c:pt>
                <c:pt idx="13">
                  <c:v>0.536</c:v>
                </c:pt>
                <c:pt idx="14">
                  <c:v>0.57</c:v>
                </c:pt>
                <c:pt idx="15">
                  <c:v>0.591</c:v>
                </c:pt>
                <c:pt idx="16">
                  <c:v>0.606</c:v>
                </c:pt>
                <c:pt idx="17">
                  <c:v>0.618</c:v>
                </c:pt>
                <c:pt idx="18">
                  <c:v>0.627</c:v>
                </c:pt>
                <c:pt idx="19">
                  <c:v>0.635</c:v>
                </c:pt>
                <c:pt idx="20">
                  <c:v>0.642</c:v>
                </c:pt>
                <c:pt idx="21">
                  <c:v>0.648</c:v>
                </c:pt>
                <c:pt idx="22">
                  <c:v>0.653</c:v>
                </c:pt>
                <c:pt idx="23">
                  <c:v>0.658</c:v>
                </c:pt>
                <c:pt idx="24">
                  <c:v>0.662</c:v>
                </c:pt>
                <c:pt idx="25">
                  <c:v>0.666</c:v>
                </c:pt>
                <c:pt idx="26">
                  <c:v>0.67</c:v>
                </c:pt>
                <c:pt idx="27">
                  <c:v>0.673</c:v>
                </c:pt>
                <c:pt idx="28">
                  <c:v>0.676</c:v>
                </c:pt>
                <c:pt idx="29">
                  <c:v>0.679</c:v>
                </c:pt>
                <c:pt idx="30">
                  <c:v>0.682</c:v>
                </c:pt>
                <c:pt idx="31">
                  <c:v>0.687</c:v>
                </c:pt>
                <c:pt idx="32">
                  <c:v>0.692</c:v>
                </c:pt>
                <c:pt idx="33">
                  <c:v>0.696</c:v>
                </c:pt>
                <c:pt idx="34">
                  <c:v>0.699</c:v>
                </c:pt>
                <c:pt idx="35">
                  <c:v>0.703</c:v>
                </c:pt>
                <c:pt idx="36">
                  <c:v>0.706</c:v>
                </c:pt>
                <c:pt idx="37">
                  <c:v>0.709</c:v>
                </c:pt>
                <c:pt idx="38">
                  <c:v>0.712</c:v>
                </c:pt>
                <c:pt idx="39">
                  <c:v>0.714</c:v>
                </c:pt>
                <c:pt idx="40">
                  <c:v>0.717</c:v>
                </c:pt>
              </c:numCache>
            </c:numRef>
          </c:xVal>
          <c:yVal>
            <c:numRef>
              <c:f>'Part A'!$D$2:$D$42</c:f>
              <c:numCache>
                <c:formatCode>General</c:formatCode>
                <c:ptCount val="41"/>
                <c:pt idx="0">
                  <c:v>-4.60517</c:v>
                </c:pt>
                <c:pt idx="1">
                  <c:v>-4.60517</c:v>
                </c:pt>
                <c:pt idx="2">
                  <c:v>-4.60517</c:v>
                </c:pt>
                <c:pt idx="3">
                  <c:v>-4.60517</c:v>
                </c:pt>
                <c:pt idx="4">
                  <c:v>-4.60517</c:v>
                </c:pt>
                <c:pt idx="5">
                  <c:v>-4.60517</c:v>
                </c:pt>
                <c:pt idx="6">
                  <c:v>-4.60517</c:v>
                </c:pt>
                <c:pt idx="7">
                  <c:v>-4.60517</c:v>
                </c:pt>
                <c:pt idx="8">
                  <c:v>-4.60517</c:v>
                </c:pt>
                <c:pt idx="9">
                  <c:v>-4.60517</c:v>
                </c:pt>
                <c:pt idx="10">
                  <c:v>-4.60517</c:v>
                </c:pt>
                <c:pt idx="11">
                  <c:v>-4.60517</c:v>
                </c:pt>
                <c:pt idx="12">
                  <c:v>-2.302585</c:v>
                </c:pt>
                <c:pt idx="13">
                  <c:v>-0.776529</c:v>
                </c:pt>
                <c:pt idx="14">
                  <c:v>-0.083382</c:v>
                </c:pt>
                <c:pt idx="15">
                  <c:v>0.336472</c:v>
                </c:pt>
                <c:pt idx="16">
                  <c:v>0.636577</c:v>
                </c:pt>
                <c:pt idx="17">
                  <c:v>0.871293</c:v>
                </c:pt>
                <c:pt idx="18">
                  <c:v>1.064711</c:v>
                </c:pt>
                <c:pt idx="19">
                  <c:v>1.226712</c:v>
                </c:pt>
                <c:pt idx="20">
                  <c:v>1.366092</c:v>
                </c:pt>
                <c:pt idx="21">
                  <c:v>1.490654</c:v>
                </c:pt>
                <c:pt idx="22">
                  <c:v>1.599388</c:v>
                </c:pt>
                <c:pt idx="23">
                  <c:v>1.699279</c:v>
                </c:pt>
                <c:pt idx="24">
                  <c:v>1.790091</c:v>
                </c:pt>
                <c:pt idx="25">
                  <c:v>1.873339</c:v>
                </c:pt>
                <c:pt idx="26">
                  <c:v>1.950187</c:v>
                </c:pt>
                <c:pt idx="27">
                  <c:v>2.021548</c:v>
                </c:pt>
                <c:pt idx="28">
                  <c:v>2.089392</c:v>
                </c:pt>
                <c:pt idx="29">
                  <c:v>2.151762</c:v>
                </c:pt>
                <c:pt idx="30">
                  <c:v>2.211566</c:v>
                </c:pt>
                <c:pt idx="31">
                  <c:v>2.320425</c:v>
                </c:pt>
                <c:pt idx="32">
                  <c:v>2.418589</c:v>
                </c:pt>
                <c:pt idx="33">
                  <c:v>2.509599</c:v>
                </c:pt>
                <c:pt idx="34">
                  <c:v>2.592265</c:v>
                </c:pt>
                <c:pt idx="35">
                  <c:v>2.668616</c:v>
                </c:pt>
                <c:pt idx="36">
                  <c:v>2.740195</c:v>
                </c:pt>
                <c:pt idx="37">
                  <c:v>2.80699</c:v>
                </c:pt>
                <c:pt idx="38">
                  <c:v>2.871302</c:v>
                </c:pt>
                <c:pt idx="39">
                  <c:v>2.931194</c:v>
                </c:pt>
                <c:pt idx="40">
                  <c:v>2.9877</c:v>
                </c:pt>
              </c:numCache>
            </c:numRef>
          </c:yVal>
        </c:ser>
        <c:axId val="66940828"/>
        <c:axId val="52449236"/>
      </c:scatterChart>
      <c:valAx>
        <c:axId val="66940828"/>
        <c:scaling>
          <c:orientation val="minMax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b="1" sz="1000">
                    <a:solidFill>
                      <a:srgbClr val="000000"/>
                    </a:solidFill>
                    <a:latin typeface="Calibri"/>
                  </a:rPr>
                  <a:t>Vd</a:t>
                </a:r>
              </a:p>
            </c:rich>
          </c:tx>
        </c:title>
        <c:delete val="0"/>
        <c:axPos val="b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inorGridlines>
          <c:spPr>
            <a:ln w="9360">
              <a:solidFill>
                <a:srgbClr val="878787"/>
              </a:solidFill>
              <a:round/>
            </a:ln>
          </c:spPr>
        </c:min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52449236"/>
        <c:crossesAt val="0"/>
      </c:valAx>
      <c:valAx>
        <c:axId val="52449236"/>
        <c:scaling>
          <c:orientation val="minMax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b="1" sz="1000">
                    <a:solidFill>
                      <a:srgbClr val="000000"/>
                    </a:solidFill>
                    <a:latin typeface="Calibri"/>
                  </a:rPr>
                  <a:t>ln(Id)</a:t>
                </a:r>
              </a:p>
            </c:rich>
          </c:tx>
        </c:title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inorGridlines>
          <c:spPr>
            <a:ln w="9360">
              <a:solidFill>
                <a:srgbClr val="878787"/>
              </a:solidFill>
              <a:round/>
            </a:ln>
          </c:spPr>
        </c:min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66940828"/>
        <c:crossesAt val="0"/>
      </c:valAx>
      <c:spPr>
        <a:solidFill>
          <a:srgbClr val="ffffff"/>
        </a:solidFill>
      </c:spPr>
    </c:plotArea>
    <c:plotVisOnly val="1"/>
  </c:chart>
  <c:spPr>
    <a:noFill/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/>
          <c:xVal>
            <c:numRef>
              <c:f>'Part A'!$B$17:$B$42</c:f>
              <c:numCache>
                <c:formatCode>General</c:formatCode>
                <c:ptCount val="26"/>
                <c:pt idx="0">
                  <c:v>0.591</c:v>
                </c:pt>
                <c:pt idx="1">
                  <c:v>0.606</c:v>
                </c:pt>
                <c:pt idx="2">
                  <c:v>0.618</c:v>
                </c:pt>
                <c:pt idx="3">
                  <c:v>0.627</c:v>
                </c:pt>
                <c:pt idx="4">
                  <c:v>0.635</c:v>
                </c:pt>
                <c:pt idx="5">
                  <c:v>0.642</c:v>
                </c:pt>
                <c:pt idx="6">
                  <c:v>0.648</c:v>
                </c:pt>
                <c:pt idx="7">
                  <c:v>0.653</c:v>
                </c:pt>
                <c:pt idx="8">
                  <c:v>0.658</c:v>
                </c:pt>
                <c:pt idx="9">
                  <c:v>0.662</c:v>
                </c:pt>
                <c:pt idx="10">
                  <c:v>0.666</c:v>
                </c:pt>
                <c:pt idx="11">
                  <c:v>0.67</c:v>
                </c:pt>
                <c:pt idx="12">
                  <c:v>0.673</c:v>
                </c:pt>
                <c:pt idx="13">
                  <c:v>0.676</c:v>
                </c:pt>
                <c:pt idx="14">
                  <c:v>0.679</c:v>
                </c:pt>
                <c:pt idx="15">
                  <c:v>0.682</c:v>
                </c:pt>
                <c:pt idx="16">
                  <c:v>0.687</c:v>
                </c:pt>
                <c:pt idx="17">
                  <c:v>0.692</c:v>
                </c:pt>
                <c:pt idx="18">
                  <c:v>0.696</c:v>
                </c:pt>
                <c:pt idx="19">
                  <c:v>0.699</c:v>
                </c:pt>
                <c:pt idx="20">
                  <c:v>0.703</c:v>
                </c:pt>
                <c:pt idx="21">
                  <c:v>0.706</c:v>
                </c:pt>
                <c:pt idx="22">
                  <c:v>0.709</c:v>
                </c:pt>
                <c:pt idx="23">
                  <c:v>0.712</c:v>
                </c:pt>
                <c:pt idx="24">
                  <c:v>0.714</c:v>
                </c:pt>
                <c:pt idx="25">
                  <c:v>0.717</c:v>
                </c:pt>
              </c:numCache>
            </c:numRef>
          </c:xVal>
          <c:yVal>
            <c:numRef>
              <c:f>'Part A'!$D$17:$D$42</c:f>
              <c:numCache>
                <c:formatCode>General</c:formatCode>
                <c:ptCount val="26"/>
                <c:pt idx="0">
                  <c:v>0.336472</c:v>
                </c:pt>
                <c:pt idx="1">
                  <c:v>0.636577</c:v>
                </c:pt>
                <c:pt idx="2">
                  <c:v>0.871293</c:v>
                </c:pt>
                <c:pt idx="3">
                  <c:v>1.064711</c:v>
                </c:pt>
                <c:pt idx="4">
                  <c:v>1.226712</c:v>
                </c:pt>
                <c:pt idx="5">
                  <c:v>1.366092</c:v>
                </c:pt>
                <c:pt idx="6">
                  <c:v>1.490654</c:v>
                </c:pt>
                <c:pt idx="7">
                  <c:v>1.599388</c:v>
                </c:pt>
                <c:pt idx="8">
                  <c:v>1.699279</c:v>
                </c:pt>
                <c:pt idx="9">
                  <c:v>1.790091</c:v>
                </c:pt>
                <c:pt idx="10">
                  <c:v>1.873339</c:v>
                </c:pt>
                <c:pt idx="11">
                  <c:v>1.950187</c:v>
                </c:pt>
                <c:pt idx="12">
                  <c:v>2.021548</c:v>
                </c:pt>
                <c:pt idx="13">
                  <c:v>2.089392</c:v>
                </c:pt>
                <c:pt idx="14">
                  <c:v>2.151762</c:v>
                </c:pt>
                <c:pt idx="15">
                  <c:v>2.211566</c:v>
                </c:pt>
                <c:pt idx="16">
                  <c:v>2.320425</c:v>
                </c:pt>
                <c:pt idx="17">
                  <c:v>2.418589</c:v>
                </c:pt>
                <c:pt idx="18">
                  <c:v>2.509599</c:v>
                </c:pt>
                <c:pt idx="19">
                  <c:v>2.592265</c:v>
                </c:pt>
                <c:pt idx="20">
                  <c:v>2.668616</c:v>
                </c:pt>
                <c:pt idx="21">
                  <c:v>2.740195</c:v>
                </c:pt>
                <c:pt idx="22">
                  <c:v>2.80699</c:v>
                </c:pt>
                <c:pt idx="23">
                  <c:v>2.871302</c:v>
                </c:pt>
                <c:pt idx="24">
                  <c:v>2.931194</c:v>
                </c:pt>
                <c:pt idx="25">
                  <c:v>2.9877</c:v>
                </c:pt>
              </c:numCache>
            </c:numRef>
          </c:yVal>
        </c:ser>
        <c:axId val="51602973"/>
        <c:axId val="28032764"/>
      </c:scatterChart>
      <c:valAx>
        <c:axId val="51602973"/>
        <c:scaling>
          <c:orientation val="minMax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b="1" sz="1000">
                    <a:solidFill>
                      <a:srgbClr val="000000"/>
                    </a:solidFill>
                    <a:latin typeface="Calibri"/>
                  </a:rPr>
                  <a:t>Vd</a:t>
                </a:r>
              </a:p>
            </c:rich>
          </c:tx>
        </c:title>
        <c:delete val="0"/>
        <c:axPos val="b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inorGridlines>
          <c:spPr>
            <a:ln w="9360">
              <a:solidFill>
                <a:srgbClr val="878787"/>
              </a:solidFill>
              <a:round/>
            </a:ln>
          </c:spPr>
        </c:min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8032764"/>
        <c:crossesAt val="0"/>
      </c:valAx>
      <c:valAx>
        <c:axId val="28032764"/>
        <c:scaling>
          <c:orientation val="minMax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b="1" sz="1000">
                    <a:solidFill>
                      <a:srgbClr val="000000"/>
                    </a:solidFill>
                    <a:latin typeface="Calibri"/>
                  </a:rPr>
                  <a:t>ln(Id)</a:t>
                </a:r>
              </a:p>
            </c:rich>
          </c:tx>
        </c:title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inorGridlines>
          <c:spPr>
            <a:ln w="9360">
              <a:solidFill>
                <a:srgbClr val="878787"/>
              </a:solidFill>
              <a:round/>
            </a:ln>
          </c:spPr>
        </c:min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51602973"/>
        <c:crossesAt val="0"/>
      </c:valAx>
      <c:spPr>
        <a:solidFill>
          <a:srgbClr val="ffffff"/>
        </a:solidFill>
      </c:spPr>
    </c:plotArea>
    <c:plotVisOnly val="1"/>
  </c:chart>
  <c:spPr>
    <a:noFill/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
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4</xdr:col>
      <xdr:colOff>370080</xdr:colOff>
      <xdr:row>0</xdr:row>
      <xdr:rowOff>57600</xdr:rowOff>
    </xdr:from>
    <xdr:to>
      <xdr:col>12</xdr:col>
      <xdr:colOff>74520</xdr:colOff>
      <xdr:row>14</xdr:row>
      <xdr:rowOff>133560</xdr:rowOff>
    </xdr:to>
    <xdr:graphicFrame>
      <xdr:nvGraphicFramePr>
        <xdr:cNvPr id="0" name="Chart 1"/>
        <xdr:cNvGraphicFramePr/>
      </xdr:nvGraphicFramePr>
      <xdr:xfrm>
        <a:off x="4129200" y="57600"/>
        <a:ext cx="672732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398520</xdr:colOff>
      <xdr:row>13</xdr:row>
      <xdr:rowOff>176760</xdr:rowOff>
    </xdr:from>
    <xdr:to>
      <xdr:col>12</xdr:col>
      <xdr:colOff>64800</xdr:colOff>
      <xdr:row>28</xdr:row>
      <xdr:rowOff>71640</xdr:rowOff>
    </xdr:to>
    <xdr:graphicFrame>
      <xdr:nvGraphicFramePr>
        <xdr:cNvPr id="1" name="Chart 2"/>
        <xdr:cNvGraphicFramePr/>
      </xdr:nvGraphicFramePr>
      <xdr:xfrm>
        <a:off x="4157640" y="2653200"/>
        <a:ext cx="6689160" cy="2752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4</xdr:col>
      <xdr:colOff>388800</xdr:colOff>
      <xdr:row>27</xdr:row>
      <xdr:rowOff>110160</xdr:rowOff>
    </xdr:from>
    <xdr:to>
      <xdr:col>12</xdr:col>
      <xdr:colOff>45720</xdr:colOff>
      <xdr:row>41</xdr:row>
      <xdr:rowOff>181080</xdr:rowOff>
    </xdr:to>
    <xdr:graphicFrame>
      <xdr:nvGraphicFramePr>
        <xdr:cNvPr id="2" name="Chart 3"/>
        <xdr:cNvGraphicFramePr/>
      </xdr:nvGraphicFramePr>
      <xdr:xfrm>
        <a:off x="4147920" y="5253480"/>
        <a:ext cx="6679800" cy="2756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65536"/>
  <sheetViews>
    <sheetView colorId="64" defaultGridColor="true" rightToLeft="false" showFormulas="false" showGridLines="true" showOutlineSymbols="true" showRowColHeaders="true" showZeros="true" tabSelected="true" topLeftCell="A1" view="normal" windowProtection="true" workbookViewId="0" zoomScale="100" zoomScaleNormal="100" zoomScalePageLayoutView="100">
      <pane activePane="bottomLeft" state="frozen" topLeftCell="A2" xSplit="0" ySplit="1"/>
      <selection activeCell="A1" activeCellId="0" pane="topLeft" sqref="A1"/>
      <selection activeCell="Q36" activeCellId="0" pane="bottomLeft" sqref="Q36"/>
    </sheetView>
  </sheetViews>
  <sheetFormatPr defaultRowHeight="15.75"/>
  <cols>
    <col collapsed="false" hidden="false" max="1" min="1" style="1" width="10.8542510121457"/>
    <col collapsed="false" hidden="false" max="2" min="2" style="2" width="11.9959514170041"/>
    <col collapsed="false" hidden="false" max="3" min="3" style="2" width="8.1417004048583"/>
    <col collapsed="false" hidden="false" max="4" min="4" style="2" width="11.2834008097166"/>
    <col collapsed="false" hidden="false" max="5" min="5" style="2" width="11.9959514170041"/>
    <col collapsed="false" hidden="false" max="6" min="6" style="2" width="11.2834008097166"/>
    <col collapsed="false" hidden="false" max="7" min="7" style="2" width="9.4251012145749"/>
    <col collapsed="false" hidden="false" max="8" min="8" style="2" width="11.9959514170041"/>
    <col collapsed="false" hidden="false" max="9" min="9" style="2" width="6"/>
    <col collapsed="false" hidden="false" max="10" min="10" style="2" width="7.1417004048583"/>
    <col collapsed="false" hidden="false" max="11" min="11" style="2" width="11.9959514170041"/>
    <col collapsed="false" hidden="false" max="13" min="12" style="2" width="9.1417004048583"/>
    <col collapsed="false" hidden="false" max="14" min="14" style="2" width="11.9959514170041"/>
    <col collapsed="false" hidden="false" max="1025" min="15" style="2" width="9.1417004048583"/>
  </cols>
  <sheetData>
    <row collapsed="false" customFormat="true" customHeight="false" hidden="false" ht="15" outlineLevel="0" r="1" s="1">
      <c r="A1" s="1" t="s">
        <v>0</v>
      </c>
      <c r="B1" s="1" t="s">
        <v>1</v>
      </c>
      <c r="C1" s="1" t="s">
        <v>2</v>
      </c>
      <c r="D1" s="1" t="s">
        <v>3</v>
      </c>
    </row>
    <row collapsed="false" customFormat="false" customHeight="false" hidden="false" ht="15" outlineLevel="0" r="2">
      <c r="A2" s="1" t="n">
        <v>-5</v>
      </c>
      <c r="B2" s="2" t="n">
        <v>-5</v>
      </c>
      <c r="C2" s="2" t="n">
        <v>0.01</v>
      </c>
      <c r="D2" s="2" t="n">
        <v>-4.60517</v>
      </c>
    </row>
    <row collapsed="false" customFormat="false" customHeight="false" hidden="false" ht="15" outlineLevel="0" r="3">
      <c r="A3" s="1" t="n">
        <v>-4.5</v>
      </c>
      <c r="B3" s="2" t="n">
        <v>-4.5</v>
      </c>
      <c r="C3" s="2" t="n">
        <v>0.01</v>
      </c>
      <c r="D3" s="2" t="n">
        <v>-4.60517</v>
      </c>
    </row>
    <row collapsed="false" customFormat="false" customHeight="false" hidden="false" ht="15" outlineLevel="0" r="4">
      <c r="A4" s="1" t="n">
        <v>-4</v>
      </c>
      <c r="B4" s="2" t="n">
        <v>-4</v>
      </c>
      <c r="C4" s="2" t="n">
        <v>0.01</v>
      </c>
      <c r="D4" s="2" t="n">
        <v>-4.60517</v>
      </c>
    </row>
    <row collapsed="false" customFormat="false" customHeight="false" hidden="false" ht="15" outlineLevel="0" r="5">
      <c r="A5" s="1" t="n">
        <v>-3.5</v>
      </c>
      <c r="B5" s="2" t="n">
        <v>-3.5</v>
      </c>
      <c r="C5" s="2" t="n">
        <v>0.01</v>
      </c>
      <c r="D5" s="2" t="n">
        <v>-4.60517</v>
      </c>
    </row>
    <row collapsed="false" customFormat="false" customHeight="false" hidden="false" ht="15" outlineLevel="0" r="6">
      <c r="A6" s="1" t="n">
        <v>-3</v>
      </c>
      <c r="B6" s="2" t="n">
        <v>-3</v>
      </c>
      <c r="C6" s="2" t="n">
        <v>0.01</v>
      </c>
      <c r="D6" s="2" t="n">
        <v>-4.60517</v>
      </c>
    </row>
    <row collapsed="false" customFormat="false" customHeight="false" hidden="false" ht="15" outlineLevel="0" r="7">
      <c r="A7" s="1" t="n">
        <v>-2.5</v>
      </c>
      <c r="B7" s="2" t="n">
        <v>-2.5</v>
      </c>
      <c r="C7" s="2" t="n">
        <v>0.01</v>
      </c>
      <c r="D7" s="2" t="n">
        <v>-4.60517</v>
      </c>
    </row>
    <row collapsed="false" customFormat="false" customHeight="false" hidden="false" ht="15" outlineLevel="0" r="8">
      <c r="A8" s="1" t="n">
        <v>-2</v>
      </c>
      <c r="B8" s="2" t="n">
        <v>-2</v>
      </c>
      <c r="C8" s="2" t="n">
        <v>0.01</v>
      </c>
      <c r="D8" s="2" t="n">
        <v>-4.60517</v>
      </c>
    </row>
    <row collapsed="false" customFormat="false" customHeight="false" hidden="false" ht="15" outlineLevel="0" r="9">
      <c r="A9" s="1" t="n">
        <v>-1.5</v>
      </c>
      <c r="B9" s="2" t="n">
        <v>-1.5</v>
      </c>
      <c r="C9" s="2" t="n">
        <v>0.01</v>
      </c>
      <c r="D9" s="2" t="n">
        <v>-4.60517</v>
      </c>
    </row>
    <row collapsed="false" customFormat="false" customHeight="false" hidden="false" ht="15" outlineLevel="0" r="10">
      <c r="A10" s="1" t="n">
        <v>-1</v>
      </c>
      <c r="B10" s="2" t="n">
        <v>-1</v>
      </c>
      <c r="C10" s="2" t="n">
        <v>0.01</v>
      </c>
      <c r="D10" s="2" t="n">
        <v>-4.60517</v>
      </c>
    </row>
    <row collapsed="false" customFormat="false" customHeight="false" hidden="false" ht="15" outlineLevel="0" r="11">
      <c r="A11" s="1" t="n">
        <v>-0.5</v>
      </c>
      <c r="B11" s="2" t="n">
        <v>-0.5</v>
      </c>
      <c r="C11" s="2" t="n">
        <v>0.01</v>
      </c>
      <c r="D11" s="2" t="n">
        <v>-4.60517</v>
      </c>
    </row>
    <row collapsed="false" customFormat="false" customHeight="false" hidden="false" ht="15" outlineLevel="0" r="12">
      <c r="A12" s="1" t="n">
        <v>0</v>
      </c>
      <c r="B12" s="2" t="n">
        <v>0.277</v>
      </c>
      <c r="C12" s="2" t="n">
        <v>0.01</v>
      </c>
      <c r="D12" s="2" t="n">
        <v>-4.60517</v>
      </c>
    </row>
    <row collapsed="false" customFormat="false" customHeight="false" hidden="false" ht="15" outlineLevel="0" r="13">
      <c r="A13" s="1" t="n">
        <v>0.25</v>
      </c>
      <c r="B13" s="2" t="n">
        <v>0.254</v>
      </c>
      <c r="C13" s="2" t="n">
        <v>0.01</v>
      </c>
      <c r="D13" s="2" t="n">
        <v>-4.60517</v>
      </c>
    </row>
    <row collapsed="false" customFormat="false" customHeight="false" hidden="false" ht="15" outlineLevel="0" r="14">
      <c r="A14" s="1" t="n">
        <v>0.5</v>
      </c>
      <c r="B14" s="2" t="n">
        <v>0.461</v>
      </c>
      <c r="C14" s="2" t="n">
        <v>0.1</v>
      </c>
      <c r="D14" s="2" t="n">
        <v>-2.302585</v>
      </c>
    </row>
    <row collapsed="false" customFormat="false" customHeight="false" hidden="false" ht="15" outlineLevel="0" r="15">
      <c r="A15" s="1" t="n">
        <v>0.75</v>
      </c>
      <c r="B15" s="2" t="n">
        <v>0.536</v>
      </c>
      <c r="C15" s="2" t="n">
        <v>0.46</v>
      </c>
      <c r="D15" s="2" t="n">
        <v>-0.776529</v>
      </c>
    </row>
    <row collapsed="false" customFormat="false" customHeight="false" hidden="false" ht="15" outlineLevel="0" r="16">
      <c r="A16" s="1" t="n">
        <v>1</v>
      </c>
      <c r="B16" s="2" t="n">
        <v>0.57</v>
      </c>
      <c r="C16" s="2" t="n">
        <v>0.92</v>
      </c>
      <c r="D16" s="2" t="n">
        <v>-0.083382</v>
      </c>
    </row>
    <row collapsed="false" customFormat="false" customHeight="false" hidden="false" ht="15" outlineLevel="0" r="17">
      <c r="A17" s="1" t="n">
        <v>1.25</v>
      </c>
      <c r="B17" s="2" t="n">
        <v>0.591</v>
      </c>
      <c r="C17" s="2" t="n">
        <v>1.4</v>
      </c>
      <c r="D17" s="2" t="n">
        <v>0.336472</v>
      </c>
      <c r="N17" s="2" t="n">
        <f aca="false">(D17-D16)/(B17-B16)</f>
        <v>19.9930476190476</v>
      </c>
    </row>
    <row collapsed="false" customFormat="false" customHeight="false" hidden="false" ht="15" outlineLevel="0" r="18">
      <c r="A18" s="1" t="n">
        <v>1.5</v>
      </c>
      <c r="B18" s="2" t="n">
        <v>0.606</v>
      </c>
      <c r="C18" s="2" t="n">
        <v>1.89</v>
      </c>
      <c r="D18" s="2" t="n">
        <v>0.636577</v>
      </c>
      <c r="N18" s="2" t="n">
        <f aca="false">(D18-D17)/(B18-B17)</f>
        <v>20.007</v>
      </c>
    </row>
    <row collapsed="false" customFormat="false" customHeight="false" hidden="false" ht="15" outlineLevel="0" r="19">
      <c r="A19" s="1" t="n">
        <v>1.75</v>
      </c>
      <c r="B19" s="2" t="n">
        <v>0.618</v>
      </c>
      <c r="C19" s="2" t="n">
        <v>2.39</v>
      </c>
      <c r="D19" s="2" t="n">
        <v>0.871293</v>
      </c>
      <c r="N19" s="2" t="n">
        <f aca="false">(D19-D18)/(B19-B18)</f>
        <v>19.5596666666668</v>
      </c>
    </row>
    <row collapsed="false" customFormat="false" customHeight="false" hidden="false" ht="15" outlineLevel="0" r="20">
      <c r="A20" s="1" t="n">
        <v>2</v>
      </c>
      <c r="B20" s="2" t="n">
        <v>0.627</v>
      </c>
      <c r="C20" s="2" t="n">
        <v>2.9</v>
      </c>
      <c r="D20" s="2" t="n">
        <v>1.064711</v>
      </c>
      <c r="N20" s="2" t="n">
        <f aca="false">(D20-D19)/(B20-B19)</f>
        <v>21.4908888888889</v>
      </c>
    </row>
    <row collapsed="false" customFormat="false" customHeight="false" hidden="false" ht="15" outlineLevel="0" r="21">
      <c r="A21" s="1" t="n">
        <v>2.25</v>
      </c>
      <c r="B21" s="2" t="n">
        <v>0.635</v>
      </c>
      <c r="C21" s="2" t="n">
        <v>3.41</v>
      </c>
      <c r="D21" s="2" t="n">
        <v>1.226712</v>
      </c>
      <c r="N21" s="2" t="n">
        <f aca="false">(D21-D20)/(B21-B20)</f>
        <v>20.250125</v>
      </c>
    </row>
    <row collapsed="false" customFormat="false" customHeight="false" hidden="false" ht="15" outlineLevel="0" r="22">
      <c r="A22" s="1" t="n">
        <v>2.5</v>
      </c>
      <c r="B22" s="2" t="n">
        <v>0.642</v>
      </c>
      <c r="C22" s="2" t="n">
        <v>3.92</v>
      </c>
      <c r="D22" s="2" t="n">
        <v>1.366092</v>
      </c>
      <c r="N22" s="2" t="n">
        <f aca="false">(D22-D21)/(B22-B21)</f>
        <v>19.9114285714286</v>
      </c>
    </row>
    <row collapsed="false" customFormat="false" customHeight="false" hidden="false" ht="15" outlineLevel="0" r="23">
      <c r="A23" s="1" t="n">
        <v>2.75</v>
      </c>
      <c r="B23" s="2" t="n">
        <v>0.648</v>
      </c>
      <c r="C23" s="2" t="n">
        <v>4.44</v>
      </c>
      <c r="D23" s="2" t="n">
        <v>1.490654</v>
      </c>
      <c r="N23" s="2" t="n">
        <f aca="false">(D23-D22)/(B23-B22)</f>
        <v>20.7603333333333</v>
      </c>
    </row>
    <row collapsed="false" customFormat="false" customHeight="false" hidden="false" ht="15" outlineLevel="0" r="24">
      <c r="A24" s="1" t="n">
        <v>3</v>
      </c>
      <c r="B24" s="2" t="n">
        <v>0.653</v>
      </c>
      <c r="C24" s="2" t="n">
        <v>4.95</v>
      </c>
      <c r="D24" s="2" t="n">
        <v>1.599388</v>
      </c>
      <c r="N24" s="2" t="n">
        <f aca="false">(D24-D23)/(B24-B23)</f>
        <v>21.7468</v>
      </c>
    </row>
    <row collapsed="false" customFormat="false" customHeight="false" hidden="false" ht="15" outlineLevel="0" r="25">
      <c r="A25" s="1" t="n">
        <v>3.25</v>
      </c>
      <c r="B25" s="2" t="n">
        <v>0.658</v>
      </c>
      <c r="C25" s="2" t="n">
        <v>5.47</v>
      </c>
      <c r="D25" s="2" t="n">
        <v>1.699279</v>
      </c>
      <c r="N25" s="2" t="n">
        <f aca="false">(D25-D24)/(B25-B24)</f>
        <v>19.9782</v>
      </c>
    </row>
    <row collapsed="false" customFormat="false" customHeight="false" hidden="false" ht="15" outlineLevel="0" r="26">
      <c r="A26" s="1" t="n">
        <v>3.5</v>
      </c>
      <c r="B26" s="2" t="n">
        <v>0.662</v>
      </c>
      <c r="C26" s="2" t="n">
        <v>5.99</v>
      </c>
      <c r="D26" s="2" t="n">
        <v>1.790091</v>
      </c>
      <c r="N26" s="2" t="n">
        <f aca="false">(D26-D25)/(B26-B25)</f>
        <v>22.703</v>
      </c>
    </row>
    <row collapsed="false" customFormat="false" customHeight="false" hidden="false" ht="15" outlineLevel="0" r="27">
      <c r="A27" s="1" t="n">
        <v>3.75</v>
      </c>
      <c r="B27" s="2" t="n">
        <v>0.666</v>
      </c>
      <c r="C27" s="2" t="n">
        <v>6.51</v>
      </c>
      <c r="D27" s="2" t="n">
        <v>1.873339</v>
      </c>
      <c r="N27" s="2" t="n">
        <f aca="false">(D27-D26)/(B27-B26)</f>
        <v>20.812</v>
      </c>
    </row>
    <row collapsed="false" customFormat="false" customHeight="false" hidden="false" ht="15" outlineLevel="0" r="28">
      <c r="A28" s="1" t="n">
        <v>4</v>
      </c>
      <c r="B28" s="2" t="n">
        <v>0.67</v>
      </c>
      <c r="C28" s="2" t="n">
        <v>7.03</v>
      </c>
      <c r="D28" s="2" t="n">
        <v>1.950187</v>
      </c>
      <c r="N28" s="2" t="n">
        <f aca="false">(D28-D27)/(B28-B27)</f>
        <v>19.2119999999999</v>
      </c>
    </row>
    <row collapsed="false" customFormat="false" customHeight="false" hidden="false" ht="15" outlineLevel="0" r="29">
      <c r="A29" s="1" t="n">
        <v>4.25</v>
      </c>
      <c r="B29" s="2" t="n">
        <v>0.673</v>
      </c>
      <c r="C29" s="2" t="n">
        <v>7.55</v>
      </c>
      <c r="D29" s="2" t="n">
        <v>2.021548</v>
      </c>
      <c r="N29" s="2" t="n">
        <f aca="false">(D29-D28)/(B29-B28)</f>
        <v>23.7870000000001</v>
      </c>
    </row>
    <row collapsed="false" customFormat="false" customHeight="false" hidden="false" ht="15" outlineLevel="0" r="30">
      <c r="A30" s="1" t="n">
        <v>4.5</v>
      </c>
      <c r="B30" s="2" t="n">
        <v>0.676</v>
      </c>
      <c r="C30" s="2" t="n">
        <v>8.08</v>
      </c>
      <c r="D30" s="2" t="n">
        <v>2.089392</v>
      </c>
      <c r="N30" s="2" t="n">
        <f aca="false">(D30-D29)/(B30-B29)</f>
        <v>22.6146666666658</v>
      </c>
    </row>
    <row collapsed="false" customFormat="false" customHeight="false" hidden="false" ht="15.75" outlineLevel="0" r="31">
      <c r="A31" s="1" t="n">
        <v>4.75</v>
      </c>
      <c r="B31" s="2" t="n">
        <v>0.679</v>
      </c>
      <c r="C31" s="2" t="n">
        <v>8.6</v>
      </c>
      <c r="D31" s="2" t="n">
        <v>2.151762</v>
      </c>
      <c r="N31" s="2" t="n">
        <f aca="false">(D31-D30)/(B31-B30)</f>
        <v>20.79</v>
      </c>
    </row>
    <row collapsed="false" customFormat="false" customHeight="false" hidden="false" ht="15" outlineLevel="0" r="32">
      <c r="A32" s="1" t="n">
        <v>5</v>
      </c>
      <c r="B32" s="3" t="n">
        <v>0.682</v>
      </c>
      <c r="C32" s="2" t="n">
        <v>9.13</v>
      </c>
      <c r="D32" s="3" t="n">
        <v>2.211566</v>
      </c>
      <c r="N32" s="2" t="n">
        <f aca="false">(D32-D31)/(B32-B31)</f>
        <v>19.9346666666666</v>
      </c>
    </row>
    <row collapsed="false" customFormat="false" customHeight="false" hidden="false" ht="15.75" outlineLevel="0" r="33">
      <c r="A33" s="1" t="n">
        <v>5.5</v>
      </c>
      <c r="B33" s="4" t="n">
        <v>0.687</v>
      </c>
      <c r="C33" s="2" t="n">
        <v>10.18</v>
      </c>
      <c r="D33" s="4" t="n">
        <v>2.320425</v>
      </c>
      <c r="N33" s="2" t="n">
        <f aca="false">(D33-D32)/(B33-B32)</f>
        <v>21.7718</v>
      </c>
    </row>
    <row collapsed="false" customFormat="false" customHeight="false" hidden="false" ht="15" outlineLevel="0" r="34">
      <c r="A34" s="1" t="n">
        <v>6</v>
      </c>
      <c r="B34" s="2" t="n">
        <v>0.692</v>
      </c>
      <c r="C34" s="2" t="n">
        <v>11.23</v>
      </c>
      <c r="D34" s="2" t="n">
        <v>2.418589</v>
      </c>
      <c r="N34" s="2" t="n">
        <f aca="false">(D34-D33)/(B34-B33)</f>
        <v>19.6328000000008</v>
      </c>
    </row>
    <row collapsed="false" customFormat="false" customHeight="false" hidden="false" ht="15" outlineLevel="0" r="35">
      <c r="A35" s="1" t="n">
        <v>6.5</v>
      </c>
      <c r="B35" s="2" t="n">
        <v>0.696</v>
      </c>
      <c r="C35" s="2" t="n">
        <v>12.3</v>
      </c>
      <c r="D35" s="2" t="n">
        <v>2.509599</v>
      </c>
      <c r="N35" s="2" t="n">
        <f aca="false">(D35-D34)/(B35-B34)</f>
        <v>22.7525</v>
      </c>
    </row>
    <row collapsed="false" customFormat="false" customHeight="false" hidden="false" ht="15" outlineLevel="0" r="36">
      <c r="A36" s="1" t="n">
        <v>7</v>
      </c>
      <c r="B36" s="2" t="n">
        <v>0.699</v>
      </c>
      <c r="C36" s="2" t="n">
        <v>13.36</v>
      </c>
      <c r="D36" s="2" t="n">
        <v>2.592265</v>
      </c>
      <c r="N36" s="2" t="n">
        <f aca="false">(D36-D35)/(B36-B35)</f>
        <v>27.5553333333332</v>
      </c>
    </row>
    <row collapsed="false" customFormat="false" customHeight="false" hidden="false" ht="15" outlineLevel="0" r="37">
      <c r="A37" s="1" t="n">
        <v>7.5</v>
      </c>
      <c r="B37" s="2" t="n">
        <v>0.703</v>
      </c>
      <c r="C37" s="2" t="n">
        <v>14.42</v>
      </c>
      <c r="D37" s="2" t="n">
        <v>2.668616</v>
      </c>
      <c r="N37" s="2" t="n">
        <f aca="false">(D37-D36)/(B37-B36)</f>
        <v>19.0877499999995</v>
      </c>
    </row>
    <row collapsed="false" customFormat="false" customHeight="false" hidden="false" ht="15" outlineLevel="0" r="38">
      <c r="A38" s="1" t="n">
        <v>8</v>
      </c>
      <c r="B38" s="2" t="n">
        <v>0.706</v>
      </c>
      <c r="C38" s="2" t="n">
        <v>15.49</v>
      </c>
      <c r="D38" s="2" t="n">
        <v>2.740195</v>
      </c>
      <c r="N38" s="2" t="n">
        <f aca="false">(D38-D37)/(B38-B37)</f>
        <v>23.8596666666666</v>
      </c>
    </row>
    <row collapsed="false" customFormat="false" customHeight="false" hidden="false" ht="15" outlineLevel="0" r="39">
      <c r="A39" s="1" t="n">
        <v>8.5</v>
      </c>
      <c r="B39" s="2" t="n">
        <v>0.709</v>
      </c>
      <c r="C39" s="2" t="n">
        <v>16.56</v>
      </c>
      <c r="D39" s="2" t="n">
        <v>2.80699</v>
      </c>
      <c r="N39" s="2" t="n">
        <f aca="false">(D39-D38)/(B39-B38)</f>
        <v>22.265</v>
      </c>
    </row>
    <row collapsed="false" customFormat="false" customHeight="false" hidden="false" ht="15" outlineLevel="0" r="40">
      <c r="A40" s="1" t="n">
        <v>9</v>
      </c>
      <c r="B40" s="2" t="n">
        <v>0.712</v>
      </c>
      <c r="C40" s="2" t="n">
        <v>17.66</v>
      </c>
      <c r="D40" s="2" t="n">
        <v>2.871302</v>
      </c>
      <c r="N40" s="2" t="n">
        <f aca="false">(D40-D39)/(B40-B39)</f>
        <v>21.4373333333334</v>
      </c>
    </row>
    <row collapsed="false" customFormat="false" customHeight="false" hidden="false" ht="15" outlineLevel="0" r="41">
      <c r="A41" s="1" t="n">
        <v>9.5</v>
      </c>
      <c r="B41" s="2" t="n">
        <v>0.714</v>
      </c>
      <c r="C41" s="2" t="n">
        <v>18.75</v>
      </c>
      <c r="D41" s="2" t="n">
        <v>2.931194</v>
      </c>
      <c r="N41" s="2" t="n">
        <f aca="false">(D41-D40)/(B41-B40)</f>
        <v>29.946</v>
      </c>
    </row>
    <row collapsed="false" customFormat="false" customHeight="false" hidden="false" ht="15" outlineLevel="0" r="42">
      <c r="A42" s="1" t="n">
        <v>10</v>
      </c>
      <c r="B42" s="2" t="n">
        <v>0.717</v>
      </c>
      <c r="C42" s="2" t="n">
        <v>19.84</v>
      </c>
      <c r="D42" s="2" t="n">
        <v>2.9877</v>
      </c>
      <c r="N42" s="2" t="n">
        <f aca="false">(D42-D41)/(B42-B41)</f>
        <v>18.8353333333332</v>
      </c>
    </row>
    <row collapsed="false" customFormat="false" customHeight="false" hidden="false" ht="18.75" outlineLevel="0" r="44">
      <c r="A44" s="5" t="s">
        <v>4</v>
      </c>
      <c r="B44" s="6" t="n">
        <v>21.7718</v>
      </c>
      <c r="D44" s="7" t="s">
        <v>5</v>
      </c>
      <c r="E44" s="8" t="n">
        <f aca="false">1/B44</f>
        <v>0.0459309749308738</v>
      </c>
    </row>
    <row collapsed="false" customFormat="false" customHeight="false" hidden="false" ht="18.75" outlineLevel="0" r="45">
      <c r="A45" s="9" t="s">
        <v>6</v>
      </c>
      <c r="B45" s="10" t="n">
        <f aca="false">10.18*10^-3/(EXP(B33/(1/B44))-1)</f>
        <v>3.250176453841E-009</v>
      </c>
      <c r="G45" s="11" t="s">
        <v>7</v>
      </c>
      <c r="H45" s="11"/>
      <c r="I45" s="11"/>
      <c r="J45" s="11"/>
      <c r="K45" s="11"/>
    </row>
    <row collapsed="false" customFormat="false" customHeight="false" hidden="false" ht="18" outlineLevel="0" r="46">
      <c r="G46" s="12" t="s">
        <v>8</v>
      </c>
      <c r="H46" s="12" t="s">
        <v>9</v>
      </c>
      <c r="I46" s="12" t="s">
        <v>10</v>
      </c>
      <c r="J46" s="12" t="s">
        <v>11</v>
      </c>
      <c r="K46" s="12" t="s">
        <v>12</v>
      </c>
    </row>
    <row collapsed="false" customFormat="false" customHeight="false" hidden="false" ht="15" outlineLevel="0" r="47">
      <c r="G47" s="13" t="n">
        <v>21.7718</v>
      </c>
      <c r="H47" s="13" t="n">
        <v>0.0459309749308738</v>
      </c>
      <c r="I47" s="13" t="n">
        <v>0.687</v>
      </c>
      <c r="J47" s="13" t="n">
        <v>10.18</v>
      </c>
      <c r="K47" s="13" t="n">
        <v>3.250176453841E-009</v>
      </c>
    </row>
    <row collapsed="false" customFormat="false" customHeight="false" hidden="false" ht="15" outlineLevel="0" r="1048576"/>
  </sheetData>
  <mergeCells count="1">
    <mergeCell ref="G45:K45"/>
  </mergeCells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landscape" pageOrder="downThenOver" paperSize="1" scale="100" useFirstPageNumber="false" usePrinterDefaults="false" verticalDpi="300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2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D18" activeCellId="0" pane="topLeft" sqref="D18"/>
    </sheetView>
  </sheetViews>
  <sheetFormatPr defaultRowHeight="15"/>
  <cols>
    <col collapsed="false" hidden="false" max="1" min="1" style="2" width="8.85425101214575"/>
    <col collapsed="false" hidden="false" max="2" min="2" style="2" width="7.85425101214575"/>
    <col collapsed="false" hidden="false" max="3" min="3" style="2" width="7.1417004048583"/>
    <col collapsed="false" hidden="false" max="4" min="4" style="2" width="7.85425101214575"/>
    <col collapsed="false" hidden="false" max="5" min="5" style="2" width="7.1417004048583"/>
    <col collapsed="false" hidden="false" max="7" min="6" style="2" width="6.1417004048583"/>
    <col collapsed="false" hidden="false" max="8" min="8" style="2" width="9.1417004048583"/>
    <col collapsed="false" hidden="false" max="9" min="9" style="2" width="7.71255060728745"/>
    <col collapsed="false" hidden="false" max="11" min="10" style="2" width="7.1417004048583"/>
    <col collapsed="false" hidden="false" max="12" min="12" style="2" width="7.71255060728745"/>
    <col collapsed="false" hidden="false" max="14" min="13" style="2" width="7.1417004048583"/>
    <col collapsed="false" hidden="false" max="17" min="15" style="2" width="6.1417004048583"/>
    <col collapsed="false" hidden="false" max="1025" min="18" style="2" width="9.1417004048583"/>
  </cols>
  <sheetData>
    <row collapsed="false" customFormat="false" customHeight="false" hidden="false" ht="15" outlineLevel="0" r="1">
      <c r="A1" s="14" t="s">
        <v>13</v>
      </c>
      <c r="B1" s="14"/>
      <c r="C1" s="14"/>
      <c r="D1" s="14"/>
      <c r="E1" s="14"/>
      <c r="F1" s="14"/>
      <c r="G1" s="14"/>
      <c r="I1" s="14" t="s">
        <v>14</v>
      </c>
      <c r="J1" s="14"/>
      <c r="K1" s="14"/>
      <c r="L1" s="14"/>
      <c r="M1" s="14"/>
      <c r="N1" s="14"/>
      <c r="O1" s="14"/>
      <c r="P1" s="14"/>
      <c r="Q1" s="14"/>
    </row>
    <row collapsed="false" customFormat="true" customHeight="false" hidden="false" ht="15" outlineLevel="0" r="2" s="1">
      <c r="A2" s="12"/>
      <c r="B2" s="12" t="s">
        <v>15</v>
      </c>
      <c r="C2" s="12"/>
      <c r="D2" s="12" t="s">
        <v>16</v>
      </c>
      <c r="E2" s="12"/>
      <c r="F2" s="12" t="s">
        <v>17</v>
      </c>
      <c r="G2" s="12"/>
      <c r="I2" s="12" t="s">
        <v>15</v>
      </c>
      <c r="J2" s="12"/>
      <c r="K2" s="12"/>
      <c r="L2" s="12" t="s">
        <v>16</v>
      </c>
      <c r="M2" s="12"/>
      <c r="N2" s="12"/>
      <c r="O2" s="12" t="s">
        <v>18</v>
      </c>
      <c r="P2" s="12"/>
      <c r="Q2" s="12"/>
    </row>
    <row collapsed="false" customFormat="true" customHeight="false" hidden="false" ht="18" outlineLevel="0" r="3" s="1">
      <c r="A3" s="12" t="s">
        <v>19</v>
      </c>
      <c r="B3" s="12" t="s">
        <v>20</v>
      </c>
      <c r="C3" s="12" t="s">
        <v>11</v>
      </c>
      <c r="D3" s="12" t="s">
        <v>20</v>
      </c>
      <c r="E3" s="12" t="s">
        <v>11</v>
      </c>
      <c r="F3" s="12" t="s">
        <v>21</v>
      </c>
      <c r="G3" s="12" t="s">
        <v>22</v>
      </c>
      <c r="I3" s="12" t="s">
        <v>23</v>
      </c>
      <c r="J3" s="12" t="s">
        <v>11</v>
      </c>
      <c r="K3" s="12" t="s">
        <v>24</v>
      </c>
      <c r="L3" s="12" t="s">
        <v>23</v>
      </c>
      <c r="M3" s="12" t="s">
        <v>11</v>
      </c>
      <c r="N3" s="12" t="s">
        <v>24</v>
      </c>
      <c r="O3" s="12" t="s">
        <v>21</v>
      </c>
      <c r="P3" s="12" t="s">
        <v>22</v>
      </c>
      <c r="Q3" s="12" t="s">
        <v>25</v>
      </c>
    </row>
    <row collapsed="false" customFormat="false" customHeight="false" hidden="false" ht="15" outlineLevel="0" r="4">
      <c r="A4" s="13" t="n">
        <v>200</v>
      </c>
      <c r="B4" s="13" t="n">
        <v>0.771</v>
      </c>
      <c r="C4" s="13" t="n">
        <v>46</v>
      </c>
      <c r="D4" s="13" t="n">
        <v>0.751</v>
      </c>
      <c r="E4" s="13" t="n">
        <v>46</v>
      </c>
      <c r="F4" s="15" t="n">
        <f aca="false">ABS(B4-D4)/B4</f>
        <v>0.0259403372243839</v>
      </c>
      <c r="G4" s="15" t="n">
        <f aca="false">ABS(C4-E4)/C4</f>
        <v>0</v>
      </c>
      <c r="I4" s="13" t="n">
        <v>0.743</v>
      </c>
      <c r="J4" s="13" t="n">
        <v>27</v>
      </c>
      <c r="K4" s="13" t="n">
        <v>6.7</v>
      </c>
      <c r="L4" s="13" t="n">
        <v>0.712</v>
      </c>
      <c r="M4" s="13" t="n">
        <v>27.2</v>
      </c>
      <c r="N4" s="13" t="n">
        <v>6.7</v>
      </c>
      <c r="O4" s="15" t="n">
        <f aca="false">ABS(I4-L4)/I4</f>
        <v>0.0417227456258412</v>
      </c>
      <c r="P4" s="15" t="n">
        <f aca="false">ABS(J4-M4)/J4</f>
        <v>0.00740740740740738</v>
      </c>
      <c r="Q4" s="15" t="n">
        <f aca="false">ABS(K4-N4)/K4</f>
        <v>0</v>
      </c>
    </row>
    <row collapsed="false" customFormat="false" customHeight="false" hidden="false" ht="15" outlineLevel="0" r="5">
      <c r="A5" s="13" t="n">
        <v>500</v>
      </c>
      <c r="B5" s="13" t="n">
        <v>0.723</v>
      </c>
      <c r="C5" s="13" t="n">
        <v>18.6</v>
      </c>
      <c r="D5" s="13" t="n">
        <v>0.713</v>
      </c>
      <c r="E5" s="13" t="n">
        <v>18.6</v>
      </c>
      <c r="F5" s="15" t="n">
        <f aca="false">ABS(B5-D5)/B5</f>
        <v>0.0138312586445367</v>
      </c>
      <c r="G5" s="15" t="n">
        <f aca="false">ABS(C5-E5)/C5</f>
        <v>0</v>
      </c>
    </row>
    <row collapsed="false" customFormat="false" customHeight="false" hidden="false" ht="15" outlineLevel="0" r="6">
      <c r="A6" s="13" t="n">
        <v>1000</v>
      </c>
      <c r="B6" s="13" t="n">
        <v>0.688</v>
      </c>
      <c r="C6" s="13" t="n">
        <v>9.3</v>
      </c>
      <c r="D6" s="13" t="n">
        <v>0.682</v>
      </c>
      <c r="E6" s="13" t="n">
        <v>9.3</v>
      </c>
      <c r="F6" s="15" t="n">
        <f aca="false">ABS(B6-D6)/B6</f>
        <v>0.00872093023255782</v>
      </c>
      <c r="G6" s="15" t="n">
        <f aca="false">ABS(C6-E6)/C6</f>
        <v>0</v>
      </c>
    </row>
    <row collapsed="false" customFormat="false" customHeight="false" hidden="false" ht="15" outlineLevel="0" r="7">
      <c r="A7" s="13" t="n">
        <v>2000</v>
      </c>
      <c r="B7" s="13" t="n">
        <v>0.65</v>
      </c>
      <c r="C7" s="13" t="n">
        <v>4.7</v>
      </c>
      <c r="D7" s="13" t="n">
        <v>0.65</v>
      </c>
      <c r="E7" s="13" t="n">
        <v>4.7</v>
      </c>
      <c r="F7" s="15" t="n">
        <f aca="false">ABS(B7-D7)/B7</f>
        <v>0</v>
      </c>
      <c r="G7" s="15" t="n">
        <f aca="false">ABS(C7-E7)/C7</f>
        <v>0</v>
      </c>
    </row>
    <row collapsed="false" customFormat="false" customHeight="false" hidden="false" ht="15" outlineLevel="0" r="8">
      <c r="A8" s="13" t="n">
        <v>5000</v>
      </c>
      <c r="B8" s="13" t="n">
        <v>0.605</v>
      </c>
      <c r="C8" s="13" t="n">
        <v>1.88</v>
      </c>
      <c r="D8" s="13" t="n">
        <v>0.605</v>
      </c>
      <c r="E8" s="13" t="n">
        <v>1.85</v>
      </c>
      <c r="F8" s="15" t="n">
        <f aca="false">ABS(B8-D8)/B8</f>
        <v>0</v>
      </c>
      <c r="G8" s="15" t="n">
        <f aca="false">ABS(C8-E8)/C8</f>
        <v>0.0159574468085107</v>
      </c>
    </row>
    <row collapsed="false" customFormat="false" customHeight="false" hidden="false" ht="15" outlineLevel="0" r="9">
      <c r="A9" s="13" t="n">
        <v>10000</v>
      </c>
      <c r="B9" s="13" t="n">
        <v>0.57</v>
      </c>
      <c r="C9" s="13" t="n">
        <v>0.94</v>
      </c>
      <c r="D9" s="13" t="n">
        <v>0.571</v>
      </c>
      <c r="E9" s="13" t="n">
        <v>0.94</v>
      </c>
      <c r="F9" s="15" t="n">
        <f aca="false">ABS(B9-D9)/B9</f>
        <v>0.00175438596491228</v>
      </c>
      <c r="G9" s="15" t="n">
        <f aca="false">ABS(C9-E9)/C9</f>
        <v>0</v>
      </c>
    </row>
    <row collapsed="false" customFormat="false" customHeight="false" hidden="false" ht="15" outlineLevel="0" r="10">
      <c r="A10" s="13" t="n">
        <v>20000</v>
      </c>
      <c r="B10" s="13" t="n">
        <v>0.534</v>
      </c>
      <c r="C10" s="13" t="n">
        <v>0.47</v>
      </c>
      <c r="D10" s="13" t="n">
        <v>0.538</v>
      </c>
      <c r="E10" s="13" t="n">
        <v>0.47</v>
      </c>
      <c r="F10" s="15" t="n">
        <f aca="false">ABS(B10-D10)/B10</f>
        <v>0.00749063670411986</v>
      </c>
      <c r="G10" s="15" t="n">
        <f aca="false">ABS(C10-E10)/C10</f>
        <v>0</v>
      </c>
    </row>
    <row collapsed="false" customFormat="false" customHeight="false" hidden="false" ht="15" outlineLevel="0" r="11">
      <c r="A11" s="13" t="n">
        <v>50000</v>
      </c>
      <c r="B11" s="13" t="n">
        <v>0.488</v>
      </c>
      <c r="C11" s="13" t="n">
        <v>0.19</v>
      </c>
      <c r="D11" s="13" t="n">
        <v>0.494</v>
      </c>
      <c r="E11" s="13" t="n">
        <v>0.19</v>
      </c>
      <c r="F11" s="15" t="n">
        <f aca="false">ABS(B11-D11)/B11</f>
        <v>0.0122950819672131</v>
      </c>
      <c r="G11" s="15" t="n">
        <f aca="false">ABS(C11-E11)/C11</f>
        <v>0</v>
      </c>
    </row>
    <row collapsed="false" customFormat="false" customHeight="false" hidden="false" ht="15" outlineLevel="0" r="12">
      <c r="A12" s="13" t="n">
        <v>100000</v>
      </c>
      <c r="B12" s="13" t="n">
        <v>0.452</v>
      </c>
      <c r="C12" s="13" t="n">
        <v>0.1</v>
      </c>
      <c r="D12" s="13" t="n">
        <v>0.464</v>
      </c>
      <c r="E12" s="13" t="n">
        <v>0.1</v>
      </c>
      <c r="F12" s="15" t="n">
        <f aca="false">ABS(B12-D12)/B12</f>
        <v>0.0265486725663717</v>
      </c>
      <c r="G12" s="15" t="n">
        <f aca="false">ABS(C12-E12)/C12</f>
        <v>0</v>
      </c>
    </row>
  </sheetData>
  <mergeCells count="8">
    <mergeCell ref="A1:G1"/>
    <mergeCell ref="I1:Q1"/>
    <mergeCell ref="B2:C2"/>
    <mergeCell ref="D2:E2"/>
    <mergeCell ref="F2:G2"/>
    <mergeCell ref="I2:K2"/>
    <mergeCell ref="L2:N2"/>
    <mergeCell ref="O2:Q2"/>
  </mergeCells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sheetFormatPr defaultRowHeight="15"/>
  <cols>
    <col collapsed="false" hidden="false" max="1025" min="1" style="0" width="8.53441295546559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2013-09-24T00:57:40.00Z</dcterms:created>
  <dc:creator>The Citadel</dc:creator>
  <cp:lastModifiedBy>The Citadel</cp:lastModifiedBy>
  <cp:lastPrinted>2013-09-24T01:20:16.00Z</cp:lastPrinted>
  <dcterms:modified xsi:type="dcterms:W3CDTF">2013-09-25T00:55:30.00Z</dcterms:modified>
  <cp:revision>0</cp:revision>
</cp:coreProperties>
</file>