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2F46F47-7E73-4D5F-81CE-168BEF9689D7}" xr6:coauthVersionLast="47" xr6:coauthVersionMax="47" xr10:uidLastSave="{00000000-0000-0000-0000-000000000000}"/>
  <bookViews>
    <workbookView xWindow="-108" yWindow="-108" windowWidth="23256" windowHeight="12576" xr2:uid="{F460C72D-2847-4E0E-B7BB-6145BFE1CA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L16" i="1"/>
  <c r="I16" i="1"/>
  <c r="H16" i="1"/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I19" i="1"/>
  <c r="H19" i="1"/>
  <c r="E11" i="1"/>
  <c r="E16" i="1"/>
  <c r="D53" i="1" l="1"/>
  <c r="D16" i="1"/>
  <c r="D36" i="1"/>
  <c r="D20" i="1"/>
  <c r="E32" i="1"/>
  <c r="D43" i="1"/>
  <c r="E39" i="1"/>
  <c r="E20" i="1"/>
  <c r="D37" i="1"/>
  <c r="D21" i="1"/>
  <c r="E41" i="1"/>
  <c r="E33" i="1"/>
  <c r="D44" i="1"/>
  <c r="D28" i="1"/>
  <c r="E40" i="1"/>
  <c r="E24" i="1"/>
  <c r="D51" i="1"/>
  <c r="D35" i="1"/>
  <c r="D27" i="1"/>
  <c r="E55" i="1"/>
  <c r="E47" i="1"/>
  <c r="E31" i="1"/>
  <c r="E23" i="1"/>
  <c r="D50" i="1"/>
  <c r="D34" i="1"/>
  <c r="E54" i="1"/>
  <c r="E38" i="1"/>
  <c r="E30" i="1"/>
  <c r="D49" i="1"/>
  <c r="D33" i="1"/>
  <c r="E53" i="1"/>
  <c r="E37" i="1"/>
  <c r="E21" i="1"/>
  <c r="D48" i="1"/>
  <c r="D32" i="1"/>
  <c r="E44" i="1"/>
  <c r="E28" i="1"/>
  <c r="D55" i="1"/>
  <c r="D47" i="1"/>
  <c r="D39" i="1"/>
  <c r="D31" i="1"/>
  <c r="D23" i="1"/>
  <c r="E51" i="1"/>
  <c r="E43" i="1"/>
  <c r="E35" i="1"/>
  <c r="E27" i="1"/>
  <c r="D45" i="1"/>
  <c r="D29" i="1"/>
  <c r="E49" i="1"/>
  <c r="E25" i="1"/>
  <c r="D52" i="1"/>
  <c r="E48" i="1"/>
  <c r="E12" i="1"/>
  <c r="D42" i="1"/>
  <c r="D26" i="1"/>
  <c r="E46" i="1"/>
  <c r="E22" i="1"/>
  <c r="D19" i="1"/>
  <c r="D41" i="1"/>
  <c r="D25" i="1"/>
  <c r="E45" i="1"/>
  <c r="E29" i="1"/>
  <c r="E19" i="1"/>
  <c r="D40" i="1"/>
  <c r="D24" i="1"/>
  <c r="E52" i="1"/>
  <c r="E36" i="1"/>
  <c r="D54" i="1"/>
  <c r="D46" i="1"/>
  <c r="D38" i="1"/>
  <c r="D30" i="1"/>
  <c r="D22" i="1"/>
  <c r="E50" i="1"/>
  <c r="E42" i="1"/>
  <c r="E34" i="1"/>
  <c r="E26" i="1"/>
  <c r="M16" i="1" l="1"/>
  <c r="M27" i="1"/>
  <c r="M20" i="1"/>
  <c r="M22" i="1"/>
  <c r="M23" i="1"/>
  <c r="M31" i="1"/>
  <c r="M39" i="1"/>
  <c r="M24" i="1"/>
  <c r="M32" i="1"/>
  <c r="M19" i="1"/>
  <c r="M25" i="1"/>
  <c r="M33" i="1"/>
  <c r="M26" i="1"/>
  <c r="M34" i="1"/>
  <c r="M35" i="1"/>
  <c r="M28" i="1"/>
  <c r="M36" i="1"/>
  <c r="M21" i="1"/>
  <c r="M29" i="1"/>
  <c r="M37" i="1"/>
  <c r="M30" i="1"/>
  <c r="M38" i="1"/>
</calcChain>
</file>

<file path=xl/sharedStrings.xml><?xml version="1.0" encoding="utf-8"?>
<sst xmlns="http://schemas.openxmlformats.org/spreadsheetml/2006/main" count="23" uniqueCount="21">
  <si>
    <t>항성질량(M)</t>
    <phoneticPr fontId="1" type="noConversion"/>
  </si>
  <si>
    <t>행성질량(m)</t>
    <phoneticPr fontId="1" type="noConversion"/>
  </si>
  <si>
    <t>공전주기(P)</t>
    <phoneticPr fontId="1" type="noConversion"/>
  </si>
  <si>
    <t>시간스크롤</t>
    <phoneticPr fontId="1" type="noConversion"/>
  </si>
  <si>
    <t>시간(t)</t>
    <phoneticPr fontId="1" type="noConversion"/>
  </si>
  <si>
    <t>행성 공전 반지름(r)</t>
    <phoneticPr fontId="1" type="noConversion"/>
  </si>
  <si>
    <t>항성 공전 반지름(R)</t>
    <phoneticPr fontId="1" type="noConversion"/>
  </si>
  <si>
    <t>행성 공전 속도(Vm)</t>
    <phoneticPr fontId="1" type="noConversion"/>
  </si>
  <si>
    <t>항성 공전 속도(VM)</t>
    <phoneticPr fontId="1" type="noConversion"/>
  </si>
  <si>
    <t>항성의 X좌표</t>
    <phoneticPr fontId="1" type="noConversion"/>
  </si>
  <si>
    <t>항성의 Y좌표</t>
    <phoneticPr fontId="1" type="noConversion"/>
  </si>
  <si>
    <t>행성의 x좌표</t>
    <phoneticPr fontId="1" type="noConversion"/>
  </si>
  <si>
    <t>행성의 y좌표</t>
    <phoneticPr fontId="1" type="noConversion"/>
  </si>
  <si>
    <t>X</t>
    <phoneticPr fontId="1" type="noConversion"/>
  </si>
  <si>
    <t>Y</t>
    <phoneticPr fontId="1" type="noConversion"/>
  </si>
  <si>
    <t>각도</t>
    <phoneticPr fontId="1" type="noConversion"/>
  </si>
  <si>
    <t>t/P</t>
    <phoneticPr fontId="1" type="noConversion"/>
  </si>
  <si>
    <t>항성의 시선속도</t>
    <phoneticPr fontId="1" type="noConversion"/>
  </si>
  <si>
    <t>t</t>
    <phoneticPr fontId="1" type="noConversion"/>
  </si>
  <si>
    <t>시선속도</t>
    <phoneticPr fontId="1" type="noConversion"/>
  </si>
  <si>
    <t>구간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</si>
</sst>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443644921273106E-2"/>
          <c:y val="6.9200640650812953E-2"/>
          <c:w val="0.729897473234427"/>
          <c:h val="0.85727367865769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Sheet1!$D$19:$D$55</c:f>
              <c:numCache>
                <c:formatCode>General</c:formatCode>
                <c:ptCount val="37"/>
                <c:pt idx="0">
                  <c:v>100</c:v>
                </c:pt>
                <c:pt idx="1">
                  <c:v>98.480775301220802</c:v>
                </c:pt>
                <c:pt idx="2">
                  <c:v>93.969262078590845</c:v>
                </c:pt>
                <c:pt idx="3">
                  <c:v>86.602540378443877</c:v>
                </c:pt>
                <c:pt idx="4">
                  <c:v>76.604444311897808</c:v>
                </c:pt>
                <c:pt idx="5">
                  <c:v>64.278760968653941</c:v>
                </c:pt>
                <c:pt idx="6">
                  <c:v>50.000000000000014</c:v>
                </c:pt>
                <c:pt idx="7">
                  <c:v>34.202014332566883</c:v>
                </c:pt>
                <c:pt idx="8">
                  <c:v>17.36481776669304</c:v>
                </c:pt>
                <c:pt idx="9">
                  <c:v>6.1257422745431001E-15</c:v>
                </c:pt>
                <c:pt idx="10">
                  <c:v>-17.364817766693029</c:v>
                </c:pt>
                <c:pt idx="11">
                  <c:v>-34.202014332566868</c:v>
                </c:pt>
                <c:pt idx="12">
                  <c:v>-49.999999999999979</c:v>
                </c:pt>
                <c:pt idx="13">
                  <c:v>-64.278760968653941</c:v>
                </c:pt>
                <c:pt idx="14">
                  <c:v>-76.604444311897794</c:v>
                </c:pt>
                <c:pt idx="15">
                  <c:v>-86.602540378443877</c:v>
                </c:pt>
                <c:pt idx="16">
                  <c:v>-93.96926207859083</c:v>
                </c:pt>
                <c:pt idx="17">
                  <c:v>-98.480775301220802</c:v>
                </c:pt>
                <c:pt idx="18">
                  <c:v>-100</c:v>
                </c:pt>
                <c:pt idx="19">
                  <c:v>-98.480775301220802</c:v>
                </c:pt>
                <c:pt idx="20">
                  <c:v>-93.969262078590845</c:v>
                </c:pt>
                <c:pt idx="21">
                  <c:v>-86.602540378443862</c:v>
                </c:pt>
                <c:pt idx="22">
                  <c:v>-76.604444311897808</c:v>
                </c:pt>
                <c:pt idx="23">
                  <c:v>-64.278760968653941</c:v>
                </c:pt>
                <c:pt idx="24">
                  <c:v>-50.000000000000043</c:v>
                </c:pt>
                <c:pt idx="25">
                  <c:v>-34.202014332566939</c:v>
                </c:pt>
                <c:pt idx="26">
                  <c:v>-17.364817766693033</c:v>
                </c:pt>
                <c:pt idx="27">
                  <c:v>-1.83772268236293E-14</c:v>
                </c:pt>
                <c:pt idx="28">
                  <c:v>17.364817766692997</c:v>
                </c:pt>
                <c:pt idx="29">
                  <c:v>34.202014332566819</c:v>
                </c:pt>
                <c:pt idx="30">
                  <c:v>50.000000000000014</c:v>
                </c:pt>
                <c:pt idx="31">
                  <c:v>64.278760968653927</c:v>
                </c:pt>
                <c:pt idx="32">
                  <c:v>76.60444431189778</c:v>
                </c:pt>
                <c:pt idx="33">
                  <c:v>86.602540378443834</c:v>
                </c:pt>
                <c:pt idx="34">
                  <c:v>93.969262078590845</c:v>
                </c:pt>
                <c:pt idx="35">
                  <c:v>98.480775301220788</c:v>
                </c:pt>
                <c:pt idx="36">
                  <c:v>100</c:v>
                </c:pt>
              </c:numCache>
            </c:numRef>
          </c:xVal>
          <c:yVal>
            <c:numRef>
              <c:f>Sheet1!$E$19:$E$55</c:f>
              <c:numCache>
                <c:formatCode>General</c:formatCode>
                <c:ptCount val="37"/>
                <c:pt idx="0">
                  <c:v>0</c:v>
                </c:pt>
                <c:pt idx="1">
                  <c:v>17.364817766693033</c:v>
                </c:pt>
                <c:pt idx="2">
                  <c:v>34.202014332566868</c:v>
                </c:pt>
                <c:pt idx="3">
                  <c:v>49.999999999999993</c:v>
                </c:pt>
                <c:pt idx="4">
                  <c:v>64.278760968653927</c:v>
                </c:pt>
                <c:pt idx="5">
                  <c:v>76.604444311897808</c:v>
                </c:pt>
                <c:pt idx="6">
                  <c:v>86.602540378443862</c:v>
                </c:pt>
                <c:pt idx="7">
                  <c:v>93.96926207859083</c:v>
                </c:pt>
                <c:pt idx="8">
                  <c:v>98.480775301220802</c:v>
                </c:pt>
                <c:pt idx="9">
                  <c:v>100</c:v>
                </c:pt>
                <c:pt idx="10">
                  <c:v>98.480775301220802</c:v>
                </c:pt>
                <c:pt idx="11">
                  <c:v>93.969262078590845</c:v>
                </c:pt>
                <c:pt idx="12">
                  <c:v>86.602540378443877</c:v>
                </c:pt>
                <c:pt idx="13">
                  <c:v>76.604444311897808</c:v>
                </c:pt>
                <c:pt idx="14">
                  <c:v>64.278760968653941</c:v>
                </c:pt>
                <c:pt idx="15">
                  <c:v>49.999999999999993</c:v>
                </c:pt>
                <c:pt idx="16">
                  <c:v>34.20201433256689</c:v>
                </c:pt>
                <c:pt idx="17">
                  <c:v>17.364817766693026</c:v>
                </c:pt>
                <c:pt idx="18">
                  <c:v>1.22514845490862E-14</c:v>
                </c:pt>
                <c:pt idx="19">
                  <c:v>-17.364817766693047</c:v>
                </c:pt>
                <c:pt idx="20">
                  <c:v>-34.202014332566868</c:v>
                </c:pt>
                <c:pt idx="21">
                  <c:v>-50.000000000000014</c:v>
                </c:pt>
                <c:pt idx="22">
                  <c:v>-64.278760968653927</c:v>
                </c:pt>
                <c:pt idx="23">
                  <c:v>-76.604444311897794</c:v>
                </c:pt>
                <c:pt idx="24">
                  <c:v>-86.602540378443834</c:v>
                </c:pt>
                <c:pt idx="25">
                  <c:v>-93.969262078590816</c:v>
                </c:pt>
                <c:pt idx="26">
                  <c:v>-98.480775301220802</c:v>
                </c:pt>
                <c:pt idx="27">
                  <c:v>-100</c:v>
                </c:pt>
                <c:pt idx="28">
                  <c:v>-98.480775301220817</c:v>
                </c:pt>
                <c:pt idx="29">
                  <c:v>-93.969262078590859</c:v>
                </c:pt>
                <c:pt idx="30">
                  <c:v>-86.602540378443862</c:v>
                </c:pt>
                <c:pt idx="31">
                  <c:v>-76.604444311897808</c:v>
                </c:pt>
                <c:pt idx="32">
                  <c:v>-64.278760968653955</c:v>
                </c:pt>
                <c:pt idx="33">
                  <c:v>-50.000000000000043</c:v>
                </c:pt>
                <c:pt idx="34">
                  <c:v>-34.202014332566861</c:v>
                </c:pt>
                <c:pt idx="35">
                  <c:v>-17.364817766693129</c:v>
                </c:pt>
                <c:pt idx="36">
                  <c:v>-2.45029690981724E-14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1F-4F34-BE41-2937D049F9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Sheet1!$H$19:$H$55</c:f>
              <c:numCache>
                <c:formatCode>General</c:formatCode>
                <c:ptCount val="37"/>
                <c:pt idx="0">
                  <c:v>300</c:v>
                </c:pt>
                <c:pt idx="1">
                  <c:v>295.44232590366238</c:v>
                </c:pt>
                <c:pt idx="2">
                  <c:v>281.90778623577251</c:v>
                </c:pt>
                <c:pt idx="3">
                  <c:v>259.8076211353316</c:v>
                </c:pt>
                <c:pt idx="4">
                  <c:v>229.81333293569341</c:v>
                </c:pt>
                <c:pt idx="5">
                  <c:v>192.83628290596181</c:v>
                </c:pt>
                <c:pt idx="6">
                  <c:v>150.00000000000003</c:v>
                </c:pt>
                <c:pt idx="7">
                  <c:v>102.60604299770064</c:v>
                </c:pt>
                <c:pt idx="8">
                  <c:v>52.094453300079124</c:v>
                </c:pt>
                <c:pt idx="9">
                  <c:v>1.83772268236293E-14</c:v>
                </c:pt>
                <c:pt idx="10">
                  <c:v>-52.094453300079088</c:v>
                </c:pt>
                <c:pt idx="11">
                  <c:v>-102.60604299770061</c:v>
                </c:pt>
                <c:pt idx="12">
                  <c:v>-149.99999999999994</c:v>
                </c:pt>
                <c:pt idx="13">
                  <c:v>-192.83628290596181</c:v>
                </c:pt>
                <c:pt idx="14">
                  <c:v>-229.81333293569338</c:v>
                </c:pt>
                <c:pt idx="15">
                  <c:v>-259.8076211353316</c:v>
                </c:pt>
                <c:pt idx="16">
                  <c:v>-281.90778623577251</c:v>
                </c:pt>
                <c:pt idx="17">
                  <c:v>-295.44232590366238</c:v>
                </c:pt>
                <c:pt idx="18">
                  <c:v>-300</c:v>
                </c:pt>
                <c:pt idx="19">
                  <c:v>-295.44232590366238</c:v>
                </c:pt>
                <c:pt idx="20">
                  <c:v>-281.90778623577251</c:v>
                </c:pt>
                <c:pt idx="21">
                  <c:v>-259.8076211353316</c:v>
                </c:pt>
                <c:pt idx="22">
                  <c:v>-229.81333293569341</c:v>
                </c:pt>
                <c:pt idx="23">
                  <c:v>-192.83628290596184</c:v>
                </c:pt>
                <c:pt idx="24">
                  <c:v>-150.00000000000014</c:v>
                </c:pt>
                <c:pt idx="25">
                  <c:v>-102.60604299770081</c:v>
                </c:pt>
                <c:pt idx="26">
                  <c:v>-52.094453300079103</c:v>
                </c:pt>
                <c:pt idx="27">
                  <c:v>-5.51316804708879E-14</c:v>
                </c:pt>
                <c:pt idx="28">
                  <c:v>52.094453300078989</c:v>
                </c:pt>
                <c:pt idx="29">
                  <c:v>102.60604299770044</c:v>
                </c:pt>
                <c:pt idx="30">
                  <c:v>150.00000000000003</c:v>
                </c:pt>
                <c:pt idx="31">
                  <c:v>192.83628290596178</c:v>
                </c:pt>
                <c:pt idx="32">
                  <c:v>229.81333293569332</c:v>
                </c:pt>
                <c:pt idx="33">
                  <c:v>259.80762113533149</c:v>
                </c:pt>
                <c:pt idx="34">
                  <c:v>281.90778623577251</c:v>
                </c:pt>
                <c:pt idx="35">
                  <c:v>295.44232590366238</c:v>
                </c:pt>
                <c:pt idx="36">
                  <c:v>300</c:v>
                </c:pt>
              </c:numCache>
            </c:numRef>
          </c:xVal>
          <c:yVal>
            <c:numRef>
              <c:f>Sheet1!$I$19:$I$55</c:f>
              <c:numCache>
                <c:formatCode>General</c:formatCode>
                <c:ptCount val="37"/>
                <c:pt idx="0">
                  <c:v>0</c:v>
                </c:pt>
                <c:pt idx="1">
                  <c:v>52.094453300079103</c:v>
                </c:pt>
                <c:pt idx="2">
                  <c:v>102.60604299770061</c:v>
                </c:pt>
                <c:pt idx="3">
                  <c:v>149.99999999999997</c:v>
                </c:pt>
                <c:pt idx="4">
                  <c:v>192.83628290596178</c:v>
                </c:pt>
                <c:pt idx="5">
                  <c:v>229.81333293569341</c:v>
                </c:pt>
                <c:pt idx="6">
                  <c:v>259.8076211353316</c:v>
                </c:pt>
                <c:pt idx="7">
                  <c:v>281.90778623577251</c:v>
                </c:pt>
                <c:pt idx="8">
                  <c:v>295.44232590366238</c:v>
                </c:pt>
                <c:pt idx="9">
                  <c:v>300</c:v>
                </c:pt>
                <c:pt idx="10">
                  <c:v>295.44232590366238</c:v>
                </c:pt>
                <c:pt idx="11">
                  <c:v>281.90778623577251</c:v>
                </c:pt>
                <c:pt idx="12">
                  <c:v>259.8076211353316</c:v>
                </c:pt>
                <c:pt idx="13">
                  <c:v>229.81333293569341</c:v>
                </c:pt>
                <c:pt idx="14">
                  <c:v>192.83628290596184</c:v>
                </c:pt>
                <c:pt idx="15">
                  <c:v>149.99999999999997</c:v>
                </c:pt>
                <c:pt idx="16">
                  <c:v>102.60604299770067</c:v>
                </c:pt>
                <c:pt idx="17">
                  <c:v>52.094453300079081</c:v>
                </c:pt>
                <c:pt idx="18">
                  <c:v>3.67544536472586E-14</c:v>
                </c:pt>
                <c:pt idx="19">
                  <c:v>-52.094453300079138</c:v>
                </c:pt>
                <c:pt idx="20">
                  <c:v>-102.6060429977006</c:v>
                </c:pt>
                <c:pt idx="21">
                  <c:v>-150.00000000000003</c:v>
                </c:pt>
                <c:pt idx="22">
                  <c:v>-192.83628290596178</c:v>
                </c:pt>
                <c:pt idx="23">
                  <c:v>-229.81333293569338</c:v>
                </c:pt>
                <c:pt idx="24">
                  <c:v>-259.80762113533149</c:v>
                </c:pt>
                <c:pt idx="25">
                  <c:v>-281.90778623577245</c:v>
                </c:pt>
                <c:pt idx="26">
                  <c:v>-295.44232590366238</c:v>
                </c:pt>
                <c:pt idx="27">
                  <c:v>-300</c:v>
                </c:pt>
                <c:pt idx="28">
                  <c:v>-295.44232590366244</c:v>
                </c:pt>
                <c:pt idx="29">
                  <c:v>-281.90778623577256</c:v>
                </c:pt>
                <c:pt idx="30">
                  <c:v>-259.8076211353316</c:v>
                </c:pt>
                <c:pt idx="31">
                  <c:v>-229.81333293569344</c:v>
                </c:pt>
                <c:pt idx="32">
                  <c:v>-192.83628290596187</c:v>
                </c:pt>
                <c:pt idx="33">
                  <c:v>-150.00000000000014</c:v>
                </c:pt>
                <c:pt idx="34">
                  <c:v>-102.60604299770058</c:v>
                </c:pt>
                <c:pt idx="35">
                  <c:v>-52.09445330007938</c:v>
                </c:pt>
                <c:pt idx="36">
                  <c:v>-7.3508907294517201E-14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1F-4F34-BE41-2937D049F9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30"/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21F-4F34-BE41-2937D049F9E8}"/>
              </c:ext>
            </c:extLst>
          </c:dPt>
          <c:xVal>
            <c:numRef>
              <c:f>Sheet1!$D$16</c:f>
              <c:numCache>
                <c:formatCode>General</c:formatCode>
                <c:ptCount val="1"/>
                <c:pt idx="0">
                  <c:v>-92.977648588825119</c:v>
                </c:pt>
              </c:numCache>
            </c:numRef>
          </c:xVal>
          <c:yVal>
            <c:numRef>
              <c:f>Sheet1!$E$16</c:f>
              <c:numCache>
                <c:formatCode>General</c:formatCode>
                <c:ptCount val="1"/>
                <c:pt idx="0">
                  <c:v>-36.812455268467872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1F-4F34-BE41-2937D049F9E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Sheet1!$H$16</c:f>
              <c:numCache>
                <c:formatCode>General</c:formatCode>
                <c:ptCount val="1"/>
                <c:pt idx="0">
                  <c:v>278.93294576647548</c:v>
                </c:pt>
              </c:numCache>
            </c:numRef>
          </c:xVal>
          <c:yVal>
            <c:numRef>
              <c:f>Sheet1!$I$16</c:f>
              <c:numCache>
                <c:formatCode>General</c:formatCode>
                <c:ptCount val="1"/>
                <c:pt idx="0">
                  <c:v>110.43736580540315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1F-4F34-BE41-2937D049F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761760"/>
        <c:axId val="1599760320"/>
      </c:scatterChart>
      <c:valAx>
        <c:axId val="15997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9760320"/>
        <c:crosses val="autoZero"/>
        <c:crossBetween val="midCat"/>
      </c:valAx>
      <c:valAx>
        <c:axId val="159976032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976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시선속도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1834417655313171E-2"/>
          <c:y val="0.30551637751093175"/>
          <c:w val="0.87067210487778879"/>
          <c:h val="0.6565271710622255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Sheet1!$L$19:$L$29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Sheet1!$M$19:$M$29</c:f>
              <c:numCache>
                <c:formatCode>General</c:formatCode>
                <c:ptCount val="11"/>
                <c:pt idx="0">
                  <c:v>3.8489173854978065E-16</c:v>
                </c:pt>
                <c:pt idx="1">
                  <c:v>-1.9416110387254659</c:v>
                </c:pt>
                <c:pt idx="2">
                  <c:v>-3.6931636609809129</c:v>
                </c:pt>
                <c:pt idx="3">
                  <c:v>-5.0832036923152595</c:v>
                </c:pt>
                <c:pt idx="4">
                  <c:v>-5.9756643294831111</c:v>
                </c:pt>
                <c:pt idx="5">
                  <c:v>-6.2831853071795862</c:v>
                </c:pt>
                <c:pt idx="6">
                  <c:v>-5.975664329483112</c:v>
                </c:pt>
                <c:pt idx="7">
                  <c:v>-5.0832036923152604</c:v>
                </c:pt>
                <c:pt idx="8">
                  <c:v>-3.6931636609809142</c:v>
                </c:pt>
                <c:pt idx="9">
                  <c:v>-1.9416110387254675</c:v>
                </c:pt>
                <c:pt idx="10">
                  <c:v>-1.1546752156493419E-15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5-4368-A620-DE9EB1C78C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Sheet1!$L$29:$L$39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Sheet1!$M$29:$M$39</c:f>
              <c:numCache>
                <c:formatCode>General</c:formatCode>
                <c:ptCount val="11"/>
                <c:pt idx="0">
                  <c:v>-1.1546752156493419E-15</c:v>
                </c:pt>
                <c:pt idx="1">
                  <c:v>1.9416110387254653</c:v>
                </c:pt>
                <c:pt idx="2">
                  <c:v>3.693163660980912</c:v>
                </c:pt>
                <c:pt idx="3">
                  <c:v>5.0832036923152595</c:v>
                </c:pt>
                <c:pt idx="4">
                  <c:v>5.9756643294831111</c:v>
                </c:pt>
                <c:pt idx="5">
                  <c:v>6.2831853071795862</c:v>
                </c:pt>
                <c:pt idx="6">
                  <c:v>5.975664329483112</c:v>
                </c:pt>
                <c:pt idx="7">
                  <c:v>5.0832036923152568</c:v>
                </c:pt>
                <c:pt idx="8">
                  <c:v>3.6931636609809106</c:v>
                </c:pt>
                <c:pt idx="9">
                  <c:v>1.9416110387254628</c:v>
                </c:pt>
                <c:pt idx="10">
                  <c:v>-3.6561309040649075E-15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5-4368-A620-DE9EB1C78CE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accent6">
                    <a:shade val="50000"/>
                  </a:schemeClr>
                </a:solidFill>
              </a:ln>
              <a:effectLst/>
            </c:spPr>
          </c:marker>
          <c:xVal>
            <c:numRef>
              <c:f>Sheet1!$L$16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Sheet1!$M$16</c:f>
              <c:numCache>
                <c:formatCode>General</c:formatCode>
                <c:ptCount val="1"/>
                <c:pt idx="0">
                  <c:v>-2.3129947806404312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95-4368-A620-DE9EB1C78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157807"/>
        <c:axId val="1405159247"/>
      </c:scatterChart>
      <c:valAx>
        <c:axId val="140515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5159247"/>
        <c:crossesAt val="0"/>
        <c:crossBetween val="midCat"/>
      </c:valAx>
      <c:valAx>
        <c:axId val="14051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515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491437</xdr:colOff>
      <xdr:row>0</xdr:row>
      <xdr:rowOff>112792</xdr:rowOff>
    </xdr:from>
    <xdr:to>
      <xdr:col>9</xdr:col>
      <xdr:colOff>448234</xdr:colOff>
      <xdr:row>13</xdr:row>
      <xdr:rowOff>135652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76A92F0-994C-04F4-6911-79B12C2DF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5</xdr:col>
          <xdr:colOff>7620</xdr:colOff>
          <xdr:row>6</xdr:row>
          <xdr:rowOff>0</xdr:rowOff>
        </xdr:to>
        <xdr:sp macro="" textlink="">
          <xdr:nvSpPr>
            <xdr:cNvPr id="1027" name="ScrollBar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376518</xdr:colOff>
      <xdr:row>1</xdr:row>
      <xdr:rowOff>116541</xdr:rowOff>
    </xdr:from>
    <xdr:to>
      <xdr:col>15</xdr:col>
      <xdr:colOff>403410</xdr:colOff>
      <xdr:row>13</xdr:row>
      <xdr:rowOff>197224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6F805A2-E75D-9CE0-A37E-C994B3830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0.85338</cdr:x>
      <cdr:y>0.44396</cdr:y>
    </cdr:from>
    <cdr:to>
      <cdr:x>0.91626</cdr:x>
      <cdr:y>0.51752</cdr:y>
    </cdr:to>
    <cdr:sp macro="" textlink="">
      <cdr:nvSpPr>
        <cdr:cNvPr id="2" name="순서도: 논리합 1">
          <a:extLst xmlns:a="http://schemas.openxmlformats.org/drawingml/2006/main">
            <a:ext uri="{FF2B5EF4-FFF2-40B4-BE49-F238E27FC236}">
              <a16:creationId xmlns:a16="http://schemas.microsoft.com/office/drawing/2014/main" id="{257DEDC1-3F86-B3A4-E8DA-23830BF97FCB}"/>
            </a:ext>
          </a:extLst>
        </cdr:cNvPr>
        <cdr:cNvSpPr/>
      </cdr:nvSpPr>
      <cdr:spPr>
        <a:xfrm xmlns:a="http://schemas.openxmlformats.org/drawingml/2006/main">
          <a:off x="2931459" y="1303638"/>
          <a:ext cx="216000" cy="216000"/>
        </a:xfrm>
        <a:prstGeom xmlns:a="http://schemas.openxmlformats.org/drawingml/2006/main" prst="flowChartOr">
          <a:avLst/>
        </a:prstGeom>
        <a:solidFill xmlns:a="http://schemas.openxmlformats.org/drawingml/2006/main">
          <a:schemeClr val="accent6">
            <a:lumMod val="75000"/>
          </a:schemeClr>
        </a:solidFill>
        <a:ln xmlns:a="http://schemas.openxmlformats.org/drawingml/2006/main" w="9525">
          <a:solidFill>
            <a:schemeClr val="accent1">
              <a:shade val="15000"/>
              <a:alpha val="94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 altLang="en-US" kern="120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ED02-55D1-4068-A7E6-7B72A26A64DE}">
  <sheetPr codeName="Sheet1"/>
  <dimension ref="C3:M55"/>
  <sheetViews>
    <sheetView tabSelected="1" topLeftCell="B1" zoomScale="85" zoomScaleNormal="85" workbookViewId="0">
      <selection activeCell="E16" sqref="E16"/>
    </sheetView>
  </sheetViews>
  <sheetFormatPr defaultRowHeight="17.399999999999999" x14ac:dyDescent="0.4"/>
  <cols>
    <col min="4" max="5" width="22.19921875" customWidth="1"/>
    <col min="8" max="9" width="14" style="1" customWidth="1"/>
    <col min="12" max="13" width="14.09765625" style="1" customWidth="1"/>
  </cols>
  <sheetData>
    <row r="3" spans="4:13" x14ac:dyDescent="0.4">
      <c r="D3" t="s">
        <v>0</v>
      </c>
      <c r="E3">
        <v>300</v>
      </c>
    </row>
    <row r="4" spans="4:13" x14ac:dyDescent="0.4">
      <c r="D4" t="s">
        <v>1</v>
      </c>
      <c r="E4">
        <v>100</v>
      </c>
    </row>
    <row r="5" spans="4:13" x14ac:dyDescent="0.4">
      <c r="D5" t="s">
        <v>2</v>
      </c>
      <c r="E5">
        <v>100</v>
      </c>
    </row>
    <row r="6" spans="4:13" x14ac:dyDescent="0.4">
      <c r="D6" t="s">
        <v>3</v>
      </c>
    </row>
    <row r="7" spans="4:13" x14ac:dyDescent="0.4">
      <c r="D7" t="s">
        <v>4</v>
      </c>
      <c r="E7">
        <v>206</v>
      </c>
    </row>
    <row r="9" spans="4:13" x14ac:dyDescent="0.4">
      <c r="D9" t="s">
        <v>5</v>
      </c>
      <c r="E9">
        <v>300</v>
      </c>
    </row>
    <row r="10" spans="4:13" x14ac:dyDescent="0.4">
      <c r="D10" t="s">
        <v>6</v>
      </c>
      <c r="E10">
        <f>$E$4*$E$9/$E$3</f>
        <v>100</v>
      </c>
    </row>
    <row r="11" spans="4:13" x14ac:dyDescent="0.4">
      <c r="D11" t="s">
        <v>7</v>
      </c>
      <c r="E11">
        <f>2*PI()*$E$9/$E$5</f>
        <v>18.849555921538759</v>
      </c>
    </row>
    <row r="12" spans="4:13" x14ac:dyDescent="0.4">
      <c r="D12" t="s">
        <v>8</v>
      </c>
      <c r="E12">
        <f>2*PI()*$E$10/$E$5</f>
        <v>6.2831853071795862</v>
      </c>
    </row>
    <row r="14" spans="4:13" x14ac:dyDescent="0.4">
      <c r="D14" s="4"/>
      <c r="E14" s="4"/>
      <c r="H14" s="4"/>
      <c r="I14" s="4"/>
    </row>
    <row r="15" spans="4:13" x14ac:dyDescent="0.4">
      <c r="D15" s="2" t="s">
        <v>9</v>
      </c>
      <c r="E15" s="2" t="s">
        <v>10</v>
      </c>
      <c r="H15" s="2" t="s">
        <v>11</v>
      </c>
      <c r="I15" s="2" t="s">
        <v>12</v>
      </c>
      <c r="L15" s="1" t="s">
        <v>16</v>
      </c>
      <c r="M15" s="1" t="s">
        <v>17</v>
      </c>
    </row>
    <row r="16" spans="4:13" x14ac:dyDescent="0.4">
      <c r="D16" s="3">
        <f>$E$10*COS(2*PI()*($E$7)/$E$5+PI())</f>
        <v>-92.977648588825119</v>
      </c>
      <c r="E16" s="3">
        <f>$E$10*SIN(2*PI()*($E$7)/$E$5+PI())</f>
        <v>-36.812455268467872</v>
      </c>
      <c r="H16" s="2">
        <f>$E$9*COS(2*PI()*($E$7)/$E$5)</f>
        <v>278.93294576647548</v>
      </c>
      <c r="I16" s="2">
        <f>$E$9*SIN(2*PI()*($E$7)/$E$5)</f>
        <v>110.43736580540315</v>
      </c>
      <c r="L16" s="1">
        <f>MOD($E$7,E5)</f>
        <v>6</v>
      </c>
      <c r="M16" s="1">
        <f>$E$12*COS(2*PI()/$E$5*$E$7+1/2*PI())</f>
        <v>-2.3129947806404312</v>
      </c>
    </row>
    <row r="18" spans="3:13" x14ac:dyDescent="0.4">
      <c r="C18" s="1" t="s">
        <v>15</v>
      </c>
      <c r="D18" s="2" t="s">
        <v>13</v>
      </c>
      <c r="E18" s="2" t="s">
        <v>14</v>
      </c>
      <c r="H18" s="2" t="s">
        <v>13</v>
      </c>
      <c r="I18" s="2" t="s">
        <v>14</v>
      </c>
      <c r="K18" t="s">
        <v>20</v>
      </c>
      <c r="L18" s="1" t="s">
        <v>18</v>
      </c>
      <c r="M18" s="1" t="s">
        <v>19</v>
      </c>
    </row>
    <row r="19" spans="3:13" x14ac:dyDescent="0.4">
      <c r="C19" s="1">
        <v>0</v>
      </c>
      <c r="D19" s="1">
        <f>$E$10*COS(C19*PI()/180)</f>
        <v>100</v>
      </c>
      <c r="E19" s="1">
        <f>$E$10*SIN(C19*PI()/180)</f>
        <v>0</v>
      </c>
      <c r="H19" s="1">
        <f>$E$9*COS(C19*PI()/180)</f>
        <v>300</v>
      </c>
      <c r="I19" s="1">
        <f>$E$9*SIN(C19*PI()/180)</f>
        <v>0</v>
      </c>
      <c r="K19">
        <v>0</v>
      </c>
      <c r="L19" s="1">
        <v>0</v>
      </c>
      <c r="M19" s="1">
        <f>$E$12*COS(2*PI()/$E$5*$L19+1/2*PI())</f>
        <v>3.8489173854978065E-16</v>
      </c>
    </row>
    <row r="20" spans="3:13" x14ac:dyDescent="0.4">
      <c r="C20" s="1">
        <v>10</v>
      </c>
      <c r="D20" s="1">
        <f t="shared" ref="D20:D55" si="0">$E$10*COS(C20*PI()/180)</f>
        <v>98.480775301220802</v>
      </c>
      <c r="E20" s="1">
        <f t="shared" ref="E20:E55" si="1">$E$10*SIN(C20*PI()/180)</f>
        <v>17.364817766693033</v>
      </c>
      <c r="H20" s="1">
        <f t="shared" ref="H20:H55" si="2">$E$9*COS(C20*PI()/180)</f>
        <v>295.44232590366238</v>
      </c>
      <c r="I20" s="1">
        <f t="shared" ref="I20:I55" si="3">$E$9*SIN(C20*PI()/180)</f>
        <v>52.094453300079103</v>
      </c>
      <c r="K20">
        <v>1</v>
      </c>
      <c r="L20" s="1">
        <v>5</v>
      </c>
      <c r="M20" s="1">
        <f t="shared" ref="M20:M39" si="4">$E$12*COS(2*PI()/$E$5*$L20+1/2*PI())</f>
        <v>-1.9416110387254659</v>
      </c>
    </row>
    <row r="21" spans="3:13" x14ac:dyDescent="0.4">
      <c r="C21" s="1">
        <v>20</v>
      </c>
      <c r="D21" s="1">
        <f t="shared" si="0"/>
        <v>93.969262078590845</v>
      </c>
      <c r="E21" s="1">
        <f t="shared" si="1"/>
        <v>34.202014332566868</v>
      </c>
      <c r="H21" s="1">
        <f t="shared" si="2"/>
        <v>281.90778623577251</v>
      </c>
      <c r="I21" s="1">
        <f t="shared" si="3"/>
        <v>102.60604299770061</v>
      </c>
      <c r="K21">
        <v>2</v>
      </c>
      <c r="L21" s="1">
        <v>10</v>
      </c>
      <c r="M21" s="1">
        <f t="shared" si="4"/>
        <v>-3.6931636609809129</v>
      </c>
    </row>
    <row r="22" spans="3:13" x14ac:dyDescent="0.4">
      <c r="C22" s="1">
        <v>30</v>
      </c>
      <c r="D22" s="1">
        <f t="shared" si="0"/>
        <v>86.602540378443877</v>
      </c>
      <c r="E22" s="1">
        <f t="shared" si="1"/>
        <v>49.999999999999993</v>
      </c>
      <c r="H22" s="1">
        <f t="shared" si="2"/>
        <v>259.8076211353316</v>
      </c>
      <c r="I22" s="1">
        <f t="shared" si="3"/>
        <v>149.99999999999997</v>
      </c>
      <c r="K22">
        <v>3</v>
      </c>
      <c r="L22" s="1">
        <v>15</v>
      </c>
      <c r="M22" s="1">
        <f t="shared" si="4"/>
        <v>-5.0832036923152595</v>
      </c>
    </row>
    <row r="23" spans="3:13" x14ac:dyDescent="0.4">
      <c r="C23" s="1">
        <v>40</v>
      </c>
      <c r="D23" s="1">
        <f t="shared" si="0"/>
        <v>76.604444311897808</v>
      </c>
      <c r="E23" s="1">
        <f t="shared" si="1"/>
        <v>64.278760968653927</v>
      </c>
      <c r="H23" s="1">
        <f t="shared" si="2"/>
        <v>229.81333293569341</v>
      </c>
      <c r="I23" s="1">
        <f t="shared" si="3"/>
        <v>192.83628290596178</v>
      </c>
      <c r="K23">
        <v>4</v>
      </c>
      <c r="L23" s="1">
        <v>20</v>
      </c>
      <c r="M23" s="1">
        <f t="shared" si="4"/>
        <v>-5.9756643294831111</v>
      </c>
    </row>
    <row r="24" spans="3:13" x14ac:dyDescent="0.4">
      <c r="C24" s="1">
        <v>50</v>
      </c>
      <c r="D24" s="1">
        <f t="shared" si="0"/>
        <v>64.278760968653941</v>
      </c>
      <c r="E24" s="1">
        <f t="shared" si="1"/>
        <v>76.604444311897808</v>
      </c>
      <c r="H24" s="1">
        <f t="shared" si="2"/>
        <v>192.83628290596181</v>
      </c>
      <c r="I24" s="1">
        <f t="shared" si="3"/>
        <v>229.81333293569341</v>
      </c>
      <c r="K24">
        <v>5</v>
      </c>
      <c r="L24" s="1">
        <v>25</v>
      </c>
      <c r="M24" s="1">
        <f t="shared" si="4"/>
        <v>-6.2831853071795862</v>
      </c>
    </row>
    <row r="25" spans="3:13" x14ac:dyDescent="0.4">
      <c r="C25" s="1">
        <v>60</v>
      </c>
      <c r="D25" s="1">
        <f t="shared" si="0"/>
        <v>50.000000000000014</v>
      </c>
      <c r="E25" s="1">
        <f t="shared" si="1"/>
        <v>86.602540378443862</v>
      </c>
      <c r="H25" s="1">
        <f t="shared" si="2"/>
        <v>150.00000000000003</v>
      </c>
      <c r="I25" s="1">
        <f t="shared" si="3"/>
        <v>259.8076211353316</v>
      </c>
      <c r="K25">
        <v>6</v>
      </c>
      <c r="L25" s="1">
        <v>30</v>
      </c>
      <c r="M25" s="1">
        <f t="shared" si="4"/>
        <v>-5.975664329483112</v>
      </c>
    </row>
    <row r="26" spans="3:13" x14ac:dyDescent="0.4">
      <c r="C26" s="1">
        <v>70</v>
      </c>
      <c r="D26" s="1">
        <f t="shared" si="0"/>
        <v>34.202014332566883</v>
      </c>
      <c r="E26" s="1">
        <f t="shared" si="1"/>
        <v>93.96926207859083</v>
      </c>
      <c r="H26" s="1">
        <f t="shared" si="2"/>
        <v>102.60604299770064</v>
      </c>
      <c r="I26" s="1">
        <f t="shared" si="3"/>
        <v>281.90778623577251</v>
      </c>
      <c r="K26">
        <v>7</v>
      </c>
      <c r="L26" s="1">
        <v>35</v>
      </c>
      <c r="M26" s="1">
        <f t="shared" si="4"/>
        <v>-5.0832036923152604</v>
      </c>
    </row>
    <row r="27" spans="3:13" x14ac:dyDescent="0.4">
      <c r="C27" s="1">
        <v>80</v>
      </c>
      <c r="D27" s="1">
        <f t="shared" si="0"/>
        <v>17.36481776669304</v>
      </c>
      <c r="E27" s="1">
        <f t="shared" si="1"/>
        <v>98.480775301220802</v>
      </c>
      <c r="H27" s="1">
        <f t="shared" si="2"/>
        <v>52.094453300079124</v>
      </c>
      <c r="I27" s="1">
        <f t="shared" si="3"/>
        <v>295.44232590366238</v>
      </c>
      <c r="K27">
        <v>8</v>
      </c>
      <c r="L27" s="1">
        <v>40</v>
      </c>
      <c r="M27" s="1">
        <f t="shared" si="4"/>
        <v>-3.6931636609809142</v>
      </c>
    </row>
    <row r="28" spans="3:13" x14ac:dyDescent="0.4">
      <c r="C28" s="1">
        <v>90</v>
      </c>
      <c r="D28" s="1">
        <f t="shared" si="0"/>
        <v>6.1257422745431001E-15</v>
      </c>
      <c r="E28" s="1">
        <f t="shared" si="1"/>
        <v>100</v>
      </c>
      <c r="H28" s="1">
        <f t="shared" si="2"/>
        <v>1.83772268236293E-14</v>
      </c>
      <c r="I28" s="1">
        <f t="shared" si="3"/>
        <v>300</v>
      </c>
      <c r="K28">
        <v>9</v>
      </c>
      <c r="L28" s="1">
        <v>45</v>
      </c>
      <c r="M28" s="1">
        <f t="shared" si="4"/>
        <v>-1.9416110387254675</v>
      </c>
    </row>
    <row r="29" spans="3:13" x14ac:dyDescent="0.4">
      <c r="C29" s="1">
        <v>100</v>
      </c>
      <c r="D29" s="1">
        <f t="shared" si="0"/>
        <v>-17.364817766693029</v>
      </c>
      <c r="E29" s="1">
        <f t="shared" si="1"/>
        <v>98.480775301220802</v>
      </c>
      <c r="H29" s="1">
        <f t="shared" si="2"/>
        <v>-52.094453300079088</v>
      </c>
      <c r="I29" s="1">
        <f t="shared" si="3"/>
        <v>295.44232590366238</v>
      </c>
      <c r="K29">
        <v>10</v>
      </c>
      <c r="L29" s="1">
        <v>50</v>
      </c>
      <c r="M29" s="1">
        <f t="shared" si="4"/>
        <v>-1.1546752156493419E-15</v>
      </c>
    </row>
    <row r="30" spans="3:13" x14ac:dyDescent="0.4">
      <c r="C30" s="1">
        <v>110</v>
      </c>
      <c r="D30" s="1">
        <f t="shared" si="0"/>
        <v>-34.202014332566868</v>
      </c>
      <c r="E30" s="1">
        <f t="shared" si="1"/>
        <v>93.969262078590845</v>
      </c>
      <c r="H30" s="1">
        <f t="shared" si="2"/>
        <v>-102.60604299770061</v>
      </c>
      <c r="I30" s="1">
        <f t="shared" si="3"/>
        <v>281.90778623577251</v>
      </c>
      <c r="K30">
        <v>11</v>
      </c>
      <c r="L30" s="1">
        <v>55</v>
      </c>
      <c r="M30" s="1">
        <f t="shared" si="4"/>
        <v>1.9416110387254653</v>
      </c>
    </row>
    <row r="31" spans="3:13" x14ac:dyDescent="0.4">
      <c r="C31" s="1">
        <v>120</v>
      </c>
      <c r="D31" s="1">
        <f t="shared" si="0"/>
        <v>-49.999999999999979</v>
      </c>
      <c r="E31" s="1">
        <f t="shared" si="1"/>
        <v>86.602540378443877</v>
      </c>
      <c r="H31" s="1">
        <f t="shared" si="2"/>
        <v>-149.99999999999994</v>
      </c>
      <c r="I31" s="1">
        <f t="shared" si="3"/>
        <v>259.8076211353316</v>
      </c>
      <c r="K31">
        <v>12</v>
      </c>
      <c r="L31" s="1">
        <v>60</v>
      </c>
      <c r="M31" s="1">
        <f t="shared" si="4"/>
        <v>3.693163660980912</v>
      </c>
    </row>
    <row r="32" spans="3:13" x14ac:dyDescent="0.4">
      <c r="C32" s="1">
        <v>130</v>
      </c>
      <c r="D32" s="1">
        <f t="shared" si="0"/>
        <v>-64.278760968653941</v>
      </c>
      <c r="E32" s="1">
        <f t="shared" si="1"/>
        <v>76.604444311897808</v>
      </c>
      <c r="H32" s="1">
        <f t="shared" si="2"/>
        <v>-192.83628290596181</v>
      </c>
      <c r="I32" s="1">
        <f t="shared" si="3"/>
        <v>229.81333293569341</v>
      </c>
      <c r="K32">
        <v>13</v>
      </c>
      <c r="L32" s="1">
        <v>65</v>
      </c>
      <c r="M32" s="1">
        <f t="shared" si="4"/>
        <v>5.0832036923152595</v>
      </c>
    </row>
    <row r="33" spans="3:13" x14ac:dyDescent="0.4">
      <c r="C33" s="1">
        <v>140</v>
      </c>
      <c r="D33" s="1">
        <f t="shared" si="0"/>
        <v>-76.604444311897794</v>
      </c>
      <c r="E33" s="1">
        <f t="shared" si="1"/>
        <v>64.278760968653941</v>
      </c>
      <c r="H33" s="1">
        <f t="shared" si="2"/>
        <v>-229.81333293569338</v>
      </c>
      <c r="I33" s="1">
        <f t="shared" si="3"/>
        <v>192.83628290596184</v>
      </c>
      <c r="K33">
        <v>14</v>
      </c>
      <c r="L33" s="1">
        <v>70</v>
      </c>
      <c r="M33" s="1">
        <f t="shared" si="4"/>
        <v>5.9756643294831111</v>
      </c>
    </row>
    <row r="34" spans="3:13" x14ac:dyDescent="0.4">
      <c r="C34" s="1">
        <v>150</v>
      </c>
      <c r="D34" s="1">
        <f t="shared" si="0"/>
        <v>-86.602540378443877</v>
      </c>
      <c r="E34" s="1">
        <f t="shared" si="1"/>
        <v>49.999999999999993</v>
      </c>
      <c r="H34" s="1">
        <f t="shared" si="2"/>
        <v>-259.8076211353316</v>
      </c>
      <c r="I34" s="1">
        <f t="shared" si="3"/>
        <v>149.99999999999997</v>
      </c>
      <c r="K34">
        <v>15</v>
      </c>
      <c r="L34" s="1">
        <v>75</v>
      </c>
      <c r="M34" s="1">
        <f t="shared" si="4"/>
        <v>6.2831853071795862</v>
      </c>
    </row>
    <row r="35" spans="3:13" x14ac:dyDescent="0.4">
      <c r="C35" s="1">
        <v>160</v>
      </c>
      <c r="D35" s="1">
        <f t="shared" si="0"/>
        <v>-93.96926207859083</v>
      </c>
      <c r="E35" s="1">
        <f t="shared" si="1"/>
        <v>34.20201433256689</v>
      </c>
      <c r="H35" s="1">
        <f t="shared" si="2"/>
        <v>-281.90778623577251</v>
      </c>
      <c r="I35" s="1">
        <f t="shared" si="3"/>
        <v>102.60604299770067</v>
      </c>
      <c r="K35">
        <v>16</v>
      </c>
      <c r="L35" s="1">
        <v>80</v>
      </c>
      <c r="M35" s="1">
        <f t="shared" si="4"/>
        <v>5.975664329483112</v>
      </c>
    </row>
    <row r="36" spans="3:13" x14ac:dyDescent="0.4">
      <c r="C36" s="1">
        <v>170</v>
      </c>
      <c r="D36" s="1">
        <f t="shared" si="0"/>
        <v>-98.480775301220802</v>
      </c>
      <c r="E36" s="1">
        <f t="shared" si="1"/>
        <v>17.364817766693026</v>
      </c>
      <c r="H36" s="1">
        <f t="shared" si="2"/>
        <v>-295.44232590366238</v>
      </c>
      <c r="I36" s="1">
        <f t="shared" si="3"/>
        <v>52.094453300079081</v>
      </c>
      <c r="K36">
        <v>17</v>
      </c>
      <c r="L36" s="1">
        <v>85</v>
      </c>
      <c r="M36" s="1">
        <f t="shared" si="4"/>
        <v>5.0832036923152568</v>
      </c>
    </row>
    <row r="37" spans="3:13" x14ac:dyDescent="0.4">
      <c r="C37" s="1">
        <v>180</v>
      </c>
      <c r="D37" s="1">
        <f t="shared" si="0"/>
        <v>-100</v>
      </c>
      <c r="E37" s="1">
        <f t="shared" si="1"/>
        <v>1.22514845490862E-14</v>
      </c>
      <c r="H37" s="1">
        <f t="shared" si="2"/>
        <v>-300</v>
      </c>
      <c r="I37" s="1">
        <f t="shared" si="3"/>
        <v>3.67544536472586E-14</v>
      </c>
      <c r="K37">
        <v>18</v>
      </c>
      <c r="L37" s="1">
        <v>90</v>
      </c>
      <c r="M37" s="1">
        <f t="shared" si="4"/>
        <v>3.6931636609809106</v>
      </c>
    </row>
    <row r="38" spans="3:13" x14ac:dyDescent="0.4">
      <c r="C38" s="1">
        <v>190</v>
      </c>
      <c r="D38" s="1">
        <f t="shared" si="0"/>
        <v>-98.480775301220802</v>
      </c>
      <c r="E38" s="1">
        <f t="shared" si="1"/>
        <v>-17.364817766693047</v>
      </c>
      <c r="H38" s="1">
        <f t="shared" si="2"/>
        <v>-295.44232590366238</v>
      </c>
      <c r="I38" s="1">
        <f t="shared" si="3"/>
        <v>-52.094453300079138</v>
      </c>
      <c r="K38">
        <v>19</v>
      </c>
      <c r="L38" s="1">
        <v>95</v>
      </c>
      <c r="M38" s="1">
        <f t="shared" si="4"/>
        <v>1.9416110387254628</v>
      </c>
    </row>
    <row r="39" spans="3:13" x14ac:dyDescent="0.4">
      <c r="C39" s="1">
        <v>200</v>
      </c>
      <c r="D39" s="1">
        <f t="shared" si="0"/>
        <v>-93.969262078590845</v>
      </c>
      <c r="E39" s="1">
        <f t="shared" si="1"/>
        <v>-34.202014332566868</v>
      </c>
      <c r="H39" s="1">
        <f t="shared" si="2"/>
        <v>-281.90778623577251</v>
      </c>
      <c r="I39" s="1">
        <f t="shared" si="3"/>
        <v>-102.6060429977006</v>
      </c>
      <c r="K39">
        <v>20</v>
      </c>
      <c r="L39" s="1">
        <v>100</v>
      </c>
      <c r="M39" s="1">
        <f t="shared" si="4"/>
        <v>-3.6561309040649075E-15</v>
      </c>
    </row>
    <row r="40" spans="3:13" x14ac:dyDescent="0.4">
      <c r="C40" s="1">
        <v>210</v>
      </c>
      <c r="D40" s="1">
        <f t="shared" si="0"/>
        <v>-86.602540378443862</v>
      </c>
      <c r="E40" s="1">
        <f t="shared" si="1"/>
        <v>-50.000000000000014</v>
      </c>
      <c r="H40" s="1">
        <f t="shared" si="2"/>
        <v>-259.8076211353316</v>
      </c>
      <c r="I40" s="1">
        <f t="shared" si="3"/>
        <v>-150.00000000000003</v>
      </c>
    </row>
    <row r="41" spans="3:13" x14ac:dyDescent="0.4">
      <c r="C41" s="1">
        <v>220</v>
      </c>
      <c r="D41" s="1">
        <f t="shared" si="0"/>
        <v>-76.604444311897808</v>
      </c>
      <c r="E41" s="1">
        <f t="shared" si="1"/>
        <v>-64.278760968653927</v>
      </c>
      <c r="H41" s="1">
        <f t="shared" si="2"/>
        <v>-229.81333293569341</v>
      </c>
      <c r="I41" s="1">
        <f t="shared" si="3"/>
        <v>-192.83628290596178</v>
      </c>
    </row>
    <row r="42" spans="3:13" x14ac:dyDescent="0.4">
      <c r="C42" s="1">
        <v>230</v>
      </c>
      <c r="D42" s="1">
        <f t="shared" si="0"/>
        <v>-64.278760968653941</v>
      </c>
      <c r="E42" s="1">
        <f t="shared" si="1"/>
        <v>-76.604444311897794</v>
      </c>
      <c r="H42" s="1">
        <f t="shared" si="2"/>
        <v>-192.83628290596184</v>
      </c>
      <c r="I42" s="1">
        <f t="shared" si="3"/>
        <v>-229.81333293569338</v>
      </c>
    </row>
    <row r="43" spans="3:13" x14ac:dyDescent="0.4">
      <c r="C43" s="1">
        <v>240</v>
      </c>
      <c r="D43" s="1">
        <f t="shared" si="0"/>
        <v>-50.000000000000043</v>
      </c>
      <c r="E43" s="1">
        <f t="shared" si="1"/>
        <v>-86.602540378443834</v>
      </c>
      <c r="H43" s="1">
        <f t="shared" si="2"/>
        <v>-150.00000000000014</v>
      </c>
      <c r="I43" s="1">
        <f t="shared" si="3"/>
        <v>-259.80762113533149</v>
      </c>
    </row>
    <row r="44" spans="3:13" x14ac:dyDescent="0.4">
      <c r="C44" s="1">
        <v>250</v>
      </c>
      <c r="D44" s="1">
        <f t="shared" si="0"/>
        <v>-34.202014332566939</v>
      </c>
      <c r="E44" s="1">
        <f t="shared" si="1"/>
        <v>-93.969262078590816</v>
      </c>
      <c r="H44" s="1">
        <f t="shared" si="2"/>
        <v>-102.60604299770081</v>
      </c>
      <c r="I44" s="1">
        <f t="shared" si="3"/>
        <v>-281.90778623577245</v>
      </c>
    </row>
    <row r="45" spans="3:13" x14ac:dyDescent="0.4">
      <c r="C45" s="1">
        <v>260</v>
      </c>
      <c r="D45" s="1">
        <f t="shared" si="0"/>
        <v>-17.364817766693033</v>
      </c>
      <c r="E45" s="1">
        <f t="shared" si="1"/>
        <v>-98.480775301220802</v>
      </c>
      <c r="H45" s="1">
        <f t="shared" si="2"/>
        <v>-52.094453300079103</v>
      </c>
      <c r="I45" s="1">
        <f t="shared" si="3"/>
        <v>-295.44232590366238</v>
      </c>
    </row>
    <row r="46" spans="3:13" x14ac:dyDescent="0.4">
      <c r="C46" s="1">
        <v>270</v>
      </c>
      <c r="D46" s="1">
        <f t="shared" si="0"/>
        <v>-1.83772268236293E-14</v>
      </c>
      <c r="E46" s="1">
        <f t="shared" si="1"/>
        <v>-100</v>
      </c>
      <c r="H46" s="1">
        <f t="shared" si="2"/>
        <v>-5.51316804708879E-14</v>
      </c>
      <c r="I46" s="1">
        <f t="shared" si="3"/>
        <v>-300</v>
      </c>
    </row>
    <row r="47" spans="3:13" x14ac:dyDescent="0.4">
      <c r="C47" s="1">
        <v>280</v>
      </c>
      <c r="D47" s="1">
        <f t="shared" si="0"/>
        <v>17.364817766692997</v>
      </c>
      <c r="E47" s="1">
        <f t="shared" si="1"/>
        <v>-98.480775301220817</v>
      </c>
      <c r="H47" s="1">
        <f t="shared" si="2"/>
        <v>52.094453300078989</v>
      </c>
      <c r="I47" s="1">
        <f t="shared" si="3"/>
        <v>-295.44232590366244</v>
      </c>
    </row>
    <row r="48" spans="3:13" x14ac:dyDescent="0.4">
      <c r="C48" s="1">
        <v>290</v>
      </c>
      <c r="D48" s="1">
        <f t="shared" si="0"/>
        <v>34.202014332566819</v>
      </c>
      <c r="E48" s="1">
        <f t="shared" si="1"/>
        <v>-93.969262078590859</v>
      </c>
      <c r="H48" s="1">
        <f t="shared" si="2"/>
        <v>102.60604299770044</v>
      </c>
      <c r="I48" s="1">
        <f t="shared" si="3"/>
        <v>-281.90778623577256</v>
      </c>
    </row>
    <row r="49" spans="3:9" x14ac:dyDescent="0.4">
      <c r="C49" s="1">
        <v>300</v>
      </c>
      <c r="D49" s="1">
        <f t="shared" si="0"/>
        <v>50.000000000000014</v>
      </c>
      <c r="E49" s="1">
        <f t="shared" si="1"/>
        <v>-86.602540378443862</v>
      </c>
      <c r="H49" s="1">
        <f t="shared" si="2"/>
        <v>150.00000000000003</v>
      </c>
      <c r="I49" s="1">
        <f t="shared" si="3"/>
        <v>-259.8076211353316</v>
      </c>
    </row>
    <row r="50" spans="3:9" x14ac:dyDescent="0.4">
      <c r="C50" s="1">
        <v>310</v>
      </c>
      <c r="D50" s="1">
        <f t="shared" si="0"/>
        <v>64.278760968653927</v>
      </c>
      <c r="E50" s="1">
        <f t="shared" si="1"/>
        <v>-76.604444311897808</v>
      </c>
      <c r="H50" s="1">
        <f t="shared" si="2"/>
        <v>192.83628290596178</v>
      </c>
      <c r="I50" s="1">
        <f t="shared" si="3"/>
        <v>-229.81333293569344</v>
      </c>
    </row>
    <row r="51" spans="3:9" x14ac:dyDescent="0.4">
      <c r="C51" s="1">
        <v>320</v>
      </c>
      <c r="D51" s="1">
        <f t="shared" si="0"/>
        <v>76.60444431189778</v>
      </c>
      <c r="E51" s="1">
        <f t="shared" si="1"/>
        <v>-64.278760968653955</v>
      </c>
      <c r="H51" s="1">
        <f t="shared" si="2"/>
        <v>229.81333293569332</v>
      </c>
      <c r="I51" s="1">
        <f t="shared" si="3"/>
        <v>-192.83628290596187</v>
      </c>
    </row>
    <row r="52" spans="3:9" x14ac:dyDescent="0.4">
      <c r="C52" s="1">
        <v>330</v>
      </c>
      <c r="D52" s="1">
        <f t="shared" si="0"/>
        <v>86.602540378443834</v>
      </c>
      <c r="E52" s="1">
        <f t="shared" si="1"/>
        <v>-50.000000000000043</v>
      </c>
      <c r="H52" s="1">
        <f t="shared" si="2"/>
        <v>259.80762113533149</v>
      </c>
      <c r="I52" s="1">
        <f t="shared" si="3"/>
        <v>-150.00000000000014</v>
      </c>
    </row>
    <row r="53" spans="3:9" x14ac:dyDescent="0.4">
      <c r="C53" s="1">
        <v>340</v>
      </c>
      <c r="D53" s="1">
        <f t="shared" si="0"/>
        <v>93.969262078590845</v>
      </c>
      <c r="E53" s="1">
        <f t="shared" si="1"/>
        <v>-34.202014332566861</v>
      </c>
      <c r="H53" s="1">
        <f t="shared" si="2"/>
        <v>281.90778623577251</v>
      </c>
      <c r="I53" s="1">
        <f t="shared" si="3"/>
        <v>-102.60604299770058</v>
      </c>
    </row>
    <row r="54" spans="3:9" x14ac:dyDescent="0.4">
      <c r="C54" s="1">
        <v>350</v>
      </c>
      <c r="D54" s="1">
        <f t="shared" si="0"/>
        <v>98.480775301220788</v>
      </c>
      <c r="E54" s="1">
        <f t="shared" si="1"/>
        <v>-17.364817766693129</v>
      </c>
      <c r="H54" s="1">
        <f t="shared" si="2"/>
        <v>295.44232590366238</v>
      </c>
      <c r="I54" s="1">
        <f t="shared" si="3"/>
        <v>-52.09445330007938</v>
      </c>
    </row>
    <row r="55" spans="3:9" x14ac:dyDescent="0.4">
      <c r="C55" s="1">
        <v>360</v>
      </c>
      <c r="D55" s="1">
        <f t="shared" si="0"/>
        <v>100</v>
      </c>
      <c r="E55" s="1">
        <f t="shared" si="1"/>
        <v>-2.45029690981724E-14</v>
      </c>
      <c r="H55" s="1">
        <f t="shared" si="2"/>
        <v>300</v>
      </c>
      <c r="I55" s="1">
        <f t="shared" si="3"/>
        <v>-7.3508907294517201E-14</v>
      </c>
    </row>
  </sheetData>
  <phoneticPr fontId="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7" r:id="rId3" name="ScrollBar1">
          <controlPr defaultSize="0" autoLine="0" linkedCell="E7" r:id="rId4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5</xdr:col>
                <xdr:colOff>7620</xdr:colOff>
                <xdr:row>6</xdr:row>
                <xdr:rowOff>0</xdr:rowOff>
              </to>
            </anchor>
          </controlPr>
        </control>
      </mc:Choice>
      <mc:Fallback>
        <control shapeId="1027" r:id="rId3" name="ScrollBa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조유림</dc:creator>
  <cp:lastModifiedBy>조유림</cp:lastModifiedBy>
  <dcterms:created xsi:type="dcterms:W3CDTF">2024-12-09T01:33:33Z</dcterms:created>
  <dcterms:modified xsi:type="dcterms:W3CDTF">2025-01-04T01:37:56Z</dcterms:modified>
</cp:coreProperties>
</file>