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E5CAA8-188C-422A-A43D-5A19D4354218}" xr6:coauthVersionLast="47" xr6:coauthVersionMax="47" xr10:uidLastSave="{00000000-0000-0000-0000-000000000000}"/>
  <bookViews>
    <workbookView xWindow="-96" yWindow="-96" windowWidth="23232" windowHeight="12552" xr2:uid="{F460C72D-2847-4E0E-B7BB-6145BFE1C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I16" i="1"/>
  <c r="H16" i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I19" i="1"/>
  <c r="H19" i="1"/>
  <c r="E11" i="1"/>
  <c r="E10" i="1"/>
  <c r="E16" i="1" s="1"/>
  <c r="D53" i="1" l="1"/>
  <c r="D16" i="1"/>
  <c r="D36" i="1"/>
  <c r="D20" i="1"/>
  <c r="E32" i="1"/>
  <c r="D43" i="1"/>
  <c r="E39" i="1"/>
  <c r="E20" i="1"/>
  <c r="D37" i="1"/>
  <c r="D21" i="1"/>
  <c r="E41" i="1"/>
  <c r="E33" i="1"/>
  <c r="D44" i="1"/>
  <c r="D28" i="1"/>
  <c r="E40" i="1"/>
  <c r="E24" i="1"/>
  <c r="D51" i="1"/>
  <c r="D35" i="1"/>
  <c r="D27" i="1"/>
  <c r="E55" i="1"/>
  <c r="E47" i="1"/>
  <c r="E31" i="1"/>
  <c r="E23" i="1"/>
  <c r="D50" i="1"/>
  <c r="D34" i="1"/>
  <c r="E54" i="1"/>
  <c r="E38" i="1"/>
  <c r="E30" i="1"/>
  <c r="D49" i="1"/>
  <c r="D33" i="1"/>
  <c r="E53" i="1"/>
  <c r="E37" i="1"/>
  <c r="E21" i="1"/>
  <c r="D48" i="1"/>
  <c r="D32" i="1"/>
  <c r="E44" i="1"/>
  <c r="E28" i="1"/>
  <c r="D55" i="1"/>
  <c r="D47" i="1"/>
  <c r="D39" i="1"/>
  <c r="D31" i="1"/>
  <c r="D23" i="1"/>
  <c r="E51" i="1"/>
  <c r="E43" i="1"/>
  <c r="E35" i="1"/>
  <c r="E27" i="1"/>
  <c r="D45" i="1"/>
  <c r="D29" i="1"/>
  <c r="E49" i="1"/>
  <c r="E25" i="1"/>
  <c r="D52" i="1"/>
  <c r="E48" i="1"/>
  <c r="E12" i="1"/>
  <c r="D42" i="1"/>
  <c r="D26" i="1"/>
  <c r="E46" i="1"/>
  <c r="E22" i="1"/>
  <c r="D19" i="1"/>
  <c r="D41" i="1"/>
  <c r="D25" i="1"/>
  <c r="E45" i="1"/>
  <c r="E29" i="1"/>
  <c r="E19" i="1"/>
  <c r="D40" i="1"/>
  <c r="D24" i="1"/>
  <c r="E52" i="1"/>
  <c r="E36" i="1"/>
  <c r="D54" i="1"/>
  <c r="D46" i="1"/>
  <c r="D38" i="1"/>
  <c r="D30" i="1"/>
  <c r="D22" i="1"/>
  <c r="E50" i="1"/>
  <c r="E42" i="1"/>
  <c r="E34" i="1"/>
  <c r="E26" i="1"/>
  <c r="M16" i="1" l="1"/>
  <c r="M27" i="1"/>
  <c r="M20" i="1"/>
  <c r="M22" i="1"/>
  <c r="M23" i="1"/>
  <c r="M31" i="1"/>
  <c r="M39" i="1"/>
  <c r="M24" i="1"/>
  <c r="M32" i="1"/>
  <c r="M19" i="1"/>
  <c r="M25" i="1"/>
  <c r="M33" i="1"/>
  <c r="M26" i="1"/>
  <c r="M34" i="1"/>
  <c r="M35" i="1"/>
  <c r="M28" i="1"/>
  <c r="M36" i="1"/>
  <c r="M21" i="1"/>
  <c r="M29" i="1"/>
  <c r="M37" i="1"/>
  <c r="M30" i="1"/>
  <c r="M38" i="1"/>
</calcChain>
</file>

<file path=xl/sharedStrings.xml><?xml version="1.0" encoding="utf-8"?>
<sst xmlns="http://schemas.openxmlformats.org/spreadsheetml/2006/main" count="23" uniqueCount="21">
  <si>
    <t>항성질량(M)</t>
    <phoneticPr fontId="1" type="noConversion"/>
  </si>
  <si>
    <t>행성질량(m)</t>
    <phoneticPr fontId="1" type="noConversion"/>
  </si>
  <si>
    <t>공전주기(P)</t>
    <phoneticPr fontId="1" type="noConversion"/>
  </si>
  <si>
    <t>시간스크롤</t>
    <phoneticPr fontId="1" type="noConversion"/>
  </si>
  <si>
    <t>시간(t)</t>
    <phoneticPr fontId="1" type="noConversion"/>
  </si>
  <si>
    <t>행성 공전 반지름(r)</t>
    <phoneticPr fontId="1" type="noConversion"/>
  </si>
  <si>
    <t>항성 공전 반지름(R)</t>
    <phoneticPr fontId="1" type="noConversion"/>
  </si>
  <si>
    <t>행성 공전 속도(Vm)</t>
    <phoneticPr fontId="1" type="noConversion"/>
  </si>
  <si>
    <t>항성 공전 속도(VM)</t>
    <phoneticPr fontId="1" type="noConversion"/>
  </si>
  <si>
    <t>항성의 X좌표</t>
    <phoneticPr fontId="1" type="noConversion"/>
  </si>
  <si>
    <t>항성의 Y좌표</t>
    <phoneticPr fontId="1" type="noConversion"/>
  </si>
  <si>
    <t>행성의 x좌표</t>
    <phoneticPr fontId="1" type="noConversion"/>
  </si>
  <si>
    <t>행성의 y좌표</t>
    <phoneticPr fontId="1" type="noConversion"/>
  </si>
  <si>
    <t>X</t>
    <phoneticPr fontId="1" type="noConversion"/>
  </si>
  <si>
    <t>Y</t>
    <phoneticPr fontId="1" type="noConversion"/>
  </si>
  <si>
    <t>각도</t>
    <phoneticPr fontId="1" type="noConversion"/>
  </si>
  <si>
    <t>t/P</t>
    <phoneticPr fontId="1" type="noConversion"/>
  </si>
  <si>
    <t>항성의 시선속도</t>
    <phoneticPr fontId="1" type="noConversion"/>
  </si>
  <si>
    <t>t</t>
    <phoneticPr fontId="1" type="noConversion"/>
  </si>
  <si>
    <t>시선속도</t>
    <phoneticPr fontId="1" type="noConversion"/>
  </si>
  <si>
    <t>구간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</si>
</sst>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3644921273106E-2"/>
          <c:y val="6.9200640650812953E-2"/>
          <c:w val="0.729897473234427"/>
          <c:h val="0.8572736786576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Sheet1!$D$19:$D$55</c:f>
              <c:numCache>
                <c:formatCode>General</c:formatCode>
                <c:ptCount val="37"/>
                <c:pt idx="0">
                  <c:v>60</c:v>
                </c:pt>
                <c:pt idx="1">
                  <c:v>59.088465180732484</c:v>
                </c:pt>
                <c:pt idx="2">
                  <c:v>56.381557247154504</c:v>
                </c:pt>
                <c:pt idx="3">
                  <c:v>51.96152422706632</c:v>
                </c:pt>
                <c:pt idx="4">
                  <c:v>45.962666587138678</c:v>
                </c:pt>
                <c:pt idx="5">
                  <c:v>38.56725658119236</c:v>
                </c:pt>
                <c:pt idx="6">
                  <c:v>30.000000000000007</c:v>
                </c:pt>
                <c:pt idx="7">
                  <c:v>20.521208599540131</c:v>
                </c:pt>
                <c:pt idx="8">
                  <c:v>10.418890660015824</c:v>
                </c:pt>
                <c:pt idx="9">
                  <c:v>3.67544536472586E-15</c:v>
                </c:pt>
                <c:pt idx="10">
                  <c:v>-10.418890660015819</c:v>
                </c:pt>
                <c:pt idx="11">
                  <c:v>-20.521208599540124</c:v>
                </c:pt>
                <c:pt idx="12">
                  <c:v>-29.999999999999986</c:v>
                </c:pt>
                <c:pt idx="13">
                  <c:v>-38.56725658119236</c:v>
                </c:pt>
                <c:pt idx="14">
                  <c:v>-45.962666587138671</c:v>
                </c:pt>
                <c:pt idx="15">
                  <c:v>-51.96152422706632</c:v>
                </c:pt>
                <c:pt idx="16">
                  <c:v>-56.381557247154497</c:v>
                </c:pt>
                <c:pt idx="17">
                  <c:v>-59.088465180732484</c:v>
                </c:pt>
                <c:pt idx="18">
                  <c:v>-60</c:v>
                </c:pt>
                <c:pt idx="19">
                  <c:v>-59.088465180732484</c:v>
                </c:pt>
                <c:pt idx="20">
                  <c:v>-56.381557247154504</c:v>
                </c:pt>
                <c:pt idx="21">
                  <c:v>-51.961524227066313</c:v>
                </c:pt>
                <c:pt idx="22">
                  <c:v>-45.962666587138678</c:v>
                </c:pt>
                <c:pt idx="23">
                  <c:v>-38.567256581192368</c:v>
                </c:pt>
                <c:pt idx="24">
                  <c:v>-30.000000000000028</c:v>
                </c:pt>
                <c:pt idx="25">
                  <c:v>-20.521208599540163</c:v>
                </c:pt>
                <c:pt idx="26">
                  <c:v>-10.418890660015819</c:v>
                </c:pt>
                <c:pt idx="27">
                  <c:v>-1.102633609417758E-14</c:v>
                </c:pt>
                <c:pt idx="28">
                  <c:v>10.418890660015798</c:v>
                </c:pt>
                <c:pt idx="29">
                  <c:v>20.521208599540088</c:v>
                </c:pt>
                <c:pt idx="30">
                  <c:v>30.000000000000007</c:v>
                </c:pt>
                <c:pt idx="31">
                  <c:v>38.567256581192353</c:v>
                </c:pt>
                <c:pt idx="32">
                  <c:v>45.962666587138671</c:v>
                </c:pt>
                <c:pt idx="33">
                  <c:v>51.961524227066306</c:v>
                </c:pt>
                <c:pt idx="34">
                  <c:v>56.381557247154504</c:v>
                </c:pt>
                <c:pt idx="35">
                  <c:v>59.088465180732477</c:v>
                </c:pt>
                <c:pt idx="36">
                  <c:v>60</c:v>
                </c:pt>
              </c:numCache>
            </c:numRef>
          </c:xVal>
          <c:yVal>
            <c:numRef>
              <c:f>Sheet1!$E$19:$E$55</c:f>
              <c:numCache>
                <c:formatCode>General</c:formatCode>
                <c:ptCount val="37"/>
                <c:pt idx="0">
                  <c:v>0</c:v>
                </c:pt>
                <c:pt idx="1">
                  <c:v>10.418890660015819</c:v>
                </c:pt>
                <c:pt idx="2">
                  <c:v>20.521208599540124</c:v>
                </c:pt>
                <c:pt idx="3">
                  <c:v>29.999999999999996</c:v>
                </c:pt>
                <c:pt idx="4">
                  <c:v>38.567256581192353</c:v>
                </c:pt>
                <c:pt idx="5">
                  <c:v>45.962666587138678</c:v>
                </c:pt>
                <c:pt idx="6">
                  <c:v>51.961524227066313</c:v>
                </c:pt>
                <c:pt idx="7">
                  <c:v>56.381557247154497</c:v>
                </c:pt>
                <c:pt idx="8">
                  <c:v>59.088465180732484</c:v>
                </c:pt>
                <c:pt idx="9">
                  <c:v>60</c:v>
                </c:pt>
                <c:pt idx="10">
                  <c:v>59.088465180732484</c:v>
                </c:pt>
                <c:pt idx="11">
                  <c:v>56.381557247154504</c:v>
                </c:pt>
                <c:pt idx="12">
                  <c:v>51.96152422706632</c:v>
                </c:pt>
                <c:pt idx="13">
                  <c:v>45.962666587138678</c:v>
                </c:pt>
                <c:pt idx="14">
                  <c:v>38.567256581192368</c:v>
                </c:pt>
                <c:pt idx="15">
                  <c:v>29.999999999999996</c:v>
                </c:pt>
                <c:pt idx="16">
                  <c:v>20.521208599540131</c:v>
                </c:pt>
                <c:pt idx="17">
                  <c:v>10.418890660015817</c:v>
                </c:pt>
                <c:pt idx="18">
                  <c:v>7.3508907294517201E-15</c:v>
                </c:pt>
                <c:pt idx="19">
                  <c:v>-10.418890660015828</c:v>
                </c:pt>
                <c:pt idx="20">
                  <c:v>-20.52120859954012</c:v>
                </c:pt>
                <c:pt idx="21">
                  <c:v>-30.000000000000007</c:v>
                </c:pt>
                <c:pt idx="22">
                  <c:v>-38.567256581192353</c:v>
                </c:pt>
                <c:pt idx="23">
                  <c:v>-45.962666587138671</c:v>
                </c:pt>
                <c:pt idx="24">
                  <c:v>-51.961524227066306</c:v>
                </c:pt>
                <c:pt idx="25">
                  <c:v>-56.38155724715449</c:v>
                </c:pt>
                <c:pt idx="26">
                  <c:v>-59.088465180732484</c:v>
                </c:pt>
                <c:pt idx="27">
                  <c:v>-60</c:v>
                </c:pt>
                <c:pt idx="28">
                  <c:v>-59.088465180732484</c:v>
                </c:pt>
                <c:pt idx="29">
                  <c:v>-56.381557247154511</c:v>
                </c:pt>
                <c:pt idx="30">
                  <c:v>-51.961524227066313</c:v>
                </c:pt>
                <c:pt idx="31">
                  <c:v>-45.962666587138685</c:v>
                </c:pt>
                <c:pt idx="32">
                  <c:v>-38.567256581192375</c:v>
                </c:pt>
                <c:pt idx="33">
                  <c:v>-30.000000000000028</c:v>
                </c:pt>
                <c:pt idx="34">
                  <c:v>-20.521208599540117</c:v>
                </c:pt>
                <c:pt idx="35">
                  <c:v>-10.418890660015876</c:v>
                </c:pt>
                <c:pt idx="36">
                  <c:v>-1.470178145890344E-14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F-4F34-BE41-2937D049F9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Sheet1!$H$19:$H$55</c:f>
              <c:numCache>
                <c:formatCode>General</c:formatCode>
                <c:ptCount val="37"/>
                <c:pt idx="0">
                  <c:v>600</c:v>
                </c:pt>
                <c:pt idx="1">
                  <c:v>590.88465180732476</c:v>
                </c:pt>
                <c:pt idx="2">
                  <c:v>563.81557247154501</c:v>
                </c:pt>
                <c:pt idx="3">
                  <c:v>519.6152422706632</c:v>
                </c:pt>
                <c:pt idx="4">
                  <c:v>459.62666587138682</c:v>
                </c:pt>
                <c:pt idx="5">
                  <c:v>385.67256581192362</c:v>
                </c:pt>
                <c:pt idx="6">
                  <c:v>300.00000000000006</c:v>
                </c:pt>
                <c:pt idx="7">
                  <c:v>205.21208599540128</c:v>
                </c:pt>
                <c:pt idx="8">
                  <c:v>104.18890660015825</c:v>
                </c:pt>
                <c:pt idx="9">
                  <c:v>3.67544536472586E-14</c:v>
                </c:pt>
                <c:pt idx="10">
                  <c:v>-104.18890660015818</c:v>
                </c:pt>
                <c:pt idx="11">
                  <c:v>-205.21208599540122</c:v>
                </c:pt>
                <c:pt idx="12">
                  <c:v>-299.99999999999989</c:v>
                </c:pt>
                <c:pt idx="13">
                  <c:v>-385.67256581192362</c:v>
                </c:pt>
                <c:pt idx="14">
                  <c:v>-459.62666587138676</c:v>
                </c:pt>
                <c:pt idx="15">
                  <c:v>-519.6152422706632</c:v>
                </c:pt>
                <c:pt idx="16">
                  <c:v>-563.81557247154501</c:v>
                </c:pt>
                <c:pt idx="17">
                  <c:v>-590.88465180732476</c:v>
                </c:pt>
                <c:pt idx="18">
                  <c:v>-600</c:v>
                </c:pt>
                <c:pt idx="19">
                  <c:v>-590.88465180732476</c:v>
                </c:pt>
                <c:pt idx="20">
                  <c:v>-563.81557247154501</c:v>
                </c:pt>
                <c:pt idx="21">
                  <c:v>-519.6152422706632</c:v>
                </c:pt>
                <c:pt idx="22">
                  <c:v>-459.62666587138682</c:v>
                </c:pt>
                <c:pt idx="23">
                  <c:v>-385.67256581192368</c:v>
                </c:pt>
                <c:pt idx="24">
                  <c:v>-300.00000000000028</c:v>
                </c:pt>
                <c:pt idx="25">
                  <c:v>-205.21208599540162</c:v>
                </c:pt>
                <c:pt idx="26">
                  <c:v>-104.18890660015821</c:v>
                </c:pt>
                <c:pt idx="27">
                  <c:v>-1.102633609417758E-13</c:v>
                </c:pt>
                <c:pt idx="28">
                  <c:v>104.18890660015798</c:v>
                </c:pt>
                <c:pt idx="29">
                  <c:v>205.21208599540088</c:v>
                </c:pt>
                <c:pt idx="30">
                  <c:v>300.00000000000006</c:v>
                </c:pt>
                <c:pt idx="31">
                  <c:v>385.67256581192356</c:v>
                </c:pt>
                <c:pt idx="32">
                  <c:v>459.62666587138665</c:v>
                </c:pt>
                <c:pt idx="33">
                  <c:v>519.61524227066297</c:v>
                </c:pt>
                <c:pt idx="34">
                  <c:v>563.81557247154501</c:v>
                </c:pt>
                <c:pt idx="35">
                  <c:v>590.88465180732476</c:v>
                </c:pt>
                <c:pt idx="36">
                  <c:v>600</c:v>
                </c:pt>
              </c:numCache>
            </c:numRef>
          </c:xVal>
          <c:yVal>
            <c:numRef>
              <c:f>Sheet1!$I$19:$I$55</c:f>
              <c:numCache>
                <c:formatCode>General</c:formatCode>
                <c:ptCount val="37"/>
                <c:pt idx="0">
                  <c:v>0</c:v>
                </c:pt>
                <c:pt idx="1">
                  <c:v>104.18890660015821</c:v>
                </c:pt>
                <c:pt idx="2">
                  <c:v>205.21208599540122</c:v>
                </c:pt>
                <c:pt idx="3">
                  <c:v>299.99999999999994</c:v>
                </c:pt>
                <c:pt idx="4">
                  <c:v>385.67256581192356</c:v>
                </c:pt>
                <c:pt idx="5">
                  <c:v>459.62666587138682</c:v>
                </c:pt>
                <c:pt idx="6">
                  <c:v>519.6152422706632</c:v>
                </c:pt>
                <c:pt idx="7">
                  <c:v>563.81557247154501</c:v>
                </c:pt>
                <c:pt idx="8">
                  <c:v>590.88465180732476</c:v>
                </c:pt>
                <c:pt idx="9">
                  <c:v>600</c:v>
                </c:pt>
                <c:pt idx="10">
                  <c:v>590.88465180732476</c:v>
                </c:pt>
                <c:pt idx="11">
                  <c:v>563.81557247154501</c:v>
                </c:pt>
                <c:pt idx="12">
                  <c:v>519.6152422706632</c:v>
                </c:pt>
                <c:pt idx="13">
                  <c:v>459.62666587138682</c:v>
                </c:pt>
                <c:pt idx="14">
                  <c:v>385.67256581192368</c:v>
                </c:pt>
                <c:pt idx="15">
                  <c:v>299.99999999999994</c:v>
                </c:pt>
                <c:pt idx="16">
                  <c:v>205.21208599540134</c:v>
                </c:pt>
                <c:pt idx="17">
                  <c:v>104.18890660015816</c:v>
                </c:pt>
                <c:pt idx="18">
                  <c:v>7.3508907294517201E-14</c:v>
                </c:pt>
                <c:pt idx="19">
                  <c:v>-104.18890660015828</c:v>
                </c:pt>
                <c:pt idx="20">
                  <c:v>-205.2120859954012</c:v>
                </c:pt>
                <c:pt idx="21">
                  <c:v>-300.00000000000006</c:v>
                </c:pt>
                <c:pt idx="22">
                  <c:v>-385.67256581192356</c:v>
                </c:pt>
                <c:pt idx="23">
                  <c:v>-459.62666587138676</c:v>
                </c:pt>
                <c:pt idx="24">
                  <c:v>-519.61524227066297</c:v>
                </c:pt>
                <c:pt idx="25">
                  <c:v>-563.8155724715449</c:v>
                </c:pt>
                <c:pt idx="26">
                  <c:v>-590.88465180732476</c:v>
                </c:pt>
                <c:pt idx="27">
                  <c:v>-600</c:v>
                </c:pt>
                <c:pt idx="28">
                  <c:v>-590.88465180732487</c:v>
                </c:pt>
                <c:pt idx="29">
                  <c:v>-563.81557247154512</c:v>
                </c:pt>
                <c:pt idx="30">
                  <c:v>-519.6152422706632</c:v>
                </c:pt>
                <c:pt idx="31">
                  <c:v>-459.62666587138688</c:v>
                </c:pt>
                <c:pt idx="32">
                  <c:v>-385.67256581192373</c:v>
                </c:pt>
                <c:pt idx="33">
                  <c:v>-300.00000000000028</c:v>
                </c:pt>
                <c:pt idx="34">
                  <c:v>-205.21208599540117</c:v>
                </c:pt>
                <c:pt idx="35">
                  <c:v>-104.18890660015876</c:v>
                </c:pt>
                <c:pt idx="36">
                  <c:v>-1.470178145890344E-13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1F-4F34-BE41-2937D049F9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1F-4F34-BE41-2937D049F9E8}"/>
              </c:ext>
            </c:extLst>
          </c:dPt>
          <c:xVal>
            <c:numRef>
              <c:f>Sheet1!$D$16</c:f>
              <c:numCache>
                <c:formatCode>General</c:formatCode>
                <c:ptCount val="1"/>
                <c:pt idx="0">
                  <c:v>-60</c:v>
                </c:pt>
              </c:numCache>
            </c:numRef>
          </c:xVal>
          <c:yVal>
            <c:numRef>
              <c:f>Sheet1!$E$16</c:f>
              <c:numCache>
                <c:formatCode>General</c:formatCode>
                <c:ptCount val="1"/>
                <c:pt idx="0">
                  <c:v>7.3508907294517201E-15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1F-4F34-BE41-2937D049F9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Sheet1!$H$16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1F-4F34-BE41-2937D049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61760"/>
        <c:axId val="1599760320"/>
      </c:scatterChart>
      <c:valAx>
        <c:axId val="15997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760320"/>
        <c:crosses val="autoZero"/>
        <c:crossBetween val="midCat"/>
      </c:valAx>
      <c:valAx>
        <c:axId val="15997603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시선속도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1834417655313171E-2"/>
          <c:y val="0.30551637751093175"/>
          <c:w val="0.87067210487778879"/>
          <c:h val="0.656527171062225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Sheet1!$L$19:$L$29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Sheet1!$M$19:$M$29</c:f>
              <c:numCache>
                <c:formatCode>General</c:formatCode>
                <c:ptCount val="11"/>
                <c:pt idx="0">
                  <c:v>2.3093504312986837E-16</c:v>
                </c:pt>
                <c:pt idx="1">
                  <c:v>-1.1649666232352796</c:v>
                </c:pt>
                <c:pt idx="2">
                  <c:v>-2.2158981965885474</c:v>
                </c:pt>
                <c:pt idx="3">
                  <c:v>-3.049922215389155</c:v>
                </c:pt>
                <c:pt idx="4">
                  <c:v>-3.5853985976898666</c:v>
                </c:pt>
                <c:pt idx="5">
                  <c:v>-3.7699111843077513</c:v>
                </c:pt>
                <c:pt idx="6">
                  <c:v>-3.585398597689867</c:v>
                </c:pt>
                <c:pt idx="7">
                  <c:v>-3.0499222153891559</c:v>
                </c:pt>
                <c:pt idx="8">
                  <c:v>-2.2158981965885483</c:v>
                </c:pt>
                <c:pt idx="9">
                  <c:v>-1.1649666232352802</c:v>
                </c:pt>
                <c:pt idx="10">
                  <c:v>-6.9280512938960507E-16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368-A620-DE9EB1C78C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Sheet1!$L$29:$L$39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Sheet1!$M$29:$M$39</c:f>
              <c:numCache>
                <c:formatCode>General</c:formatCode>
                <c:ptCount val="11"/>
                <c:pt idx="0">
                  <c:v>-6.9280512938960507E-16</c:v>
                </c:pt>
                <c:pt idx="1">
                  <c:v>1.1649666232352791</c:v>
                </c:pt>
                <c:pt idx="2">
                  <c:v>2.2158981965885469</c:v>
                </c:pt>
                <c:pt idx="3">
                  <c:v>3.049922215389155</c:v>
                </c:pt>
                <c:pt idx="4">
                  <c:v>3.5853985976898666</c:v>
                </c:pt>
                <c:pt idx="5">
                  <c:v>3.7699111843077513</c:v>
                </c:pt>
                <c:pt idx="6">
                  <c:v>3.585398597689867</c:v>
                </c:pt>
                <c:pt idx="7">
                  <c:v>3.0499222153891536</c:v>
                </c:pt>
                <c:pt idx="8">
                  <c:v>2.215898196588546</c:v>
                </c:pt>
                <c:pt idx="9">
                  <c:v>1.1649666232352776</c:v>
                </c:pt>
                <c:pt idx="10">
                  <c:v>-2.1936785424389442E-15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5-4368-A620-DE9EB1C78C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accent6">
                    <a:shade val="50000"/>
                  </a:schemeClr>
                </a:solidFill>
              </a:ln>
              <a:effectLst/>
            </c:spPr>
          </c:marker>
          <c:xVal>
            <c:numRef>
              <c:f>Sheet1!$L$16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Sheet1!$M$16</c:f>
              <c:numCache>
                <c:formatCode>General</c:formatCode>
                <c:ptCount val="1"/>
                <c:pt idx="0">
                  <c:v>2.3093504312986837E-16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5-4368-A620-DE9EB1C7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57807"/>
        <c:axId val="1405159247"/>
      </c:scatterChart>
      <c:valAx>
        <c:axId val="14051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159247"/>
        <c:crossesAt val="0"/>
        <c:crossBetween val="midCat"/>
      </c:valAx>
      <c:valAx>
        <c:axId val="1405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15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491437</xdr:colOff>
      <xdr:row>0</xdr:row>
      <xdr:rowOff>112792</xdr:rowOff>
    </xdr:from>
    <xdr:to>
      <xdr:col>9</xdr:col>
      <xdr:colOff>448234</xdr:colOff>
      <xdr:row>13</xdr:row>
      <xdr:rowOff>135652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6A92F0-994C-04F4-6911-79B12C2DF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1691640</xdr:colOff>
          <xdr:row>5</xdr:row>
          <xdr:rowOff>1905</xdr:rowOff>
        </xdr:from>
        <xdr:to>
          <xdr:col>5</xdr:col>
          <xdr:colOff>0</xdr:colOff>
          <xdr:row>5</xdr:row>
          <xdr:rowOff>207645</xdr:rowOff>
        </xdr:to>
        <xdr:sp macro="" textlink="">
          <xdr:nvSpPr>
            <xdr:cNvPr id="1027" name="ScrollBar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376518</xdr:colOff>
      <xdr:row>1</xdr:row>
      <xdr:rowOff>116541</xdr:rowOff>
    </xdr:from>
    <xdr:to>
      <xdr:col>15</xdr:col>
      <xdr:colOff>403410</xdr:colOff>
      <xdr:row>13</xdr:row>
      <xdr:rowOff>197224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6F805A2-E75D-9CE0-A37E-C994B383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0.85338</cdr:x>
      <cdr:y>0.44396</cdr:y>
    </cdr:from>
    <cdr:to>
      <cdr:x>0.91626</cdr:x>
      <cdr:y>0.51752</cdr:y>
    </cdr:to>
    <cdr:sp macro="" textlink="">
      <cdr:nvSpPr>
        <cdr:cNvPr id="2" name="순서도: 논리합 1">
          <a:extLst xmlns:a="http://schemas.openxmlformats.org/drawingml/2006/main">
            <a:ext uri="{FF2B5EF4-FFF2-40B4-BE49-F238E27FC236}">
              <a16:creationId xmlns:a16="http://schemas.microsoft.com/office/drawing/2014/main" id="{257DEDC1-3F86-B3A4-E8DA-23830BF97FCB}"/>
            </a:ext>
          </a:extLst>
        </cdr:cNvPr>
        <cdr:cNvSpPr/>
      </cdr:nvSpPr>
      <cdr:spPr>
        <a:xfrm xmlns:a="http://schemas.openxmlformats.org/drawingml/2006/main">
          <a:off x="2931459" y="1303638"/>
          <a:ext cx="216000" cy="216000"/>
        </a:xfrm>
        <a:prstGeom xmlns:a="http://schemas.openxmlformats.org/drawingml/2006/main" prst="flowChartOr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9525">
          <a:solidFill>
            <a:schemeClr val="accent1">
              <a:shade val="15000"/>
              <a:alpha val="94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D02-55D1-4068-A7E6-7B72A26A64DE}">
  <sheetPr codeName="Sheet1"/>
  <dimension ref="C3:M55"/>
  <sheetViews>
    <sheetView tabSelected="1" topLeftCell="B1" zoomScale="85" zoomScaleNormal="85" workbookViewId="0">
      <selection activeCell="M16" sqref="M16"/>
    </sheetView>
  </sheetViews>
  <sheetFormatPr defaultRowHeight="17.399999999999999" x14ac:dyDescent="0.4"/>
  <cols>
    <col min="4" max="5" width="22.19921875" customWidth="1"/>
    <col min="8" max="9" width="14" style="1" customWidth="1"/>
    <col min="12" max="13" width="14.09765625" style="1" customWidth="1"/>
  </cols>
  <sheetData>
    <row r="3" spans="3:13" x14ac:dyDescent="0.4">
      <c r="D3" t="s">
        <v>0</v>
      </c>
      <c r="E3">
        <v>200</v>
      </c>
    </row>
    <row r="4" spans="3:13" x14ac:dyDescent="0.4">
      <c r="D4" t="s">
        <v>1</v>
      </c>
      <c r="E4">
        <v>20</v>
      </c>
    </row>
    <row r="5" spans="3:13" x14ac:dyDescent="0.4">
      <c r="D5" t="s">
        <v>2</v>
      </c>
      <c r="E5">
        <v>100</v>
      </c>
    </row>
    <row r="6" spans="3:13" x14ac:dyDescent="0.4">
      <c r="D6" t="s">
        <v>3</v>
      </c>
    </row>
    <row r="7" spans="3:13" x14ac:dyDescent="0.4">
      <c r="D7" t="s">
        <v>4</v>
      </c>
      <c r="E7">
        <v>0</v>
      </c>
    </row>
    <row r="9" spans="3:13" x14ac:dyDescent="0.4">
      <c r="D9" t="s">
        <v>5</v>
      </c>
      <c r="E9">
        <v>600</v>
      </c>
    </row>
    <row r="10" spans="3:13" x14ac:dyDescent="0.4">
      <c r="D10" t="s">
        <v>6</v>
      </c>
      <c r="E10">
        <f>$E$4*$E$9/$E$3</f>
        <v>60</v>
      </c>
    </row>
    <row r="11" spans="3:13" x14ac:dyDescent="0.4">
      <c r="D11" t="s">
        <v>7</v>
      </c>
      <c r="E11">
        <f>2*PI()*$E$9/$E$5</f>
        <v>37.699111843077517</v>
      </c>
    </row>
    <row r="12" spans="3:13" x14ac:dyDescent="0.4">
      <c r="D12" t="s">
        <v>8</v>
      </c>
      <c r="E12">
        <f>2*PI()*$E$10/$E$5</f>
        <v>3.7699111843077513</v>
      </c>
    </row>
    <row r="13" spans="3:13" x14ac:dyDescent="0.4">
      <c r="D13" s="4"/>
      <c r="E13" s="4"/>
      <c r="H13" s="6"/>
      <c r="I13" s="6"/>
    </row>
    <row r="14" spans="3:13" x14ac:dyDescent="0.4">
      <c r="C14" s="4"/>
      <c r="D14" s="5"/>
      <c r="E14" s="5"/>
      <c r="G14" s="4"/>
      <c r="H14" s="5"/>
      <c r="I14" s="5"/>
    </row>
    <row r="15" spans="3:13" x14ac:dyDescent="0.4">
      <c r="D15" s="2" t="s">
        <v>9</v>
      </c>
      <c r="E15" s="2" t="s">
        <v>10</v>
      </c>
      <c r="H15" s="2" t="s">
        <v>11</v>
      </c>
      <c r="I15" s="2" t="s">
        <v>12</v>
      </c>
      <c r="L15" s="1" t="s">
        <v>16</v>
      </c>
      <c r="M15" s="1" t="s">
        <v>17</v>
      </c>
    </row>
    <row r="16" spans="3:13" x14ac:dyDescent="0.4">
      <c r="D16" s="3">
        <f>$E$10*COS(2*PI()*($E$7)/$E$5+PI())</f>
        <v>-60</v>
      </c>
      <c r="E16" s="3">
        <f>$E$10*SIN(2*PI()*($E$7)/$E$5+PI())</f>
        <v>7.3508907294517201E-15</v>
      </c>
      <c r="H16" s="2">
        <f>$E$9*COS(2*PI()*($E$7)/$E$5)</f>
        <v>600</v>
      </c>
      <c r="I16" s="2">
        <f>$E$9*SIN(2*PI()*($E$7)/$E$5)</f>
        <v>0</v>
      </c>
      <c r="L16" s="1">
        <f>MOD($E$7,E5)</f>
        <v>0</v>
      </c>
      <c r="M16" s="1">
        <f>$E$12*COS(2*PI()/$E$5*$E$7+1/2*PI())</f>
        <v>2.3093504312986837E-16</v>
      </c>
    </row>
    <row r="18" spans="3:13" x14ac:dyDescent="0.4">
      <c r="C18" s="1" t="s">
        <v>15</v>
      </c>
      <c r="D18" s="2" t="s">
        <v>13</v>
      </c>
      <c r="E18" s="2" t="s">
        <v>14</v>
      </c>
      <c r="H18" s="2" t="s">
        <v>13</v>
      </c>
      <c r="I18" s="2" t="s">
        <v>14</v>
      </c>
      <c r="K18" t="s">
        <v>20</v>
      </c>
      <c r="L18" s="1" t="s">
        <v>18</v>
      </c>
      <c r="M18" s="1" t="s">
        <v>19</v>
      </c>
    </row>
    <row r="19" spans="3:13" x14ac:dyDescent="0.4">
      <c r="C19" s="1">
        <v>0</v>
      </c>
      <c r="D19" s="1">
        <f>$E$10*COS(C19*PI()/180)</f>
        <v>60</v>
      </c>
      <c r="E19" s="1">
        <f>$E$10*SIN(C19*PI()/180)</f>
        <v>0</v>
      </c>
      <c r="H19" s="1">
        <f>$E$9*COS(C19*PI()/180)</f>
        <v>600</v>
      </c>
      <c r="I19" s="1">
        <f>$E$9*SIN(C19*PI()/180)</f>
        <v>0</v>
      </c>
      <c r="K19">
        <v>0</v>
      </c>
      <c r="L19" s="1">
        <v>0</v>
      </c>
      <c r="M19" s="1">
        <f>$E$12*COS(2*PI()/$E$5*$L19+1/2*PI())</f>
        <v>2.3093504312986837E-16</v>
      </c>
    </row>
    <row r="20" spans="3:13" x14ac:dyDescent="0.4">
      <c r="C20" s="1">
        <v>10</v>
      </c>
      <c r="D20" s="1">
        <f t="shared" ref="D20:D55" si="0">$E$10*COS(C20*PI()/180)</f>
        <v>59.088465180732484</v>
      </c>
      <c r="E20" s="1">
        <f t="shared" ref="E20:E55" si="1">$E$10*SIN(C20*PI()/180)</f>
        <v>10.418890660015819</v>
      </c>
      <c r="H20" s="1">
        <f t="shared" ref="H20:H55" si="2">$E$9*COS(C20*PI()/180)</f>
        <v>590.88465180732476</v>
      </c>
      <c r="I20" s="1">
        <f t="shared" ref="I20:I55" si="3">$E$9*SIN(C20*PI()/180)</f>
        <v>104.18890660015821</v>
      </c>
      <c r="K20">
        <v>1</v>
      </c>
      <c r="L20" s="1">
        <v>5</v>
      </c>
      <c r="M20" s="1">
        <f t="shared" ref="M20:M39" si="4">$E$12*COS(2*PI()/$E$5*$L20+1/2*PI())</f>
        <v>-1.1649666232352796</v>
      </c>
    </row>
    <row r="21" spans="3:13" x14ac:dyDescent="0.4">
      <c r="C21" s="1">
        <v>20</v>
      </c>
      <c r="D21" s="1">
        <f t="shared" si="0"/>
        <v>56.381557247154504</v>
      </c>
      <c r="E21" s="1">
        <f t="shared" si="1"/>
        <v>20.521208599540124</v>
      </c>
      <c r="H21" s="1">
        <f t="shared" si="2"/>
        <v>563.81557247154501</v>
      </c>
      <c r="I21" s="1">
        <f t="shared" si="3"/>
        <v>205.21208599540122</v>
      </c>
      <c r="K21">
        <v>2</v>
      </c>
      <c r="L21" s="1">
        <v>10</v>
      </c>
      <c r="M21" s="1">
        <f t="shared" si="4"/>
        <v>-2.2158981965885474</v>
      </c>
    </row>
    <row r="22" spans="3:13" x14ac:dyDescent="0.4">
      <c r="C22" s="1">
        <v>30</v>
      </c>
      <c r="D22" s="1">
        <f t="shared" si="0"/>
        <v>51.96152422706632</v>
      </c>
      <c r="E22" s="1">
        <f t="shared" si="1"/>
        <v>29.999999999999996</v>
      </c>
      <c r="H22" s="1">
        <f t="shared" si="2"/>
        <v>519.6152422706632</v>
      </c>
      <c r="I22" s="1">
        <f t="shared" si="3"/>
        <v>299.99999999999994</v>
      </c>
      <c r="K22">
        <v>3</v>
      </c>
      <c r="L22" s="1">
        <v>15</v>
      </c>
      <c r="M22" s="1">
        <f t="shared" si="4"/>
        <v>-3.049922215389155</v>
      </c>
    </row>
    <row r="23" spans="3:13" x14ac:dyDescent="0.4">
      <c r="C23" s="1">
        <v>40</v>
      </c>
      <c r="D23" s="1">
        <f t="shared" si="0"/>
        <v>45.962666587138678</v>
      </c>
      <c r="E23" s="1">
        <f t="shared" si="1"/>
        <v>38.567256581192353</v>
      </c>
      <c r="H23" s="1">
        <f t="shared" si="2"/>
        <v>459.62666587138682</v>
      </c>
      <c r="I23" s="1">
        <f t="shared" si="3"/>
        <v>385.67256581192356</v>
      </c>
      <c r="K23">
        <v>4</v>
      </c>
      <c r="L23" s="1">
        <v>20</v>
      </c>
      <c r="M23" s="1">
        <f t="shared" si="4"/>
        <v>-3.5853985976898666</v>
      </c>
    </row>
    <row r="24" spans="3:13" x14ac:dyDescent="0.4">
      <c r="C24" s="1">
        <v>50</v>
      </c>
      <c r="D24" s="1">
        <f t="shared" si="0"/>
        <v>38.56725658119236</v>
      </c>
      <c r="E24" s="1">
        <f t="shared" si="1"/>
        <v>45.962666587138678</v>
      </c>
      <c r="H24" s="1">
        <f t="shared" si="2"/>
        <v>385.67256581192362</v>
      </c>
      <c r="I24" s="1">
        <f t="shared" si="3"/>
        <v>459.62666587138682</v>
      </c>
      <c r="K24">
        <v>5</v>
      </c>
      <c r="L24" s="1">
        <v>25</v>
      </c>
      <c r="M24" s="1">
        <f t="shared" si="4"/>
        <v>-3.7699111843077513</v>
      </c>
    </row>
    <row r="25" spans="3:13" x14ac:dyDescent="0.4">
      <c r="C25" s="1">
        <v>60</v>
      </c>
      <c r="D25" s="1">
        <f t="shared" si="0"/>
        <v>30.000000000000007</v>
      </c>
      <c r="E25" s="1">
        <f t="shared" si="1"/>
        <v>51.961524227066313</v>
      </c>
      <c r="H25" s="1">
        <f t="shared" si="2"/>
        <v>300.00000000000006</v>
      </c>
      <c r="I25" s="1">
        <f t="shared" si="3"/>
        <v>519.6152422706632</v>
      </c>
      <c r="K25">
        <v>6</v>
      </c>
      <c r="L25" s="1">
        <v>30</v>
      </c>
      <c r="M25" s="1">
        <f t="shared" si="4"/>
        <v>-3.585398597689867</v>
      </c>
    </row>
    <row r="26" spans="3:13" x14ac:dyDescent="0.4">
      <c r="C26" s="1">
        <v>70</v>
      </c>
      <c r="D26" s="1">
        <f t="shared" si="0"/>
        <v>20.521208599540131</v>
      </c>
      <c r="E26" s="1">
        <f t="shared" si="1"/>
        <v>56.381557247154497</v>
      </c>
      <c r="H26" s="1">
        <f t="shared" si="2"/>
        <v>205.21208599540128</v>
      </c>
      <c r="I26" s="1">
        <f t="shared" si="3"/>
        <v>563.81557247154501</v>
      </c>
      <c r="K26">
        <v>7</v>
      </c>
      <c r="L26" s="1">
        <v>35</v>
      </c>
      <c r="M26" s="1">
        <f t="shared" si="4"/>
        <v>-3.0499222153891559</v>
      </c>
    </row>
    <row r="27" spans="3:13" x14ac:dyDescent="0.4">
      <c r="C27" s="1">
        <v>80</v>
      </c>
      <c r="D27" s="1">
        <f t="shared" si="0"/>
        <v>10.418890660015824</v>
      </c>
      <c r="E27" s="1">
        <f t="shared" si="1"/>
        <v>59.088465180732484</v>
      </c>
      <c r="H27" s="1">
        <f t="shared" si="2"/>
        <v>104.18890660015825</v>
      </c>
      <c r="I27" s="1">
        <f t="shared" si="3"/>
        <v>590.88465180732476</v>
      </c>
      <c r="K27">
        <v>8</v>
      </c>
      <c r="L27" s="1">
        <v>40</v>
      </c>
      <c r="M27" s="1">
        <f t="shared" si="4"/>
        <v>-2.2158981965885483</v>
      </c>
    </row>
    <row r="28" spans="3:13" x14ac:dyDescent="0.4">
      <c r="C28" s="1">
        <v>90</v>
      </c>
      <c r="D28" s="1">
        <f t="shared" si="0"/>
        <v>3.67544536472586E-15</v>
      </c>
      <c r="E28" s="1">
        <f t="shared" si="1"/>
        <v>60</v>
      </c>
      <c r="H28" s="1">
        <f t="shared" si="2"/>
        <v>3.67544536472586E-14</v>
      </c>
      <c r="I28" s="1">
        <f t="shared" si="3"/>
        <v>600</v>
      </c>
      <c r="K28">
        <v>9</v>
      </c>
      <c r="L28" s="1">
        <v>45</v>
      </c>
      <c r="M28" s="1">
        <f t="shared" si="4"/>
        <v>-1.1649666232352802</v>
      </c>
    </row>
    <row r="29" spans="3:13" x14ac:dyDescent="0.4">
      <c r="C29" s="1">
        <v>100</v>
      </c>
      <c r="D29" s="1">
        <f t="shared" si="0"/>
        <v>-10.418890660015819</v>
      </c>
      <c r="E29" s="1">
        <f t="shared" si="1"/>
        <v>59.088465180732484</v>
      </c>
      <c r="H29" s="1">
        <f t="shared" si="2"/>
        <v>-104.18890660015818</v>
      </c>
      <c r="I29" s="1">
        <f t="shared" si="3"/>
        <v>590.88465180732476</v>
      </c>
      <c r="K29">
        <v>10</v>
      </c>
      <c r="L29" s="1">
        <v>50</v>
      </c>
      <c r="M29" s="1">
        <f t="shared" si="4"/>
        <v>-6.9280512938960507E-16</v>
      </c>
    </row>
    <row r="30" spans="3:13" x14ac:dyDescent="0.4">
      <c r="C30" s="1">
        <v>110</v>
      </c>
      <c r="D30" s="1">
        <f t="shared" si="0"/>
        <v>-20.521208599540124</v>
      </c>
      <c r="E30" s="1">
        <f t="shared" si="1"/>
        <v>56.381557247154504</v>
      </c>
      <c r="H30" s="1">
        <f t="shared" si="2"/>
        <v>-205.21208599540122</v>
      </c>
      <c r="I30" s="1">
        <f t="shared" si="3"/>
        <v>563.81557247154501</v>
      </c>
      <c r="K30">
        <v>11</v>
      </c>
      <c r="L30" s="1">
        <v>55</v>
      </c>
      <c r="M30" s="1">
        <f t="shared" si="4"/>
        <v>1.1649666232352791</v>
      </c>
    </row>
    <row r="31" spans="3:13" x14ac:dyDescent="0.4">
      <c r="C31" s="1">
        <v>120</v>
      </c>
      <c r="D31" s="1">
        <f t="shared" si="0"/>
        <v>-29.999999999999986</v>
      </c>
      <c r="E31" s="1">
        <f t="shared" si="1"/>
        <v>51.96152422706632</v>
      </c>
      <c r="H31" s="1">
        <f t="shared" si="2"/>
        <v>-299.99999999999989</v>
      </c>
      <c r="I31" s="1">
        <f t="shared" si="3"/>
        <v>519.6152422706632</v>
      </c>
      <c r="K31">
        <v>12</v>
      </c>
      <c r="L31" s="1">
        <v>60</v>
      </c>
      <c r="M31" s="1">
        <f t="shared" si="4"/>
        <v>2.2158981965885469</v>
      </c>
    </row>
    <row r="32" spans="3:13" x14ac:dyDescent="0.4">
      <c r="C32" s="1">
        <v>130</v>
      </c>
      <c r="D32" s="1">
        <f t="shared" si="0"/>
        <v>-38.56725658119236</v>
      </c>
      <c r="E32" s="1">
        <f t="shared" si="1"/>
        <v>45.962666587138678</v>
      </c>
      <c r="H32" s="1">
        <f t="shared" si="2"/>
        <v>-385.67256581192362</v>
      </c>
      <c r="I32" s="1">
        <f t="shared" si="3"/>
        <v>459.62666587138682</v>
      </c>
      <c r="K32">
        <v>13</v>
      </c>
      <c r="L32" s="1">
        <v>65</v>
      </c>
      <c r="M32" s="1">
        <f t="shared" si="4"/>
        <v>3.049922215389155</v>
      </c>
    </row>
    <row r="33" spans="3:13" x14ac:dyDescent="0.4">
      <c r="C33" s="1">
        <v>140</v>
      </c>
      <c r="D33" s="1">
        <f t="shared" si="0"/>
        <v>-45.962666587138671</v>
      </c>
      <c r="E33" s="1">
        <f t="shared" si="1"/>
        <v>38.567256581192368</v>
      </c>
      <c r="H33" s="1">
        <f t="shared" si="2"/>
        <v>-459.62666587138676</v>
      </c>
      <c r="I33" s="1">
        <f t="shared" si="3"/>
        <v>385.67256581192368</v>
      </c>
      <c r="K33">
        <v>14</v>
      </c>
      <c r="L33" s="1">
        <v>70</v>
      </c>
      <c r="M33" s="1">
        <f t="shared" si="4"/>
        <v>3.5853985976898666</v>
      </c>
    </row>
    <row r="34" spans="3:13" x14ac:dyDescent="0.4">
      <c r="C34" s="1">
        <v>150</v>
      </c>
      <c r="D34" s="1">
        <f t="shared" si="0"/>
        <v>-51.96152422706632</v>
      </c>
      <c r="E34" s="1">
        <f t="shared" si="1"/>
        <v>29.999999999999996</v>
      </c>
      <c r="H34" s="1">
        <f t="shared" si="2"/>
        <v>-519.6152422706632</v>
      </c>
      <c r="I34" s="1">
        <f t="shared" si="3"/>
        <v>299.99999999999994</v>
      </c>
      <c r="K34">
        <v>15</v>
      </c>
      <c r="L34" s="1">
        <v>75</v>
      </c>
      <c r="M34" s="1">
        <f t="shared" si="4"/>
        <v>3.7699111843077513</v>
      </c>
    </row>
    <row r="35" spans="3:13" x14ac:dyDescent="0.4">
      <c r="C35" s="1">
        <v>160</v>
      </c>
      <c r="D35" s="1">
        <f t="shared" si="0"/>
        <v>-56.381557247154497</v>
      </c>
      <c r="E35" s="1">
        <f t="shared" si="1"/>
        <v>20.521208599540131</v>
      </c>
      <c r="H35" s="1">
        <f t="shared" si="2"/>
        <v>-563.81557247154501</v>
      </c>
      <c r="I35" s="1">
        <f t="shared" si="3"/>
        <v>205.21208599540134</v>
      </c>
      <c r="K35">
        <v>16</v>
      </c>
      <c r="L35" s="1">
        <v>80</v>
      </c>
      <c r="M35" s="1">
        <f t="shared" si="4"/>
        <v>3.585398597689867</v>
      </c>
    </row>
    <row r="36" spans="3:13" x14ac:dyDescent="0.4">
      <c r="C36" s="1">
        <v>170</v>
      </c>
      <c r="D36" s="1">
        <f t="shared" si="0"/>
        <v>-59.088465180732484</v>
      </c>
      <c r="E36" s="1">
        <f t="shared" si="1"/>
        <v>10.418890660015817</v>
      </c>
      <c r="H36" s="1">
        <f t="shared" si="2"/>
        <v>-590.88465180732476</v>
      </c>
      <c r="I36" s="1">
        <f t="shared" si="3"/>
        <v>104.18890660015816</v>
      </c>
      <c r="K36">
        <v>17</v>
      </c>
      <c r="L36" s="1">
        <v>85</v>
      </c>
      <c r="M36" s="1">
        <f t="shared" si="4"/>
        <v>3.0499222153891536</v>
      </c>
    </row>
    <row r="37" spans="3:13" x14ac:dyDescent="0.4">
      <c r="C37" s="1">
        <v>180</v>
      </c>
      <c r="D37" s="1">
        <f t="shared" si="0"/>
        <v>-60</v>
      </c>
      <c r="E37" s="1">
        <f t="shared" si="1"/>
        <v>7.3508907294517201E-15</v>
      </c>
      <c r="H37" s="1">
        <f t="shared" si="2"/>
        <v>-600</v>
      </c>
      <c r="I37" s="1">
        <f t="shared" si="3"/>
        <v>7.3508907294517201E-14</v>
      </c>
      <c r="K37">
        <v>18</v>
      </c>
      <c r="L37" s="1">
        <v>90</v>
      </c>
      <c r="M37" s="1">
        <f t="shared" si="4"/>
        <v>2.215898196588546</v>
      </c>
    </row>
    <row r="38" spans="3:13" x14ac:dyDescent="0.4">
      <c r="C38" s="1">
        <v>190</v>
      </c>
      <c r="D38" s="1">
        <f t="shared" si="0"/>
        <v>-59.088465180732484</v>
      </c>
      <c r="E38" s="1">
        <f t="shared" si="1"/>
        <v>-10.418890660015828</v>
      </c>
      <c r="H38" s="1">
        <f t="shared" si="2"/>
        <v>-590.88465180732476</v>
      </c>
      <c r="I38" s="1">
        <f t="shared" si="3"/>
        <v>-104.18890660015828</v>
      </c>
      <c r="K38">
        <v>19</v>
      </c>
      <c r="L38" s="1">
        <v>95</v>
      </c>
      <c r="M38" s="1">
        <f t="shared" si="4"/>
        <v>1.1649666232352776</v>
      </c>
    </row>
    <row r="39" spans="3:13" x14ac:dyDescent="0.4">
      <c r="C39" s="1">
        <v>200</v>
      </c>
      <c r="D39" s="1">
        <f t="shared" si="0"/>
        <v>-56.381557247154504</v>
      </c>
      <c r="E39" s="1">
        <f t="shared" si="1"/>
        <v>-20.52120859954012</v>
      </c>
      <c r="H39" s="1">
        <f t="shared" si="2"/>
        <v>-563.81557247154501</v>
      </c>
      <c r="I39" s="1">
        <f t="shared" si="3"/>
        <v>-205.2120859954012</v>
      </c>
      <c r="K39">
        <v>20</v>
      </c>
      <c r="L39" s="1">
        <v>100</v>
      </c>
      <c r="M39" s="1">
        <f t="shared" si="4"/>
        <v>-2.1936785424389442E-15</v>
      </c>
    </row>
    <row r="40" spans="3:13" x14ac:dyDescent="0.4">
      <c r="C40" s="1">
        <v>210</v>
      </c>
      <c r="D40" s="1">
        <f t="shared" si="0"/>
        <v>-51.961524227066313</v>
      </c>
      <c r="E40" s="1">
        <f t="shared" si="1"/>
        <v>-30.000000000000007</v>
      </c>
      <c r="H40" s="1">
        <f t="shared" si="2"/>
        <v>-519.6152422706632</v>
      </c>
      <c r="I40" s="1">
        <f t="shared" si="3"/>
        <v>-300.00000000000006</v>
      </c>
    </row>
    <row r="41" spans="3:13" x14ac:dyDescent="0.4">
      <c r="C41" s="1">
        <v>220</v>
      </c>
      <c r="D41" s="1">
        <f t="shared" si="0"/>
        <v>-45.962666587138678</v>
      </c>
      <c r="E41" s="1">
        <f t="shared" si="1"/>
        <v>-38.567256581192353</v>
      </c>
      <c r="H41" s="1">
        <f t="shared" si="2"/>
        <v>-459.62666587138682</v>
      </c>
      <c r="I41" s="1">
        <f t="shared" si="3"/>
        <v>-385.67256581192356</v>
      </c>
    </row>
    <row r="42" spans="3:13" x14ac:dyDescent="0.4">
      <c r="C42" s="1">
        <v>230</v>
      </c>
      <c r="D42" s="1">
        <f t="shared" si="0"/>
        <v>-38.567256581192368</v>
      </c>
      <c r="E42" s="1">
        <f t="shared" si="1"/>
        <v>-45.962666587138671</v>
      </c>
      <c r="H42" s="1">
        <f t="shared" si="2"/>
        <v>-385.67256581192368</v>
      </c>
      <c r="I42" s="1">
        <f t="shared" si="3"/>
        <v>-459.62666587138676</v>
      </c>
    </row>
    <row r="43" spans="3:13" x14ac:dyDescent="0.4">
      <c r="C43" s="1">
        <v>240</v>
      </c>
      <c r="D43" s="1">
        <f t="shared" si="0"/>
        <v>-30.000000000000028</v>
      </c>
      <c r="E43" s="1">
        <f t="shared" si="1"/>
        <v>-51.961524227066306</v>
      </c>
      <c r="H43" s="1">
        <f t="shared" si="2"/>
        <v>-300.00000000000028</v>
      </c>
      <c r="I43" s="1">
        <f t="shared" si="3"/>
        <v>-519.61524227066297</v>
      </c>
    </row>
    <row r="44" spans="3:13" x14ac:dyDescent="0.4">
      <c r="C44" s="1">
        <v>250</v>
      </c>
      <c r="D44" s="1">
        <f t="shared" si="0"/>
        <v>-20.521208599540163</v>
      </c>
      <c r="E44" s="1">
        <f t="shared" si="1"/>
        <v>-56.38155724715449</v>
      </c>
      <c r="H44" s="1">
        <f t="shared" si="2"/>
        <v>-205.21208599540162</v>
      </c>
      <c r="I44" s="1">
        <f t="shared" si="3"/>
        <v>-563.8155724715449</v>
      </c>
    </row>
    <row r="45" spans="3:13" x14ac:dyDescent="0.4">
      <c r="C45" s="1">
        <v>260</v>
      </c>
      <c r="D45" s="1">
        <f t="shared" si="0"/>
        <v>-10.418890660015819</v>
      </c>
      <c r="E45" s="1">
        <f t="shared" si="1"/>
        <v>-59.088465180732484</v>
      </c>
      <c r="H45" s="1">
        <f t="shared" si="2"/>
        <v>-104.18890660015821</v>
      </c>
      <c r="I45" s="1">
        <f t="shared" si="3"/>
        <v>-590.88465180732476</v>
      </c>
    </row>
    <row r="46" spans="3:13" x14ac:dyDescent="0.4">
      <c r="C46" s="1">
        <v>270</v>
      </c>
      <c r="D46" s="1">
        <f t="shared" si="0"/>
        <v>-1.102633609417758E-14</v>
      </c>
      <c r="E46" s="1">
        <f t="shared" si="1"/>
        <v>-60</v>
      </c>
      <c r="H46" s="1">
        <f t="shared" si="2"/>
        <v>-1.102633609417758E-13</v>
      </c>
      <c r="I46" s="1">
        <f t="shared" si="3"/>
        <v>-600</v>
      </c>
    </row>
    <row r="47" spans="3:13" x14ac:dyDescent="0.4">
      <c r="C47" s="1">
        <v>280</v>
      </c>
      <c r="D47" s="1">
        <f t="shared" si="0"/>
        <v>10.418890660015798</v>
      </c>
      <c r="E47" s="1">
        <f t="shared" si="1"/>
        <v>-59.088465180732484</v>
      </c>
      <c r="H47" s="1">
        <f t="shared" si="2"/>
        <v>104.18890660015798</v>
      </c>
      <c r="I47" s="1">
        <f t="shared" si="3"/>
        <v>-590.88465180732487</v>
      </c>
    </row>
    <row r="48" spans="3:13" x14ac:dyDescent="0.4">
      <c r="C48" s="1">
        <v>290</v>
      </c>
      <c r="D48" s="1">
        <f t="shared" si="0"/>
        <v>20.521208599540088</v>
      </c>
      <c r="E48" s="1">
        <f t="shared" si="1"/>
        <v>-56.381557247154511</v>
      </c>
      <c r="H48" s="1">
        <f t="shared" si="2"/>
        <v>205.21208599540088</v>
      </c>
      <c r="I48" s="1">
        <f t="shared" si="3"/>
        <v>-563.81557247154512</v>
      </c>
    </row>
    <row r="49" spans="3:9" x14ac:dyDescent="0.4">
      <c r="C49" s="1">
        <v>300</v>
      </c>
      <c r="D49" s="1">
        <f t="shared" si="0"/>
        <v>30.000000000000007</v>
      </c>
      <c r="E49" s="1">
        <f t="shared" si="1"/>
        <v>-51.961524227066313</v>
      </c>
      <c r="H49" s="1">
        <f t="shared" si="2"/>
        <v>300.00000000000006</v>
      </c>
      <c r="I49" s="1">
        <f t="shared" si="3"/>
        <v>-519.6152422706632</v>
      </c>
    </row>
    <row r="50" spans="3:9" x14ac:dyDescent="0.4">
      <c r="C50" s="1">
        <v>310</v>
      </c>
      <c r="D50" s="1">
        <f t="shared" si="0"/>
        <v>38.567256581192353</v>
      </c>
      <c r="E50" s="1">
        <f t="shared" si="1"/>
        <v>-45.962666587138685</v>
      </c>
      <c r="H50" s="1">
        <f t="shared" si="2"/>
        <v>385.67256581192356</v>
      </c>
      <c r="I50" s="1">
        <f t="shared" si="3"/>
        <v>-459.62666587138688</v>
      </c>
    </row>
    <row r="51" spans="3:9" x14ac:dyDescent="0.4">
      <c r="C51" s="1">
        <v>320</v>
      </c>
      <c r="D51" s="1">
        <f t="shared" si="0"/>
        <v>45.962666587138671</v>
      </c>
      <c r="E51" s="1">
        <f t="shared" si="1"/>
        <v>-38.567256581192375</v>
      </c>
      <c r="H51" s="1">
        <f t="shared" si="2"/>
        <v>459.62666587138665</v>
      </c>
      <c r="I51" s="1">
        <f t="shared" si="3"/>
        <v>-385.67256581192373</v>
      </c>
    </row>
    <row r="52" spans="3:9" x14ac:dyDescent="0.4">
      <c r="C52" s="1">
        <v>330</v>
      </c>
      <c r="D52" s="1">
        <f t="shared" si="0"/>
        <v>51.961524227066306</v>
      </c>
      <c r="E52" s="1">
        <f t="shared" si="1"/>
        <v>-30.000000000000028</v>
      </c>
      <c r="H52" s="1">
        <f t="shared" si="2"/>
        <v>519.61524227066297</v>
      </c>
      <c r="I52" s="1">
        <f t="shared" si="3"/>
        <v>-300.00000000000028</v>
      </c>
    </row>
    <row r="53" spans="3:9" x14ac:dyDescent="0.4">
      <c r="C53" s="1">
        <v>340</v>
      </c>
      <c r="D53" s="1">
        <f t="shared" si="0"/>
        <v>56.381557247154504</v>
      </c>
      <c r="E53" s="1">
        <f t="shared" si="1"/>
        <v>-20.521208599540117</v>
      </c>
      <c r="H53" s="1">
        <f t="shared" si="2"/>
        <v>563.81557247154501</v>
      </c>
      <c r="I53" s="1">
        <f t="shared" si="3"/>
        <v>-205.21208599540117</v>
      </c>
    </row>
    <row r="54" spans="3:9" x14ac:dyDescent="0.4">
      <c r="C54" s="1">
        <v>350</v>
      </c>
      <c r="D54" s="1">
        <f t="shared" si="0"/>
        <v>59.088465180732477</v>
      </c>
      <c r="E54" s="1">
        <f t="shared" si="1"/>
        <v>-10.418890660015876</v>
      </c>
      <c r="H54" s="1">
        <f t="shared" si="2"/>
        <v>590.88465180732476</v>
      </c>
      <c r="I54" s="1">
        <f t="shared" si="3"/>
        <v>-104.18890660015876</v>
      </c>
    </row>
    <row r="55" spans="3:9" x14ac:dyDescent="0.4">
      <c r="C55" s="1">
        <v>360</v>
      </c>
      <c r="D55" s="1">
        <f t="shared" si="0"/>
        <v>60</v>
      </c>
      <c r="E55" s="1">
        <f t="shared" si="1"/>
        <v>-1.470178145890344E-14</v>
      </c>
      <c r="H55" s="1">
        <f t="shared" si="2"/>
        <v>600</v>
      </c>
      <c r="I55" s="1">
        <f t="shared" si="3"/>
        <v>-1.470178145890344E-13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ScrollBar1">
          <controlPr defaultSize="0" autoLine="0" linkedCell="E7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5</xdr:col>
                <xdr:colOff>7620</xdr:colOff>
                <xdr:row>6</xdr:row>
                <xdr:rowOff>0</xdr:rowOff>
              </to>
            </anchor>
          </controlPr>
        </control>
      </mc:Choice>
      <mc:Fallback>
        <control shapeId="1027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조유림</dc:creator>
  <cp:lastModifiedBy>조유림</cp:lastModifiedBy>
  <dcterms:created xsi:type="dcterms:W3CDTF">2024-12-09T01:33:33Z</dcterms:created>
  <dcterms:modified xsi:type="dcterms:W3CDTF">2024-12-09T14:19:03Z</dcterms:modified>
</cp:coreProperties>
</file>