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casos de uso\"/>
    </mc:Choice>
  </mc:AlternateContent>
  <bookViews>
    <workbookView xWindow="0" yWindow="0" windowWidth="28800" windowHeight="12435"/>
  </bookViews>
  <sheets>
    <sheet name="SQL Results" sheetId="1" r:id="rId1"/>
    <sheet name="SQL Statement" sheetId="2" r:id="rId2"/>
  </sheet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38" i="1"/>
  <c r="L38" i="1"/>
  <c r="M37" i="1"/>
  <c r="L37" i="1"/>
  <c r="M35" i="1"/>
  <c r="L35" i="1"/>
  <c r="L36" i="1" s="1"/>
  <c r="N35" i="1" l="1"/>
  <c r="N36" i="1" s="1"/>
  <c r="N37" i="1"/>
  <c r="N38" i="1"/>
  <c r="O38" i="1"/>
  <c r="P2" i="1" s="1"/>
  <c r="O35" i="1"/>
  <c r="O37" i="1"/>
  <c r="M36" i="1"/>
  <c r="O36" i="1" l="1"/>
  <c r="P36" i="1" s="1"/>
  <c r="Q6" i="1"/>
  <c r="Q10" i="1"/>
  <c r="Q14" i="1"/>
  <c r="Q18" i="1"/>
  <c r="Q22" i="1"/>
  <c r="Q26" i="1"/>
  <c r="Q30" i="1"/>
  <c r="Q34" i="1"/>
  <c r="Q3" i="1"/>
  <c r="Q7" i="1"/>
  <c r="Q11" i="1"/>
  <c r="Q15" i="1"/>
  <c r="Q19" i="1"/>
  <c r="Q23" i="1"/>
  <c r="Q27" i="1"/>
  <c r="Q31" i="1"/>
  <c r="Q2" i="1"/>
  <c r="Q4" i="1"/>
  <c r="Q8" i="1"/>
  <c r="Q12" i="1"/>
  <c r="Q16" i="1"/>
  <c r="Q20" i="1"/>
  <c r="Q24" i="1"/>
  <c r="Q28" i="1"/>
  <c r="Q32" i="1"/>
  <c r="Q5" i="1"/>
  <c r="Q9" i="1"/>
  <c r="Q13" i="1"/>
  <c r="Q17" i="1"/>
  <c r="Q21" i="1"/>
  <c r="Q25" i="1"/>
  <c r="Q29" i="1"/>
  <c r="Q33" i="1"/>
  <c r="P3" i="1"/>
  <c r="P7" i="1"/>
  <c r="P11" i="1"/>
  <c r="P15" i="1"/>
  <c r="P19" i="1"/>
  <c r="P23" i="1"/>
  <c r="P27" i="1"/>
  <c r="P31" i="1"/>
  <c r="P5" i="1"/>
  <c r="P9" i="1"/>
  <c r="P17" i="1"/>
  <c r="P21" i="1"/>
  <c r="P29" i="1"/>
  <c r="P6" i="1"/>
  <c r="P10" i="1"/>
  <c r="P14" i="1"/>
  <c r="P18" i="1"/>
  <c r="P22" i="1"/>
  <c r="P26" i="1"/>
  <c r="P30" i="1"/>
  <c r="P34" i="1"/>
  <c r="P4" i="1"/>
  <c r="P8" i="1"/>
  <c r="P12" i="1"/>
  <c r="P16" i="1"/>
  <c r="P20" i="1"/>
  <c r="P24" i="1"/>
  <c r="P28" i="1"/>
  <c r="P32" i="1"/>
  <c r="P13" i="1"/>
  <c r="P25" i="1"/>
  <c r="P33" i="1"/>
  <c r="P38" i="1" l="1"/>
  <c r="P37" i="1"/>
  <c r="P35" i="1"/>
</calcChain>
</file>

<file path=xl/sharedStrings.xml><?xml version="1.0" encoding="utf-8"?>
<sst xmlns="http://schemas.openxmlformats.org/spreadsheetml/2006/main" count="187" uniqueCount="90">
  <si>
    <t>CDPROMO</t>
  </si>
  <si>
    <t>NAME</t>
  </si>
  <si>
    <t>DSLEYENDACORTA</t>
  </si>
  <si>
    <t>ID_CANAL</t>
  </si>
  <si>
    <t>MULTIPRODUCTO</t>
  </si>
  <si>
    <t>VALORCOND</t>
  </si>
  <si>
    <t>VALORACC</t>
  </si>
  <si>
    <t>UXB</t>
  </si>
  <si>
    <t>MINUV</t>
  </si>
  <si>
    <t>REFID</t>
  </si>
  <si>
    <t>SKUNAME</t>
  </si>
  <si>
    <t>UNITMULTIPLIER</t>
  </si>
  <si>
    <t>VENTAUNPOS</t>
  </si>
  <si>
    <t>D3B PAN DULCES 15%</t>
  </si>
  <si>
    <t>desde 3  BULTOS</t>
  </si>
  <si>
    <t>CO</t>
  </si>
  <si>
    <t>0101901</t>
  </si>
  <si>
    <t>Pan dulce Musel con fruta x600gr</t>
  </si>
  <si>
    <t>0123031</t>
  </si>
  <si>
    <t>Pan dulce Musel con chips x500gr</t>
  </si>
  <si>
    <t>0128648</t>
  </si>
  <si>
    <t>Pan dulce Steinhauser con almendras x850gr</t>
  </si>
  <si>
    <t>0150312</t>
  </si>
  <si>
    <t>Pan dulce Marcolla con frutas y pasasx500gr</t>
  </si>
  <si>
    <t>0170144</t>
  </si>
  <si>
    <t>Pan dulce VALENTE con frutas x400g</t>
  </si>
  <si>
    <t>0175283</t>
  </si>
  <si>
    <t>Pan dulce Aguila con chocolate x400gr</t>
  </si>
  <si>
    <t>0178448</t>
  </si>
  <si>
    <t>Pan dulce 9 De Oro sin frutas x500gr</t>
  </si>
  <si>
    <t>0128905</t>
  </si>
  <si>
    <t>Pan dulce Arcor con fruta x400gr</t>
  </si>
  <si>
    <t>0131749</t>
  </si>
  <si>
    <t>Pan dulce Noel x400gr</t>
  </si>
  <si>
    <t>0143329</t>
  </si>
  <si>
    <t>Pan dulce Bagley madrileño x400gr</t>
  </si>
  <si>
    <t>0175282</t>
  </si>
  <si>
    <t>Pan dulce Bagley con almendras x400gr</t>
  </si>
  <si>
    <t>0178447</t>
  </si>
  <si>
    <t>Pan dulce 9 De Oro con frutas x500gr</t>
  </si>
  <si>
    <t>0178457</t>
  </si>
  <si>
    <t>Pan dulce Lia con frutas x400gr</t>
  </si>
  <si>
    <t>0178636</t>
  </si>
  <si>
    <t>Pan dulce Panettone con chips chocolate x400gr</t>
  </si>
  <si>
    <t>0128906</t>
  </si>
  <si>
    <t>Pan dulce Arcor madrileño x400gr</t>
  </si>
  <si>
    <t>0131913</t>
  </si>
  <si>
    <t>Pan dulce Don Satur con chocolate x400gr</t>
  </si>
  <si>
    <t>0143532</t>
  </si>
  <si>
    <t>Pan dulce Marcolla con chips x500gr</t>
  </si>
  <si>
    <t>0175279</t>
  </si>
  <si>
    <t>Pan dulce Arcor con almendras x400gr</t>
  </si>
  <si>
    <t>0178635</t>
  </si>
  <si>
    <t>Pan dulce Panettone con fruta x400gr</t>
  </si>
  <si>
    <t>0159747</t>
  </si>
  <si>
    <t>Pan dulce Bonmar con frutas x400gr</t>
  </si>
  <si>
    <t>0164925</t>
  </si>
  <si>
    <t>Pan dulce Bagley con almendras x500gr</t>
  </si>
  <si>
    <t>0178644</t>
  </si>
  <si>
    <t>Pan dulce Pandoro sin frutas x500gr</t>
  </si>
  <si>
    <t>0128904</t>
  </si>
  <si>
    <t>Pan dulce Arcor veneciano x400gr</t>
  </si>
  <si>
    <t>0131746</t>
  </si>
  <si>
    <t>Pan dulce Bagley con fruta x400gr</t>
  </si>
  <si>
    <t>0143739</t>
  </si>
  <si>
    <t>Pan dulce Georgalos milanes con fruta x600gr</t>
  </si>
  <si>
    <t>0164924</t>
  </si>
  <si>
    <t>Pan dulce Arcor con almendras x500gr</t>
  </si>
  <si>
    <t>0107202</t>
  </si>
  <si>
    <t>Pan dulce Don Satur con fruta x400/500gr</t>
  </si>
  <si>
    <t>0109778</t>
  </si>
  <si>
    <t>Pan dulce Don Satur sin fruta x400gr</t>
  </si>
  <si>
    <t>0126235</t>
  </si>
  <si>
    <t>Pan dulce Georgalos con chocolate x500gr</t>
  </si>
  <si>
    <t>0170131</t>
  </si>
  <si>
    <t>Pan dulce BIMBO con frutas x400gr</t>
  </si>
  <si>
    <t>0119496</t>
  </si>
  <si>
    <t>Pan dulce Pradrymar x400gr</t>
  </si>
  <si>
    <t>0178449</t>
  </si>
  <si>
    <t>Pan dulce 9 De Oro con chips chocolate x500gr</t>
  </si>
  <si>
    <t>0101892</t>
  </si>
  <si>
    <t>Pan dulce Marcolla con almendras estuche x700gr</t>
  </si>
  <si>
    <t>select distinct p.cdpromo,p.name,p.dsleyendacorta,p.id_canal,p.multiproducto,p.valorcond,
                     p.valoracc,p.uxb,P.MINUV,sk.refid,sk.skuname,sk.unitmultiplier,
                     n_pkg_vitalpos_materiales.GetUxB(sk.refid) UXB,
                     n_pkg_vitalpos_materiales.GetUxB(sk.refid)*p.valorcond ventaunPOS,
                     sk.unitmultiplier*18 ventaUNVTEX,
                     (p.valorcond*n_pkg_vitalpos_materiales.GetUxB(sk.refid))/sk.unitmultiplier convtex
                from vtexpromotion p, vtexpromotionsku s, vtexsku sk
              where p.id_promo_pos=s.id_promo_pos
                and s.skuid=sk.skuid
                and sk.id_canal=p.id_canal
                and p.cdpromo in (184987)
                and p.id_canal='CO'</t>
  </si>
  <si>
    <t>moda</t>
  </si>
  <si>
    <t>maximo</t>
  </si>
  <si>
    <t>minimo</t>
  </si>
  <si>
    <t>promedio</t>
  </si>
  <si>
    <t>condvtex</t>
  </si>
  <si>
    <t>VENTAPOS PROMDIO</t>
  </si>
  <si>
    <t>VENTAPOS 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</si>
</sst>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</cellStyleXfs>
  <cellXfs count="10">
    <xf numFmtId="0" fontId="0" fillId="0" borderId="0" xfId="0"/>
    <xf numFmtId="0" fontId="1" fillId="0" borderId="0" xfId="0" applyNumberFormat="1" applyFont="1"/>
    <xf numFmtId="0" fontId="2" fillId="2" borderId="0" xfId="1"/>
    <xf numFmtId="0" fontId="2" fillId="2" borderId="0" xfId="1" applyNumberFormat="1"/>
    <xf numFmtId="0" fontId="3" fillId="3" borderId="0" xfId="2" applyNumberFormat="1"/>
    <xf numFmtId="0" fontId="3" fillId="3" borderId="0" xfId="2"/>
    <xf numFmtId="0" fontId="4" fillId="4" borderId="1" xfId="3" applyNumberFormat="1"/>
    <xf numFmtId="0" fontId="4" fillId="4" borderId="1" xfId="3"/>
    <xf numFmtId="0" fontId="5" fillId="5" borderId="0" xfId="4" applyNumberFormat="1"/>
    <xf numFmtId="0" fontId="5" fillId="5" borderId="0" xfId="4"/>
  </cellXfs>
  <cellStyles count="5">
    <cellStyle name="Buena" xfId="4" builtinId="26"/>
    <cellStyle name="Cálculo" xfId="3" builtinId="22"/>
    <cellStyle name="Incorrecto" xfId="1" builtinId="27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B1" zoomScale="130" zoomScaleNormal="130" workbookViewId="0">
      <pane ySplit="1" topLeftCell="A2" activePane="bottomLeft" state="frozen"/>
      <selection pane="bottomLeft" activeCell="L27" sqref="L27"/>
    </sheetView>
  </sheetViews>
  <sheetFormatPr baseColWidth="10" defaultColWidth="9.33203125" defaultRowHeight="15" x14ac:dyDescent="0.25"/>
  <cols>
    <col min="1" max="1" width="10" bestFit="1" customWidth="1"/>
    <col min="2" max="2" width="19.83203125" bestFit="1" customWidth="1"/>
    <col min="3" max="3" width="17" bestFit="1" customWidth="1"/>
    <col min="4" max="4" width="9.6640625"/>
    <col min="5" max="5" width="15.1640625"/>
    <col min="6" max="6" width="11.6640625"/>
    <col min="7" max="7" width="10.5"/>
    <col min="8" max="8" width="5.6640625"/>
    <col min="9" max="9" width="7.6640625"/>
    <col min="10" max="10" width="8.1640625" bestFit="1" customWidth="1"/>
    <col min="11" max="11" width="47.33203125" bestFit="1" customWidth="1"/>
    <col min="12" max="12" width="15.1640625" bestFit="1" customWidth="1"/>
    <col min="13" max="13" width="4.83203125" bestFit="1" customWidth="1"/>
    <col min="14" max="14" width="13.1640625" style="9" bestFit="1" customWidth="1"/>
    <col min="15" max="15" width="10.6640625" bestFit="1" customWidth="1"/>
    <col min="16" max="16" width="23.33203125" bestFit="1" customWidth="1"/>
    <col min="17" max="17" width="19.83203125" style="7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</v>
      </c>
      <c r="N1" s="8" t="s">
        <v>12</v>
      </c>
      <c r="O1" s="3" t="s">
        <v>87</v>
      </c>
      <c r="P1" s="4" t="s">
        <v>88</v>
      </c>
      <c r="Q1" s="6" t="s">
        <v>89</v>
      </c>
    </row>
    <row r="2" spans="1:17" x14ac:dyDescent="0.25">
      <c r="A2">
        <v>184987</v>
      </c>
      <c r="B2" t="s">
        <v>13</v>
      </c>
      <c r="C2" t="s">
        <v>14</v>
      </c>
      <c r="D2" t="s">
        <v>15</v>
      </c>
      <c r="E2">
        <v>1</v>
      </c>
      <c r="F2">
        <v>3</v>
      </c>
      <c r="G2">
        <v>15</v>
      </c>
      <c r="H2">
        <v>-1</v>
      </c>
      <c r="I2">
        <v>1</v>
      </c>
      <c r="J2" t="s">
        <v>16</v>
      </c>
      <c r="K2" t="s">
        <v>17</v>
      </c>
      <c r="L2">
        <v>3</v>
      </c>
      <c r="M2">
        <v>8</v>
      </c>
      <c r="N2" s="9">
        <f>M2*F2</f>
        <v>24</v>
      </c>
      <c r="O2">
        <f>ROUNDUP(((F2*$M$36)/L2),0)</f>
        <v>18</v>
      </c>
      <c r="P2">
        <f>$O$38*L2</f>
        <v>60</v>
      </c>
      <c r="Q2" s="7">
        <f>$O$35*L2</f>
        <v>54</v>
      </c>
    </row>
    <row r="3" spans="1:17" x14ac:dyDescent="0.25">
      <c r="A3">
        <v>184987</v>
      </c>
      <c r="B3" t="s">
        <v>13</v>
      </c>
      <c r="C3" t="s">
        <v>14</v>
      </c>
      <c r="D3" t="s">
        <v>15</v>
      </c>
      <c r="E3">
        <v>1</v>
      </c>
      <c r="F3">
        <v>3</v>
      </c>
      <c r="G3">
        <v>15</v>
      </c>
      <c r="H3">
        <v>-1</v>
      </c>
      <c r="I3">
        <v>1</v>
      </c>
      <c r="J3" t="s">
        <v>18</v>
      </c>
      <c r="K3" t="s">
        <v>19</v>
      </c>
      <c r="L3">
        <v>3</v>
      </c>
      <c r="M3">
        <v>8</v>
      </c>
      <c r="N3" s="9">
        <f t="shared" ref="N3:N34" si="0">M3*F3</f>
        <v>24</v>
      </c>
      <c r="O3">
        <f t="shared" ref="O3:O34" si="1">ROUNDUP(((F3*$M$36)/L3),0)</f>
        <v>18</v>
      </c>
      <c r="P3">
        <f t="shared" ref="P3:P34" si="2">$O$38*L3</f>
        <v>60</v>
      </c>
      <c r="Q3" s="7">
        <f t="shared" ref="Q3:Q34" si="3">$O$35*L3</f>
        <v>54</v>
      </c>
    </row>
    <row r="4" spans="1:17" x14ac:dyDescent="0.25">
      <c r="A4">
        <v>184987</v>
      </c>
      <c r="B4" t="s">
        <v>13</v>
      </c>
      <c r="C4" t="s">
        <v>14</v>
      </c>
      <c r="D4" t="s">
        <v>15</v>
      </c>
      <c r="E4">
        <v>1</v>
      </c>
      <c r="F4">
        <v>3</v>
      </c>
      <c r="G4">
        <v>15</v>
      </c>
      <c r="H4">
        <v>-1</v>
      </c>
      <c r="I4">
        <v>1</v>
      </c>
      <c r="J4" t="s">
        <v>20</v>
      </c>
      <c r="K4" t="s">
        <v>21</v>
      </c>
      <c r="L4">
        <v>3</v>
      </c>
      <c r="M4">
        <v>6</v>
      </c>
      <c r="N4" s="9">
        <f t="shared" si="0"/>
        <v>18</v>
      </c>
      <c r="O4">
        <f t="shared" si="1"/>
        <v>18</v>
      </c>
      <c r="P4">
        <f t="shared" si="2"/>
        <v>60</v>
      </c>
      <c r="Q4" s="7">
        <f t="shared" si="3"/>
        <v>54</v>
      </c>
    </row>
    <row r="5" spans="1:17" x14ac:dyDescent="0.25">
      <c r="A5">
        <v>184987</v>
      </c>
      <c r="B5" t="s">
        <v>13</v>
      </c>
      <c r="C5" t="s">
        <v>14</v>
      </c>
      <c r="D5" t="s">
        <v>15</v>
      </c>
      <c r="E5">
        <v>1</v>
      </c>
      <c r="F5">
        <v>3</v>
      </c>
      <c r="G5">
        <v>15</v>
      </c>
      <c r="H5">
        <v>-1</v>
      </c>
      <c r="I5">
        <v>1</v>
      </c>
      <c r="J5" t="s">
        <v>22</v>
      </c>
      <c r="K5" t="s">
        <v>23</v>
      </c>
      <c r="L5">
        <v>3</v>
      </c>
      <c r="M5">
        <v>8</v>
      </c>
      <c r="N5" s="9">
        <f t="shared" si="0"/>
        <v>24</v>
      </c>
      <c r="O5">
        <f t="shared" si="1"/>
        <v>18</v>
      </c>
      <c r="P5">
        <f t="shared" si="2"/>
        <v>60</v>
      </c>
      <c r="Q5" s="7">
        <f t="shared" si="3"/>
        <v>54</v>
      </c>
    </row>
    <row r="6" spans="1:17" x14ac:dyDescent="0.25">
      <c r="A6">
        <v>184987</v>
      </c>
      <c r="B6" t="s">
        <v>13</v>
      </c>
      <c r="C6" t="s">
        <v>14</v>
      </c>
      <c r="D6" t="s">
        <v>15</v>
      </c>
      <c r="E6">
        <v>1</v>
      </c>
      <c r="F6">
        <v>3</v>
      </c>
      <c r="G6">
        <v>15</v>
      </c>
      <c r="H6">
        <v>-1</v>
      </c>
      <c r="I6">
        <v>1</v>
      </c>
      <c r="J6" t="s">
        <v>24</v>
      </c>
      <c r="K6" t="s">
        <v>25</v>
      </c>
      <c r="L6">
        <v>3</v>
      </c>
      <c r="M6">
        <v>8</v>
      </c>
      <c r="N6" s="9">
        <f t="shared" si="0"/>
        <v>24</v>
      </c>
      <c r="O6">
        <f t="shared" si="1"/>
        <v>18</v>
      </c>
      <c r="P6">
        <f t="shared" si="2"/>
        <v>60</v>
      </c>
      <c r="Q6" s="7">
        <f t="shared" si="3"/>
        <v>54</v>
      </c>
    </row>
    <row r="7" spans="1:17" x14ac:dyDescent="0.25">
      <c r="A7">
        <v>184987</v>
      </c>
      <c r="B7" t="s">
        <v>13</v>
      </c>
      <c r="C7" t="s">
        <v>14</v>
      </c>
      <c r="D7" t="s">
        <v>15</v>
      </c>
      <c r="E7">
        <v>1</v>
      </c>
      <c r="F7">
        <v>3</v>
      </c>
      <c r="G7">
        <v>15</v>
      </c>
      <c r="H7">
        <v>-1</v>
      </c>
      <c r="I7">
        <v>1</v>
      </c>
      <c r="J7" t="s">
        <v>26</v>
      </c>
      <c r="K7" t="s">
        <v>27</v>
      </c>
      <c r="L7">
        <v>3</v>
      </c>
      <c r="M7">
        <v>12</v>
      </c>
      <c r="N7" s="9">
        <f t="shared" si="0"/>
        <v>36</v>
      </c>
      <c r="O7">
        <f t="shared" si="1"/>
        <v>18</v>
      </c>
      <c r="P7">
        <f t="shared" si="2"/>
        <v>60</v>
      </c>
      <c r="Q7" s="7">
        <f t="shared" si="3"/>
        <v>54</v>
      </c>
    </row>
    <row r="8" spans="1:17" x14ac:dyDescent="0.25">
      <c r="A8">
        <v>184987</v>
      </c>
      <c r="B8" t="s">
        <v>13</v>
      </c>
      <c r="C8" t="s">
        <v>14</v>
      </c>
      <c r="D8" t="s">
        <v>15</v>
      </c>
      <c r="E8">
        <v>1</v>
      </c>
      <c r="F8">
        <v>3</v>
      </c>
      <c r="G8">
        <v>15</v>
      </c>
      <c r="H8">
        <v>-1</v>
      </c>
      <c r="I8">
        <v>1</v>
      </c>
      <c r="J8" t="s">
        <v>28</v>
      </c>
      <c r="K8" t="s">
        <v>29</v>
      </c>
      <c r="L8">
        <v>3</v>
      </c>
      <c r="M8">
        <v>8</v>
      </c>
      <c r="N8" s="9">
        <f t="shared" si="0"/>
        <v>24</v>
      </c>
      <c r="O8">
        <f t="shared" si="1"/>
        <v>18</v>
      </c>
      <c r="P8">
        <f t="shared" si="2"/>
        <v>60</v>
      </c>
      <c r="Q8" s="7">
        <f t="shared" si="3"/>
        <v>54</v>
      </c>
    </row>
    <row r="9" spans="1:17" x14ac:dyDescent="0.25">
      <c r="A9">
        <v>184987</v>
      </c>
      <c r="B9" t="s">
        <v>13</v>
      </c>
      <c r="C9" t="s">
        <v>14</v>
      </c>
      <c r="D9" t="s">
        <v>15</v>
      </c>
      <c r="E9">
        <v>1</v>
      </c>
      <c r="F9">
        <v>3</v>
      </c>
      <c r="G9">
        <v>15</v>
      </c>
      <c r="H9">
        <v>-1</v>
      </c>
      <c r="I9">
        <v>1</v>
      </c>
      <c r="J9" t="s">
        <v>30</v>
      </c>
      <c r="K9" t="s">
        <v>31</v>
      </c>
      <c r="L9">
        <v>3</v>
      </c>
      <c r="M9">
        <v>12</v>
      </c>
      <c r="N9" s="9">
        <f t="shared" si="0"/>
        <v>36</v>
      </c>
      <c r="O9">
        <f t="shared" si="1"/>
        <v>18</v>
      </c>
      <c r="P9">
        <f t="shared" si="2"/>
        <v>60</v>
      </c>
      <c r="Q9" s="7">
        <f t="shared" si="3"/>
        <v>54</v>
      </c>
    </row>
    <row r="10" spans="1:17" x14ac:dyDescent="0.25">
      <c r="A10">
        <v>184987</v>
      </c>
      <c r="B10" t="s">
        <v>13</v>
      </c>
      <c r="C10" t="s">
        <v>14</v>
      </c>
      <c r="D10" t="s">
        <v>15</v>
      </c>
      <c r="E10">
        <v>1</v>
      </c>
      <c r="F10">
        <v>3</v>
      </c>
      <c r="G10">
        <v>15</v>
      </c>
      <c r="H10">
        <v>-1</v>
      </c>
      <c r="I10">
        <v>1</v>
      </c>
      <c r="J10" t="s">
        <v>32</v>
      </c>
      <c r="K10" t="s">
        <v>33</v>
      </c>
      <c r="L10">
        <v>3</v>
      </c>
      <c r="M10">
        <v>12</v>
      </c>
      <c r="N10" s="9">
        <f t="shared" si="0"/>
        <v>36</v>
      </c>
      <c r="O10">
        <f t="shared" si="1"/>
        <v>18</v>
      </c>
      <c r="P10">
        <f t="shared" si="2"/>
        <v>60</v>
      </c>
      <c r="Q10" s="7">
        <f t="shared" si="3"/>
        <v>54</v>
      </c>
    </row>
    <row r="11" spans="1:17" x14ac:dyDescent="0.25">
      <c r="A11">
        <v>184987</v>
      </c>
      <c r="B11" t="s">
        <v>13</v>
      </c>
      <c r="C11" t="s">
        <v>14</v>
      </c>
      <c r="D11" t="s">
        <v>15</v>
      </c>
      <c r="E11">
        <v>1</v>
      </c>
      <c r="F11">
        <v>3</v>
      </c>
      <c r="G11">
        <v>15</v>
      </c>
      <c r="H11">
        <v>-1</v>
      </c>
      <c r="I11">
        <v>1</v>
      </c>
      <c r="J11" t="s">
        <v>34</v>
      </c>
      <c r="K11" t="s">
        <v>35</v>
      </c>
      <c r="L11">
        <v>3</v>
      </c>
      <c r="M11">
        <v>12</v>
      </c>
      <c r="N11" s="9">
        <f t="shared" si="0"/>
        <v>36</v>
      </c>
      <c r="O11">
        <f t="shared" si="1"/>
        <v>18</v>
      </c>
      <c r="P11">
        <f>$O$38*L11</f>
        <v>60</v>
      </c>
      <c r="Q11" s="7">
        <f t="shared" si="3"/>
        <v>54</v>
      </c>
    </row>
    <row r="12" spans="1:17" x14ac:dyDescent="0.25">
      <c r="A12">
        <v>184987</v>
      </c>
      <c r="B12" t="s">
        <v>13</v>
      </c>
      <c r="C12" t="s">
        <v>14</v>
      </c>
      <c r="D12" t="s">
        <v>15</v>
      </c>
      <c r="E12">
        <v>1</v>
      </c>
      <c r="F12">
        <v>3</v>
      </c>
      <c r="G12">
        <v>15</v>
      </c>
      <c r="H12">
        <v>-1</v>
      </c>
      <c r="I12">
        <v>1</v>
      </c>
      <c r="J12" t="s">
        <v>36</v>
      </c>
      <c r="K12" t="s">
        <v>37</v>
      </c>
      <c r="L12">
        <v>3</v>
      </c>
      <c r="M12">
        <v>12</v>
      </c>
      <c r="N12" s="9">
        <f t="shared" si="0"/>
        <v>36</v>
      </c>
      <c r="O12">
        <f t="shared" si="1"/>
        <v>18</v>
      </c>
      <c r="P12">
        <f t="shared" si="2"/>
        <v>60</v>
      </c>
      <c r="Q12" s="7">
        <f t="shared" si="3"/>
        <v>54</v>
      </c>
    </row>
    <row r="13" spans="1:17" x14ac:dyDescent="0.25">
      <c r="A13">
        <v>184987</v>
      </c>
      <c r="B13" t="s">
        <v>13</v>
      </c>
      <c r="C13" t="s">
        <v>14</v>
      </c>
      <c r="D13" t="s">
        <v>15</v>
      </c>
      <c r="E13">
        <v>1</v>
      </c>
      <c r="F13">
        <v>3</v>
      </c>
      <c r="G13">
        <v>15</v>
      </c>
      <c r="H13">
        <v>-1</v>
      </c>
      <c r="I13">
        <v>1</v>
      </c>
      <c r="J13" t="s">
        <v>38</v>
      </c>
      <c r="K13" t="s">
        <v>39</v>
      </c>
      <c r="L13">
        <v>3</v>
      </c>
      <c r="M13">
        <v>8</v>
      </c>
      <c r="N13" s="9">
        <f t="shared" si="0"/>
        <v>24</v>
      </c>
      <c r="O13">
        <f t="shared" si="1"/>
        <v>18</v>
      </c>
      <c r="P13">
        <f t="shared" si="2"/>
        <v>60</v>
      </c>
      <c r="Q13" s="7">
        <f t="shared" si="3"/>
        <v>54</v>
      </c>
    </row>
    <row r="14" spans="1:17" x14ac:dyDescent="0.25">
      <c r="A14">
        <v>184987</v>
      </c>
      <c r="B14" t="s">
        <v>13</v>
      </c>
      <c r="C14" t="s">
        <v>14</v>
      </c>
      <c r="D14" t="s">
        <v>15</v>
      </c>
      <c r="E14">
        <v>1</v>
      </c>
      <c r="F14">
        <v>3</v>
      </c>
      <c r="G14">
        <v>15</v>
      </c>
      <c r="H14">
        <v>-1</v>
      </c>
      <c r="I14">
        <v>1</v>
      </c>
      <c r="J14" t="s">
        <v>40</v>
      </c>
      <c r="K14" t="s">
        <v>41</v>
      </c>
      <c r="L14">
        <v>4</v>
      </c>
      <c r="M14">
        <v>12</v>
      </c>
      <c r="N14" s="9">
        <f t="shared" si="0"/>
        <v>36</v>
      </c>
      <c r="O14">
        <f t="shared" si="1"/>
        <v>14</v>
      </c>
      <c r="P14">
        <f t="shared" si="2"/>
        <v>80</v>
      </c>
      <c r="Q14" s="7">
        <f t="shared" si="3"/>
        <v>72</v>
      </c>
    </row>
    <row r="15" spans="1:17" x14ac:dyDescent="0.25">
      <c r="A15">
        <v>184987</v>
      </c>
      <c r="B15" t="s">
        <v>13</v>
      </c>
      <c r="C15" t="s">
        <v>14</v>
      </c>
      <c r="D15" t="s">
        <v>15</v>
      </c>
      <c r="E15">
        <v>1</v>
      </c>
      <c r="F15">
        <v>3</v>
      </c>
      <c r="G15">
        <v>15</v>
      </c>
      <c r="H15">
        <v>-1</v>
      </c>
      <c r="I15">
        <v>1</v>
      </c>
      <c r="J15" t="s">
        <v>42</v>
      </c>
      <c r="K15" t="s">
        <v>43</v>
      </c>
      <c r="L15">
        <v>3</v>
      </c>
      <c r="M15">
        <v>18</v>
      </c>
      <c r="N15" s="9">
        <f t="shared" si="0"/>
        <v>54</v>
      </c>
      <c r="O15">
        <f t="shared" si="1"/>
        <v>18</v>
      </c>
      <c r="P15">
        <f t="shared" si="2"/>
        <v>60</v>
      </c>
      <c r="Q15" s="7">
        <f t="shared" si="3"/>
        <v>54</v>
      </c>
    </row>
    <row r="16" spans="1:17" x14ac:dyDescent="0.25">
      <c r="A16">
        <v>184987</v>
      </c>
      <c r="B16" t="s">
        <v>13</v>
      </c>
      <c r="C16" t="s">
        <v>14</v>
      </c>
      <c r="D16" t="s">
        <v>15</v>
      </c>
      <c r="E16">
        <v>1</v>
      </c>
      <c r="F16">
        <v>3</v>
      </c>
      <c r="G16">
        <v>15</v>
      </c>
      <c r="H16">
        <v>-1</v>
      </c>
      <c r="I16">
        <v>1</v>
      </c>
      <c r="J16" t="s">
        <v>44</v>
      </c>
      <c r="K16" t="s">
        <v>45</v>
      </c>
      <c r="L16">
        <v>3</v>
      </c>
      <c r="M16">
        <v>12</v>
      </c>
      <c r="N16" s="9">
        <f t="shared" si="0"/>
        <v>36</v>
      </c>
      <c r="O16">
        <f t="shared" si="1"/>
        <v>18</v>
      </c>
      <c r="P16">
        <f t="shared" si="2"/>
        <v>60</v>
      </c>
      <c r="Q16" s="7">
        <f t="shared" si="3"/>
        <v>54</v>
      </c>
    </row>
    <row r="17" spans="1:17" x14ac:dyDescent="0.25">
      <c r="A17">
        <v>184987</v>
      </c>
      <c r="B17" t="s">
        <v>13</v>
      </c>
      <c r="C17" t="s">
        <v>14</v>
      </c>
      <c r="D17" t="s">
        <v>15</v>
      </c>
      <c r="E17">
        <v>1</v>
      </c>
      <c r="F17">
        <v>3</v>
      </c>
      <c r="G17">
        <v>15</v>
      </c>
      <c r="H17">
        <v>-1</v>
      </c>
      <c r="I17">
        <v>1</v>
      </c>
      <c r="J17" t="s">
        <v>46</v>
      </c>
      <c r="K17" t="s">
        <v>47</v>
      </c>
      <c r="L17">
        <v>3</v>
      </c>
      <c r="M17">
        <v>6</v>
      </c>
      <c r="N17" s="9">
        <f t="shared" si="0"/>
        <v>18</v>
      </c>
      <c r="O17">
        <f t="shared" si="1"/>
        <v>18</v>
      </c>
      <c r="P17">
        <f t="shared" si="2"/>
        <v>60</v>
      </c>
      <c r="Q17" s="7">
        <f t="shared" si="3"/>
        <v>54</v>
      </c>
    </row>
    <row r="18" spans="1:17" x14ac:dyDescent="0.25">
      <c r="A18">
        <v>184987</v>
      </c>
      <c r="B18" t="s">
        <v>13</v>
      </c>
      <c r="C18" t="s">
        <v>14</v>
      </c>
      <c r="D18" t="s">
        <v>15</v>
      </c>
      <c r="E18">
        <v>1</v>
      </c>
      <c r="F18">
        <v>3</v>
      </c>
      <c r="G18">
        <v>15</v>
      </c>
      <c r="H18">
        <v>-1</v>
      </c>
      <c r="I18">
        <v>1</v>
      </c>
      <c r="J18" t="s">
        <v>48</v>
      </c>
      <c r="K18" t="s">
        <v>49</v>
      </c>
      <c r="L18">
        <v>3</v>
      </c>
      <c r="M18">
        <v>8</v>
      </c>
      <c r="N18" s="9">
        <f t="shared" si="0"/>
        <v>24</v>
      </c>
      <c r="O18">
        <f t="shared" si="1"/>
        <v>18</v>
      </c>
      <c r="P18">
        <f t="shared" si="2"/>
        <v>60</v>
      </c>
      <c r="Q18" s="7">
        <f t="shared" si="3"/>
        <v>54</v>
      </c>
    </row>
    <row r="19" spans="1:17" x14ac:dyDescent="0.25">
      <c r="A19">
        <v>184987</v>
      </c>
      <c r="B19" t="s">
        <v>13</v>
      </c>
      <c r="C19" t="s">
        <v>14</v>
      </c>
      <c r="D19" t="s">
        <v>15</v>
      </c>
      <c r="E19">
        <v>1</v>
      </c>
      <c r="F19">
        <v>3</v>
      </c>
      <c r="G19">
        <v>15</v>
      </c>
      <c r="H19">
        <v>-1</v>
      </c>
      <c r="I19">
        <v>1</v>
      </c>
      <c r="J19" t="s">
        <v>50</v>
      </c>
      <c r="K19" t="s">
        <v>51</v>
      </c>
      <c r="L19">
        <v>5</v>
      </c>
      <c r="M19">
        <v>12</v>
      </c>
      <c r="N19" s="9">
        <f t="shared" si="0"/>
        <v>36</v>
      </c>
      <c r="O19">
        <f t="shared" si="1"/>
        <v>11</v>
      </c>
      <c r="P19">
        <f t="shared" si="2"/>
        <v>100</v>
      </c>
      <c r="Q19" s="7">
        <f t="shared" si="3"/>
        <v>90</v>
      </c>
    </row>
    <row r="20" spans="1:17" x14ac:dyDescent="0.25">
      <c r="A20">
        <v>184987</v>
      </c>
      <c r="B20" t="s">
        <v>13</v>
      </c>
      <c r="C20" t="s">
        <v>14</v>
      </c>
      <c r="D20" t="s">
        <v>15</v>
      </c>
      <c r="E20">
        <v>1</v>
      </c>
      <c r="F20">
        <v>3</v>
      </c>
      <c r="G20">
        <v>15</v>
      </c>
      <c r="H20">
        <v>-1</v>
      </c>
      <c r="I20">
        <v>1</v>
      </c>
      <c r="J20" t="s">
        <v>52</v>
      </c>
      <c r="K20" t="s">
        <v>53</v>
      </c>
      <c r="L20">
        <v>3</v>
      </c>
      <c r="M20">
        <v>18</v>
      </c>
      <c r="N20" s="9">
        <f t="shared" si="0"/>
        <v>54</v>
      </c>
      <c r="O20">
        <f t="shared" si="1"/>
        <v>18</v>
      </c>
      <c r="P20">
        <f t="shared" si="2"/>
        <v>60</v>
      </c>
      <c r="Q20" s="7">
        <f t="shared" si="3"/>
        <v>54</v>
      </c>
    </row>
    <row r="21" spans="1:17" x14ac:dyDescent="0.25">
      <c r="A21">
        <v>184987</v>
      </c>
      <c r="B21" t="s">
        <v>13</v>
      </c>
      <c r="C21" t="s">
        <v>14</v>
      </c>
      <c r="D21" t="s">
        <v>15</v>
      </c>
      <c r="E21">
        <v>1</v>
      </c>
      <c r="F21">
        <v>3</v>
      </c>
      <c r="G21">
        <v>15</v>
      </c>
      <c r="H21">
        <v>-1</v>
      </c>
      <c r="I21">
        <v>1</v>
      </c>
      <c r="J21" t="s">
        <v>54</v>
      </c>
      <c r="K21" t="s">
        <v>55</v>
      </c>
      <c r="L21">
        <v>1</v>
      </c>
      <c r="M21">
        <v>6</v>
      </c>
      <c r="N21" s="9">
        <f t="shared" si="0"/>
        <v>18</v>
      </c>
      <c r="O21">
        <f t="shared" si="1"/>
        <v>54</v>
      </c>
      <c r="P21">
        <f t="shared" si="2"/>
        <v>20</v>
      </c>
      <c r="Q21" s="7">
        <f t="shared" si="3"/>
        <v>18</v>
      </c>
    </row>
    <row r="22" spans="1:17" x14ac:dyDescent="0.25">
      <c r="A22">
        <v>184987</v>
      </c>
      <c r="B22" t="s">
        <v>13</v>
      </c>
      <c r="C22" t="s">
        <v>14</v>
      </c>
      <c r="D22" t="s">
        <v>15</v>
      </c>
      <c r="E22">
        <v>1</v>
      </c>
      <c r="F22">
        <v>3</v>
      </c>
      <c r="G22">
        <v>15</v>
      </c>
      <c r="H22">
        <v>-1</v>
      </c>
      <c r="I22">
        <v>1</v>
      </c>
      <c r="J22" t="s">
        <v>56</v>
      </c>
      <c r="K22" t="s">
        <v>57</v>
      </c>
      <c r="L22">
        <v>3</v>
      </c>
      <c r="M22">
        <v>12</v>
      </c>
      <c r="N22" s="9">
        <f t="shared" si="0"/>
        <v>36</v>
      </c>
      <c r="O22">
        <f t="shared" si="1"/>
        <v>18</v>
      </c>
      <c r="P22">
        <f t="shared" si="2"/>
        <v>60</v>
      </c>
      <c r="Q22" s="7">
        <f t="shared" si="3"/>
        <v>54</v>
      </c>
    </row>
    <row r="23" spans="1:17" x14ac:dyDescent="0.25">
      <c r="A23">
        <v>184987</v>
      </c>
      <c r="B23" t="s">
        <v>13</v>
      </c>
      <c r="C23" t="s">
        <v>14</v>
      </c>
      <c r="D23" t="s">
        <v>15</v>
      </c>
      <c r="E23">
        <v>1</v>
      </c>
      <c r="F23">
        <v>3</v>
      </c>
      <c r="G23">
        <v>15</v>
      </c>
      <c r="H23">
        <v>-1</v>
      </c>
      <c r="I23">
        <v>1</v>
      </c>
      <c r="J23" t="s">
        <v>58</v>
      </c>
      <c r="K23" t="s">
        <v>59</v>
      </c>
      <c r="L23">
        <v>3</v>
      </c>
      <c r="M23">
        <v>12</v>
      </c>
      <c r="N23" s="9">
        <f t="shared" si="0"/>
        <v>36</v>
      </c>
      <c r="O23">
        <f t="shared" si="1"/>
        <v>18</v>
      </c>
      <c r="P23">
        <f t="shared" si="2"/>
        <v>60</v>
      </c>
      <c r="Q23" s="7">
        <f t="shared" si="3"/>
        <v>54</v>
      </c>
    </row>
    <row r="24" spans="1:17" x14ac:dyDescent="0.25">
      <c r="A24">
        <v>184987</v>
      </c>
      <c r="B24" t="s">
        <v>13</v>
      </c>
      <c r="C24" t="s">
        <v>14</v>
      </c>
      <c r="D24" t="s">
        <v>15</v>
      </c>
      <c r="E24">
        <v>1</v>
      </c>
      <c r="F24">
        <v>3</v>
      </c>
      <c r="G24">
        <v>15</v>
      </c>
      <c r="H24">
        <v>-1</v>
      </c>
      <c r="I24">
        <v>1</v>
      </c>
      <c r="J24" t="s">
        <v>60</v>
      </c>
      <c r="K24" t="s">
        <v>61</v>
      </c>
      <c r="L24">
        <v>3</v>
      </c>
      <c r="M24">
        <v>12</v>
      </c>
      <c r="N24" s="9">
        <f t="shared" si="0"/>
        <v>36</v>
      </c>
      <c r="O24">
        <f t="shared" si="1"/>
        <v>18</v>
      </c>
      <c r="P24">
        <f t="shared" si="2"/>
        <v>60</v>
      </c>
      <c r="Q24" s="7">
        <f t="shared" si="3"/>
        <v>54</v>
      </c>
    </row>
    <row r="25" spans="1:17" x14ac:dyDescent="0.25">
      <c r="A25">
        <v>184987</v>
      </c>
      <c r="B25" t="s">
        <v>13</v>
      </c>
      <c r="C25" t="s">
        <v>14</v>
      </c>
      <c r="D25" t="s">
        <v>15</v>
      </c>
      <c r="E25">
        <v>1</v>
      </c>
      <c r="F25">
        <v>3</v>
      </c>
      <c r="G25">
        <v>15</v>
      </c>
      <c r="H25">
        <v>-1</v>
      </c>
      <c r="I25">
        <v>1</v>
      </c>
      <c r="J25" t="s">
        <v>62</v>
      </c>
      <c r="K25" t="s">
        <v>63</v>
      </c>
      <c r="L25">
        <v>3</v>
      </c>
      <c r="M25">
        <v>12</v>
      </c>
      <c r="N25" s="9">
        <f t="shared" si="0"/>
        <v>36</v>
      </c>
      <c r="O25">
        <f t="shared" si="1"/>
        <v>18</v>
      </c>
      <c r="P25">
        <f t="shared" si="2"/>
        <v>60</v>
      </c>
      <c r="Q25" s="7">
        <f t="shared" si="3"/>
        <v>54</v>
      </c>
    </row>
    <row r="26" spans="1:17" x14ac:dyDescent="0.25">
      <c r="A26">
        <v>184987</v>
      </c>
      <c r="B26" t="s">
        <v>13</v>
      </c>
      <c r="C26" t="s">
        <v>14</v>
      </c>
      <c r="D26" t="s">
        <v>15</v>
      </c>
      <c r="E26">
        <v>1</v>
      </c>
      <c r="F26">
        <v>3</v>
      </c>
      <c r="G26">
        <v>15</v>
      </c>
      <c r="H26">
        <v>-1</v>
      </c>
      <c r="I26">
        <v>1</v>
      </c>
      <c r="J26" t="s">
        <v>64</v>
      </c>
      <c r="K26" t="s">
        <v>65</v>
      </c>
      <c r="L26">
        <v>3</v>
      </c>
      <c r="M26">
        <v>8</v>
      </c>
      <c r="N26" s="9">
        <f t="shared" si="0"/>
        <v>24</v>
      </c>
      <c r="O26">
        <f t="shared" si="1"/>
        <v>18</v>
      </c>
      <c r="P26">
        <f t="shared" si="2"/>
        <v>60</v>
      </c>
      <c r="Q26" s="7">
        <f t="shared" si="3"/>
        <v>54</v>
      </c>
    </row>
    <row r="27" spans="1:17" x14ac:dyDescent="0.25">
      <c r="A27">
        <v>184987</v>
      </c>
      <c r="B27" t="s">
        <v>13</v>
      </c>
      <c r="C27" t="s">
        <v>14</v>
      </c>
      <c r="D27" t="s">
        <v>15</v>
      </c>
      <c r="E27">
        <v>1</v>
      </c>
      <c r="F27">
        <v>3</v>
      </c>
      <c r="G27">
        <v>15</v>
      </c>
      <c r="H27">
        <v>-1</v>
      </c>
      <c r="I27">
        <v>1</v>
      </c>
      <c r="J27" t="s">
        <v>66</v>
      </c>
      <c r="K27" t="s">
        <v>67</v>
      </c>
      <c r="L27">
        <v>3</v>
      </c>
      <c r="M27">
        <v>12</v>
      </c>
      <c r="N27" s="9">
        <f t="shared" si="0"/>
        <v>36</v>
      </c>
      <c r="O27">
        <f t="shared" si="1"/>
        <v>18</v>
      </c>
      <c r="P27">
        <f t="shared" si="2"/>
        <v>60</v>
      </c>
      <c r="Q27" s="7">
        <f t="shared" si="3"/>
        <v>54</v>
      </c>
    </row>
    <row r="28" spans="1:17" x14ac:dyDescent="0.25">
      <c r="A28">
        <v>184987</v>
      </c>
      <c r="B28" t="s">
        <v>13</v>
      </c>
      <c r="C28" t="s">
        <v>14</v>
      </c>
      <c r="D28" t="s">
        <v>15</v>
      </c>
      <c r="E28">
        <v>1</v>
      </c>
      <c r="F28">
        <v>3</v>
      </c>
      <c r="G28">
        <v>15</v>
      </c>
      <c r="H28">
        <v>-1</v>
      </c>
      <c r="I28">
        <v>1</v>
      </c>
      <c r="J28" t="s">
        <v>68</v>
      </c>
      <c r="K28" t="s">
        <v>69</v>
      </c>
      <c r="L28">
        <v>2</v>
      </c>
      <c r="M28">
        <v>6</v>
      </c>
      <c r="N28" s="9">
        <f t="shared" si="0"/>
        <v>18</v>
      </c>
      <c r="O28">
        <f t="shared" si="1"/>
        <v>27</v>
      </c>
      <c r="P28">
        <f>$O$38*L28</f>
        <v>40</v>
      </c>
      <c r="Q28" s="7">
        <f t="shared" si="3"/>
        <v>36</v>
      </c>
    </row>
    <row r="29" spans="1:17" x14ac:dyDescent="0.25">
      <c r="A29">
        <v>184987</v>
      </c>
      <c r="B29" t="s">
        <v>13</v>
      </c>
      <c r="C29" t="s">
        <v>14</v>
      </c>
      <c r="D29" t="s">
        <v>15</v>
      </c>
      <c r="E29">
        <v>1</v>
      </c>
      <c r="F29">
        <v>3</v>
      </c>
      <c r="G29">
        <v>15</v>
      </c>
      <c r="H29">
        <v>-1</v>
      </c>
      <c r="I29">
        <v>1</v>
      </c>
      <c r="J29" t="s">
        <v>70</v>
      </c>
      <c r="K29" t="s">
        <v>71</v>
      </c>
      <c r="L29">
        <v>3</v>
      </c>
      <c r="M29">
        <v>6</v>
      </c>
      <c r="N29" s="9">
        <f t="shared" si="0"/>
        <v>18</v>
      </c>
      <c r="O29">
        <f t="shared" si="1"/>
        <v>18</v>
      </c>
      <c r="P29">
        <f t="shared" si="2"/>
        <v>60</v>
      </c>
      <c r="Q29" s="7">
        <f t="shared" si="3"/>
        <v>54</v>
      </c>
    </row>
    <row r="30" spans="1:17" x14ac:dyDescent="0.25">
      <c r="A30">
        <v>184987</v>
      </c>
      <c r="B30" t="s">
        <v>13</v>
      </c>
      <c r="C30" t="s">
        <v>14</v>
      </c>
      <c r="D30" t="s">
        <v>15</v>
      </c>
      <c r="E30">
        <v>1</v>
      </c>
      <c r="F30">
        <v>3</v>
      </c>
      <c r="G30">
        <v>15</v>
      </c>
      <c r="H30">
        <v>-1</v>
      </c>
      <c r="I30">
        <v>1</v>
      </c>
      <c r="J30" t="s">
        <v>72</v>
      </c>
      <c r="K30" t="s">
        <v>73</v>
      </c>
      <c r="L30">
        <v>3</v>
      </c>
      <c r="M30">
        <v>12</v>
      </c>
      <c r="N30" s="9">
        <f t="shared" si="0"/>
        <v>36</v>
      </c>
      <c r="O30">
        <f t="shared" si="1"/>
        <v>18</v>
      </c>
      <c r="P30">
        <f t="shared" si="2"/>
        <v>60</v>
      </c>
      <c r="Q30" s="7">
        <f t="shared" si="3"/>
        <v>54</v>
      </c>
    </row>
    <row r="31" spans="1:17" x14ac:dyDescent="0.25">
      <c r="A31">
        <v>184987</v>
      </c>
      <c r="B31" t="s">
        <v>13</v>
      </c>
      <c r="C31" t="s">
        <v>14</v>
      </c>
      <c r="D31" t="s">
        <v>15</v>
      </c>
      <c r="E31">
        <v>1</v>
      </c>
      <c r="F31">
        <v>3</v>
      </c>
      <c r="G31">
        <v>15</v>
      </c>
      <c r="H31">
        <v>-1</v>
      </c>
      <c r="I31">
        <v>1</v>
      </c>
      <c r="J31" t="s">
        <v>74</v>
      </c>
      <c r="K31" t="s">
        <v>75</v>
      </c>
      <c r="L31">
        <v>3</v>
      </c>
      <c r="M31">
        <v>8</v>
      </c>
      <c r="N31" s="9">
        <f t="shared" si="0"/>
        <v>24</v>
      </c>
      <c r="O31">
        <f t="shared" si="1"/>
        <v>18</v>
      </c>
      <c r="P31">
        <f t="shared" si="2"/>
        <v>60</v>
      </c>
      <c r="Q31" s="7">
        <f t="shared" si="3"/>
        <v>54</v>
      </c>
    </row>
    <row r="32" spans="1:17" x14ac:dyDescent="0.25">
      <c r="A32">
        <v>184987</v>
      </c>
      <c r="B32" t="s">
        <v>13</v>
      </c>
      <c r="C32" t="s">
        <v>14</v>
      </c>
      <c r="D32" t="s">
        <v>15</v>
      </c>
      <c r="E32">
        <v>1</v>
      </c>
      <c r="F32">
        <v>3</v>
      </c>
      <c r="G32">
        <v>15</v>
      </c>
      <c r="H32">
        <v>-1</v>
      </c>
      <c r="I32">
        <v>1</v>
      </c>
      <c r="J32" t="s">
        <v>76</v>
      </c>
      <c r="K32" t="s">
        <v>77</v>
      </c>
      <c r="L32">
        <v>3</v>
      </c>
      <c r="M32">
        <v>12</v>
      </c>
      <c r="N32" s="9">
        <f t="shared" si="0"/>
        <v>36</v>
      </c>
      <c r="O32">
        <f t="shared" si="1"/>
        <v>18</v>
      </c>
      <c r="P32">
        <f t="shared" si="2"/>
        <v>60</v>
      </c>
      <c r="Q32" s="7">
        <f t="shared" si="3"/>
        <v>54</v>
      </c>
    </row>
    <row r="33" spans="1:17" x14ac:dyDescent="0.25">
      <c r="A33">
        <v>184987</v>
      </c>
      <c r="B33" t="s">
        <v>13</v>
      </c>
      <c r="C33" t="s">
        <v>14</v>
      </c>
      <c r="D33" t="s">
        <v>15</v>
      </c>
      <c r="E33">
        <v>1</v>
      </c>
      <c r="F33">
        <v>3</v>
      </c>
      <c r="G33">
        <v>15</v>
      </c>
      <c r="H33">
        <v>-1</v>
      </c>
      <c r="I33">
        <v>1</v>
      </c>
      <c r="J33" t="s">
        <v>78</v>
      </c>
      <c r="K33" t="s">
        <v>79</v>
      </c>
      <c r="L33">
        <v>3</v>
      </c>
      <c r="M33">
        <v>8</v>
      </c>
      <c r="N33" s="9">
        <f t="shared" si="0"/>
        <v>24</v>
      </c>
      <c r="O33">
        <f t="shared" si="1"/>
        <v>18</v>
      </c>
      <c r="P33">
        <f t="shared" si="2"/>
        <v>60</v>
      </c>
      <c r="Q33" s="7">
        <f t="shared" si="3"/>
        <v>54</v>
      </c>
    </row>
    <row r="34" spans="1:17" x14ac:dyDescent="0.25">
      <c r="A34">
        <v>184987</v>
      </c>
      <c r="B34" t="s">
        <v>13</v>
      </c>
      <c r="C34" t="s">
        <v>14</v>
      </c>
      <c r="D34" t="s">
        <v>15</v>
      </c>
      <c r="E34">
        <v>1</v>
      </c>
      <c r="F34">
        <v>3</v>
      </c>
      <c r="G34">
        <v>15</v>
      </c>
      <c r="H34">
        <v>-1</v>
      </c>
      <c r="I34">
        <v>1</v>
      </c>
      <c r="J34" t="s">
        <v>80</v>
      </c>
      <c r="K34" t="s">
        <v>81</v>
      </c>
      <c r="L34">
        <v>3</v>
      </c>
      <c r="M34">
        <v>6</v>
      </c>
      <c r="N34" s="9">
        <f t="shared" si="0"/>
        <v>18</v>
      </c>
      <c r="O34">
        <f t="shared" si="1"/>
        <v>18</v>
      </c>
      <c r="P34">
        <f t="shared" si="2"/>
        <v>60</v>
      </c>
      <c r="Q34" s="7">
        <f t="shared" si="3"/>
        <v>54</v>
      </c>
    </row>
    <row r="35" spans="1:17" x14ac:dyDescent="0.25">
      <c r="K35" t="s">
        <v>83</v>
      </c>
      <c r="L35">
        <f>MODE(L2:L34)</f>
        <v>3</v>
      </c>
      <c r="M35">
        <f>MODE(M2:M34)</f>
        <v>12</v>
      </c>
      <c r="N35" s="9">
        <f>MODE(N2:N34)</f>
        <v>36</v>
      </c>
      <c r="O35" s="7">
        <f>MODE(O2:O34)</f>
        <v>18</v>
      </c>
      <c r="P35">
        <f t="shared" ref="P35:P38" si="4">$O$36*L35</f>
        <v>162</v>
      </c>
    </row>
    <row r="36" spans="1:17" x14ac:dyDescent="0.25">
      <c r="K36" t="s">
        <v>84</v>
      </c>
      <c r="L36">
        <f>MAX(L2:L35)</f>
        <v>5</v>
      </c>
      <c r="M36" s="2">
        <f t="shared" ref="M36:O36" si="5">MAX(M2:M35)</f>
        <v>18</v>
      </c>
      <c r="N36" s="9">
        <f t="shared" si="5"/>
        <v>54</v>
      </c>
      <c r="O36">
        <f t="shared" si="5"/>
        <v>54</v>
      </c>
      <c r="P36">
        <f t="shared" si="4"/>
        <v>270</v>
      </c>
    </row>
    <row r="37" spans="1:17" x14ac:dyDescent="0.25">
      <c r="K37" t="s">
        <v>85</v>
      </c>
      <c r="L37">
        <f>MIN(L2:L34)</f>
        <v>1</v>
      </c>
      <c r="M37">
        <f t="shared" ref="M37:O37" si="6">MIN(M2:M34)</f>
        <v>6</v>
      </c>
      <c r="N37" s="9">
        <f t="shared" si="6"/>
        <v>18</v>
      </c>
      <c r="O37">
        <f t="shared" si="6"/>
        <v>11</v>
      </c>
      <c r="P37">
        <f t="shared" si="4"/>
        <v>54</v>
      </c>
    </row>
    <row r="38" spans="1:17" x14ac:dyDescent="0.25">
      <c r="K38" t="s">
        <v>86</v>
      </c>
      <c r="L38">
        <f>ROUNDUP(AVERAGE(L2:L34),0)</f>
        <v>3</v>
      </c>
      <c r="M38">
        <f t="shared" ref="M38:O38" si="7">ROUNDUP(AVERAGE(M2:M34),0)</f>
        <v>11</v>
      </c>
      <c r="N38" s="9">
        <f t="shared" si="7"/>
        <v>31</v>
      </c>
      <c r="O38" s="5">
        <f t="shared" si="7"/>
        <v>20</v>
      </c>
      <c r="P38">
        <f t="shared" si="4"/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33203125" defaultRowHeight="12" x14ac:dyDescent="0.2"/>
  <cols>
    <col min="1" max="1" width="80"/>
  </cols>
  <sheetData>
    <row r="1" spans="1:1" x14ac:dyDescent="0.2">
      <c r="A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Charles Maldonado</cp:lastModifiedBy>
  <dcterms:created xsi:type="dcterms:W3CDTF">2022-01-06T14:59:50Z</dcterms:created>
  <dcterms:modified xsi:type="dcterms:W3CDTF">2022-01-06T20:07:41Z</dcterms:modified>
</cp:coreProperties>
</file>