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35" windowHeight="11805"/>
  </bookViews>
  <sheets>
    <sheet name="Planilha1" sheetId="1" r:id="rId1"/>
    <sheet name="Planilha2" sheetId="2" r:id="rId2"/>
  </sheets>
  <definedNames>
    <definedName name="_xlnm._FilterDatabase" localSheetId="1" hidden="1">Planilha2!$G$1:$I$12</definedName>
  </definedNames>
  <calcPr calcId="144525"/>
</workbook>
</file>

<file path=xl/sharedStrings.xml><?xml version="1.0" encoding="utf-8"?>
<sst xmlns="http://schemas.openxmlformats.org/spreadsheetml/2006/main" count="232" uniqueCount="40">
  <si>
    <t>R</t>
  </si>
  <si>
    <t>F</t>
  </si>
  <si>
    <t>M</t>
  </si>
  <si>
    <t>Peso</t>
  </si>
  <si>
    <t>Segmentos</t>
  </si>
  <si>
    <t>Descrição</t>
  </si>
  <si>
    <t>media R</t>
  </si>
  <si>
    <t>media F</t>
  </si>
  <si>
    <t>media M</t>
  </si>
  <si>
    <t xml:space="preserve"> Média F M</t>
  </si>
  <si>
    <t>Score</t>
  </si>
  <si>
    <t>Rank</t>
  </si>
  <si>
    <t>-</t>
  </si>
  <si>
    <t>Campeões</t>
  </si>
  <si>
    <t>Compraram recentemente, compram com frequência e gastam muito</t>
  </si>
  <si>
    <t>Clientes fiéis</t>
  </si>
  <si>
    <t>Gastam muito e respondem a promoções</t>
  </si>
  <si>
    <t>Potencialmente fiéis</t>
  </si>
  <si>
    <t>Compraram recentemente, mais de uma vez e gastaram uma boa quantia</t>
  </si>
  <si>
    <t>Novos clientes</t>
  </si>
  <si>
    <t>Compraram recentemente, mas não compram com frequência</t>
  </si>
  <si>
    <t>Promissores</t>
  </si>
  <si>
    <t>Compraram recentemente, mas não gastaram muito</t>
  </si>
  <si>
    <t>Precisam de atenção</t>
  </si>
  <si>
    <t>Recência, frequência e valor monetário acima da média</t>
  </si>
  <si>
    <t>Quase em risco</t>
  </si>
  <si>
    <t>Recência, frequência e valor monetário abaixo da média</t>
  </si>
  <si>
    <t>De risco</t>
  </si>
  <si>
    <t>Gastaram muito, compraram muitas vezes, mas há muito tempo</t>
  </si>
  <si>
    <t>Não pode perdê-los</t>
  </si>
  <si>
    <t>Compraram muito e com frequência, mas há muito tempo</t>
  </si>
  <si>
    <t>Hibernando</t>
  </si>
  <si>
    <t>Compraram pouco, com baixa frequência e há muito tempo</t>
  </si>
  <si>
    <t>Perdidos</t>
  </si>
  <si>
    <t>Recência, frequência e valores monetários baixos</t>
  </si>
  <si>
    <t>minimo R</t>
  </si>
  <si>
    <t>minimo F</t>
  </si>
  <si>
    <t>minimo M</t>
  </si>
  <si>
    <t>Inico</t>
  </si>
  <si>
    <t>Fim</t>
  </si>
</sst>
</file>

<file path=xl/styles.xml><?xml version="1.0" encoding="utf-8"?>
<styleSheet xmlns="http://schemas.openxmlformats.org/spreadsheetml/2006/main">
  <numFmts count="6">
    <numFmt numFmtId="176" formatCode="0.0_ "/>
    <numFmt numFmtId="42" formatCode="_-&quot;£&quot;* #,##0_-;\-&quot;£&quot;* #,##0_-;_-&quot;£&quot;* &quot;-&quot;_-;_-@_-"/>
    <numFmt numFmtId="177" formatCode="0_ 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2">
    <font>
      <sz val="10"/>
      <color theme="1"/>
      <name val="Calibri"/>
      <charset val="134"/>
      <scheme val="minor"/>
    </font>
    <font>
      <b/>
      <sz val="10.5"/>
      <color rgb="FF212529"/>
      <name val="Calibri"/>
      <charset val="134"/>
      <scheme val="minor"/>
    </font>
    <font>
      <sz val="10.5"/>
      <color rgb="FF212529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FFFFFF"/>
      <name val="Calibri"/>
      <charset val="134"/>
      <scheme val="minor"/>
    </font>
    <font>
      <sz val="11"/>
      <color rgb="FF006100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rgb="FFDEE2E6"/>
      </top>
      <bottom style="thick">
        <color rgb="FFDEE2E6"/>
      </bottom>
      <diagonal/>
    </border>
    <border>
      <left/>
      <right/>
      <top style="medium">
        <color rgb="FFDEE2E6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22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18" fillId="16" borderId="5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5" borderId="10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horizontal="left" vertical="center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wrapText="1"/>
    </xf>
    <xf numFmtId="176" fontId="2" fillId="3" borderId="2" xfId="0" applyNumberFormat="1" applyFont="1" applyFill="1" applyBorder="1" applyAlignment="1">
      <alignment horizontal="center" vertical="top" wrapText="1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33</xdr:col>
      <xdr:colOff>367030</xdr:colOff>
      <xdr:row>0</xdr:row>
      <xdr:rowOff>20320</xdr:rowOff>
    </xdr:from>
    <xdr:to>
      <xdr:col>43</xdr:col>
      <xdr:colOff>39370</xdr:colOff>
      <xdr:row>23</xdr:row>
      <xdr:rowOff>163195</xdr:rowOff>
    </xdr:to>
    <xdr:pic>
      <xdr:nvPicPr>
        <xdr:cNvPr id="2" name="Imagem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447895" y="20320"/>
          <a:ext cx="5768340" cy="5181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238760</xdr:colOff>
      <xdr:row>0</xdr:row>
      <xdr:rowOff>635</xdr:rowOff>
    </xdr:from>
    <xdr:to>
      <xdr:col>30</xdr:col>
      <xdr:colOff>334645</xdr:colOff>
      <xdr:row>27</xdr:row>
      <xdr:rowOff>65405</xdr:rowOff>
    </xdr:to>
    <xdr:pic>
      <xdr:nvPicPr>
        <xdr:cNvPr id="3" name="Imagem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4825" y="635"/>
          <a:ext cx="6191885" cy="58654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"/>
  <sheetViews>
    <sheetView tabSelected="1" zoomScale="115" zoomScaleNormal="115" workbookViewId="0">
      <selection activeCell="Q2" sqref="Q2"/>
    </sheetView>
  </sheetViews>
  <sheetFormatPr defaultColWidth="9.14285714285714" defaultRowHeight="12"/>
  <cols>
    <col min="1" max="1" width="3.72380952380952" customWidth="1"/>
    <col min="2" max="2" width="3.84761904761905" customWidth="1"/>
    <col min="3" max="3" width="2.22857142857143" customWidth="1"/>
    <col min="4" max="4" width="23.9714285714286" customWidth="1"/>
    <col min="5" max="5" width="5.83809523809524" customWidth="1"/>
    <col min="6" max="6" width="11.1714285714286" hidden="1" customWidth="1"/>
    <col min="7" max="8" width="3" customWidth="1"/>
    <col min="9" max="9" width="11.2857142857143" customWidth="1"/>
    <col min="10" max="11" width="3" customWidth="1"/>
    <col min="12" max="12" width="11.2857142857143" customWidth="1"/>
    <col min="13" max="14" width="3" customWidth="1"/>
    <col min="15" max="15" width="11.4285714285714" customWidth="1"/>
    <col min="17" max="17" width="9.14285714285714" style="2"/>
  </cols>
  <sheetData>
    <row r="1" spans="17:19">
      <c r="Q1" s="2" t="s">
        <v>0</v>
      </c>
      <c r="R1" t="s">
        <v>1</v>
      </c>
      <c r="S1" t="s">
        <v>2</v>
      </c>
    </row>
    <row r="2" spans="16:19">
      <c r="P2" t="s">
        <v>3</v>
      </c>
      <c r="Q2" s="2">
        <v>3</v>
      </c>
      <c r="R2">
        <v>1.5</v>
      </c>
      <c r="S2">
        <v>1</v>
      </c>
    </row>
    <row r="4" ht="15" spans="4:18">
      <c r="D4" s="3" t="s">
        <v>4</v>
      </c>
      <c r="E4" s="3"/>
      <c r="F4" s="3" t="s">
        <v>5</v>
      </c>
      <c r="G4" s="3" t="s">
        <v>0</v>
      </c>
      <c r="H4" s="3" t="s">
        <v>0</v>
      </c>
      <c r="I4" s="7" t="s">
        <v>6</v>
      </c>
      <c r="J4" s="3" t="s">
        <v>1</v>
      </c>
      <c r="K4" s="3" t="s">
        <v>1</v>
      </c>
      <c r="L4" s="7" t="s">
        <v>7</v>
      </c>
      <c r="M4" s="3" t="s">
        <v>2</v>
      </c>
      <c r="N4" s="3" t="s">
        <v>2</v>
      </c>
      <c r="O4" s="7" t="s">
        <v>8</v>
      </c>
      <c r="P4" s="9" t="s">
        <v>9</v>
      </c>
      <c r="Q4" s="10" t="s">
        <v>10</v>
      </c>
      <c r="R4" t="s">
        <v>11</v>
      </c>
    </row>
    <row r="5" ht="21" customHeight="1" spans="1:19">
      <c r="A5" s="4" t="s">
        <v>12</v>
      </c>
      <c r="B5" s="4">
        <v>1</v>
      </c>
      <c r="C5" s="4" t="s">
        <v>12</v>
      </c>
      <c r="D5" s="5" t="s">
        <v>13</v>
      </c>
      <c r="E5" s="5" t="s">
        <v>12</v>
      </c>
      <c r="F5" s="5" t="s">
        <v>14</v>
      </c>
      <c r="G5" s="6">
        <v>4</v>
      </c>
      <c r="H5" s="6">
        <v>5</v>
      </c>
      <c r="I5" s="8">
        <f>AVERAGE(G5:H5)*$Q$2</f>
        <v>13.5</v>
      </c>
      <c r="J5" s="6">
        <v>4</v>
      </c>
      <c r="K5" s="6">
        <v>5</v>
      </c>
      <c r="L5" s="8">
        <f>AVERAGE(J5:K5)*$R$2</f>
        <v>6.75</v>
      </c>
      <c r="M5" s="6">
        <v>4</v>
      </c>
      <c r="N5" s="6">
        <v>5</v>
      </c>
      <c r="O5" s="8">
        <f>AVERAGE(M5:N5)*$S$2</f>
        <v>4.5</v>
      </c>
      <c r="P5" s="9">
        <f>AVERAGE(L5,O5)</f>
        <v>5.625</v>
      </c>
      <c r="Q5" s="10">
        <f>I5+P5</f>
        <v>19.125</v>
      </c>
      <c r="R5">
        <f>RANK(Q5,$Q$5:$Q$15)</f>
        <v>1</v>
      </c>
      <c r="S5">
        <f>Q5-Q6</f>
        <v>3.625</v>
      </c>
    </row>
    <row r="6" ht="21" customHeight="1" spans="1:19">
      <c r="A6" s="4" t="s">
        <v>12</v>
      </c>
      <c r="B6" s="4">
        <v>2</v>
      </c>
      <c r="C6" s="4" t="s">
        <v>12</v>
      </c>
      <c r="D6" s="5" t="s">
        <v>15</v>
      </c>
      <c r="E6" s="5" t="s">
        <v>12</v>
      </c>
      <c r="F6" s="5" t="s">
        <v>16</v>
      </c>
      <c r="G6" s="6">
        <v>2</v>
      </c>
      <c r="H6" s="6">
        <v>5</v>
      </c>
      <c r="I6" s="8">
        <f t="shared" ref="I6:I15" si="0">AVERAGE(G6:H6)*$Q$2</f>
        <v>10.5</v>
      </c>
      <c r="J6" s="6">
        <v>3</v>
      </c>
      <c r="K6" s="6">
        <v>5</v>
      </c>
      <c r="L6" s="8">
        <f t="shared" ref="L6:L15" si="1">AVERAGE(J6:K6)*$R$2</f>
        <v>6</v>
      </c>
      <c r="M6" s="6">
        <v>3</v>
      </c>
      <c r="N6" s="6">
        <v>5</v>
      </c>
      <c r="O6" s="8">
        <f t="shared" ref="O6:O15" si="2">AVERAGE(M6:N6)*$S$2</f>
        <v>4</v>
      </c>
      <c r="P6" s="9">
        <f t="shared" ref="P6:P15" si="3">AVERAGE(L6,O6)</f>
        <v>5</v>
      </c>
      <c r="Q6" s="10">
        <f t="shared" ref="Q6:Q15" si="4">I6+P6</f>
        <v>15.5</v>
      </c>
      <c r="R6">
        <f t="shared" ref="R6:R15" si="5">RANK(Q6,$Q$5:$Q$15)</f>
        <v>2</v>
      </c>
      <c r="S6">
        <f t="shared" ref="S6:S15" si="6">Q6-Q7</f>
        <v>1</v>
      </c>
    </row>
    <row r="7" ht="21" customHeight="1" spans="1:19">
      <c r="A7" s="4" t="s">
        <v>12</v>
      </c>
      <c r="B7" s="4">
        <v>3</v>
      </c>
      <c r="C7" s="4" t="s">
        <v>12</v>
      </c>
      <c r="D7" s="5" t="s">
        <v>17</v>
      </c>
      <c r="E7" s="5" t="s">
        <v>12</v>
      </c>
      <c r="F7" s="5" t="s">
        <v>18</v>
      </c>
      <c r="G7" s="6">
        <v>3</v>
      </c>
      <c r="H7" s="6">
        <v>5</v>
      </c>
      <c r="I7" s="8">
        <f t="shared" si="0"/>
        <v>12</v>
      </c>
      <c r="J7" s="6">
        <v>1</v>
      </c>
      <c r="K7" s="6">
        <v>3</v>
      </c>
      <c r="L7" s="8">
        <f t="shared" si="1"/>
        <v>3</v>
      </c>
      <c r="M7" s="6">
        <v>1</v>
      </c>
      <c r="N7" s="6">
        <v>3</v>
      </c>
      <c r="O7" s="8">
        <f t="shared" si="2"/>
        <v>2</v>
      </c>
      <c r="P7" s="9">
        <f t="shared" si="3"/>
        <v>2.5</v>
      </c>
      <c r="Q7" s="10">
        <f t="shared" si="4"/>
        <v>14.5</v>
      </c>
      <c r="R7">
        <f t="shared" si="5"/>
        <v>3</v>
      </c>
      <c r="S7">
        <f t="shared" si="6"/>
        <v>0.375</v>
      </c>
    </row>
    <row r="8" ht="21" customHeight="1" spans="1:19">
      <c r="A8" s="4" t="s">
        <v>12</v>
      </c>
      <c r="B8" s="4">
        <v>4</v>
      </c>
      <c r="C8" s="4" t="s">
        <v>12</v>
      </c>
      <c r="D8" s="5" t="s">
        <v>19</v>
      </c>
      <c r="E8" s="5" t="s">
        <v>12</v>
      </c>
      <c r="F8" s="5" t="s">
        <v>20</v>
      </c>
      <c r="G8" s="6">
        <v>4</v>
      </c>
      <c r="H8" s="6">
        <v>5</v>
      </c>
      <c r="I8" s="8">
        <f t="shared" si="0"/>
        <v>13.5</v>
      </c>
      <c r="J8" s="6">
        <v>0</v>
      </c>
      <c r="K8" s="6">
        <v>1</v>
      </c>
      <c r="L8" s="8">
        <f t="shared" si="1"/>
        <v>0.75</v>
      </c>
      <c r="M8" s="6">
        <v>0</v>
      </c>
      <c r="N8" s="6">
        <v>1</v>
      </c>
      <c r="O8" s="8">
        <f t="shared" si="2"/>
        <v>0.5</v>
      </c>
      <c r="P8" s="9">
        <f t="shared" si="3"/>
        <v>0.625</v>
      </c>
      <c r="Q8" s="10">
        <f t="shared" si="4"/>
        <v>14.125</v>
      </c>
      <c r="R8">
        <f t="shared" si="5"/>
        <v>4</v>
      </c>
      <c r="S8">
        <f t="shared" si="6"/>
        <v>3</v>
      </c>
    </row>
    <row r="9" ht="21" customHeight="1" spans="1:19">
      <c r="A9" s="4" t="s">
        <v>12</v>
      </c>
      <c r="B9" s="4">
        <v>5</v>
      </c>
      <c r="C9" s="4" t="s">
        <v>12</v>
      </c>
      <c r="D9" s="5" t="s">
        <v>21</v>
      </c>
      <c r="E9" s="5" t="s">
        <v>12</v>
      </c>
      <c r="F9" s="5" t="s">
        <v>22</v>
      </c>
      <c r="G9" s="6">
        <v>3</v>
      </c>
      <c r="H9" s="6">
        <v>4</v>
      </c>
      <c r="I9" s="8">
        <f t="shared" si="0"/>
        <v>10.5</v>
      </c>
      <c r="J9" s="6">
        <v>0</v>
      </c>
      <c r="K9" s="6">
        <v>1</v>
      </c>
      <c r="L9" s="8">
        <f t="shared" si="1"/>
        <v>0.75</v>
      </c>
      <c r="M9" s="6">
        <v>0</v>
      </c>
      <c r="N9" s="6">
        <v>1</v>
      </c>
      <c r="O9" s="8">
        <f t="shared" si="2"/>
        <v>0.5</v>
      </c>
      <c r="P9" s="9">
        <f t="shared" si="3"/>
        <v>0.625</v>
      </c>
      <c r="Q9" s="10">
        <f t="shared" si="4"/>
        <v>11.125</v>
      </c>
      <c r="R9">
        <f t="shared" si="5"/>
        <v>5</v>
      </c>
      <c r="S9">
        <f t="shared" si="6"/>
        <v>0.5</v>
      </c>
    </row>
    <row r="10" ht="21" customHeight="1" spans="1:19">
      <c r="A10" s="4" t="s">
        <v>12</v>
      </c>
      <c r="B10" s="4">
        <v>6</v>
      </c>
      <c r="C10" s="4" t="s">
        <v>12</v>
      </c>
      <c r="D10" s="5" t="s">
        <v>23</v>
      </c>
      <c r="E10" s="5" t="s">
        <v>12</v>
      </c>
      <c r="F10" s="5" t="s">
        <v>24</v>
      </c>
      <c r="G10" s="6">
        <v>2</v>
      </c>
      <c r="H10" s="6">
        <v>3</v>
      </c>
      <c r="I10" s="8">
        <f t="shared" si="0"/>
        <v>7.5</v>
      </c>
      <c r="J10" s="6">
        <v>2</v>
      </c>
      <c r="K10" s="6">
        <v>3</v>
      </c>
      <c r="L10" s="8">
        <f t="shared" si="1"/>
        <v>3.75</v>
      </c>
      <c r="M10" s="6">
        <v>2</v>
      </c>
      <c r="N10" s="6">
        <v>3</v>
      </c>
      <c r="O10" s="8">
        <f t="shared" si="2"/>
        <v>2.5</v>
      </c>
      <c r="P10" s="9">
        <f t="shared" si="3"/>
        <v>3.125</v>
      </c>
      <c r="Q10" s="10">
        <f t="shared" si="4"/>
        <v>10.625</v>
      </c>
      <c r="R10">
        <f t="shared" si="5"/>
        <v>6</v>
      </c>
      <c r="S10">
        <f t="shared" si="6"/>
        <v>1.875</v>
      </c>
    </row>
    <row r="11" ht="21" customHeight="1" spans="1:19">
      <c r="A11" s="4" t="s">
        <v>12</v>
      </c>
      <c r="B11" s="4">
        <v>7</v>
      </c>
      <c r="C11" s="4" t="s">
        <v>12</v>
      </c>
      <c r="D11" s="5" t="s">
        <v>25</v>
      </c>
      <c r="E11" s="5" t="s">
        <v>12</v>
      </c>
      <c r="F11" s="5" t="s">
        <v>26</v>
      </c>
      <c r="G11" s="6">
        <v>2</v>
      </c>
      <c r="H11" s="6">
        <v>3</v>
      </c>
      <c r="I11" s="8">
        <f t="shared" si="0"/>
        <v>7.5</v>
      </c>
      <c r="J11" s="6">
        <v>0</v>
      </c>
      <c r="K11" s="6">
        <v>2</v>
      </c>
      <c r="L11" s="8">
        <f t="shared" si="1"/>
        <v>1.5</v>
      </c>
      <c r="M11" s="6">
        <v>0</v>
      </c>
      <c r="N11" s="6">
        <v>2</v>
      </c>
      <c r="O11" s="8">
        <f t="shared" si="2"/>
        <v>1</v>
      </c>
      <c r="P11" s="9">
        <f t="shared" si="3"/>
        <v>1.25</v>
      </c>
      <c r="Q11" s="10">
        <f t="shared" si="4"/>
        <v>8.75</v>
      </c>
      <c r="R11">
        <f t="shared" si="5"/>
        <v>7</v>
      </c>
      <c r="S11">
        <f t="shared" si="6"/>
        <v>1.375</v>
      </c>
    </row>
    <row r="12" ht="21" customHeight="1" spans="1:19">
      <c r="A12" s="4" t="s">
        <v>12</v>
      </c>
      <c r="B12" s="4">
        <v>8</v>
      </c>
      <c r="C12" s="4" t="s">
        <v>12</v>
      </c>
      <c r="D12" s="5" t="s">
        <v>27</v>
      </c>
      <c r="E12" s="5" t="s">
        <v>12</v>
      </c>
      <c r="F12" s="5" t="s">
        <v>28</v>
      </c>
      <c r="G12" s="6">
        <v>0</v>
      </c>
      <c r="H12" s="6">
        <v>2</v>
      </c>
      <c r="I12" s="8">
        <f t="shared" si="0"/>
        <v>3</v>
      </c>
      <c r="J12" s="6">
        <v>2</v>
      </c>
      <c r="K12" s="6">
        <v>5</v>
      </c>
      <c r="L12" s="8">
        <f t="shared" si="1"/>
        <v>5.25</v>
      </c>
      <c r="M12" s="6">
        <v>2</v>
      </c>
      <c r="N12" s="6">
        <v>5</v>
      </c>
      <c r="O12" s="8">
        <f t="shared" si="2"/>
        <v>3.5</v>
      </c>
      <c r="P12" s="9">
        <f t="shared" si="3"/>
        <v>4.375</v>
      </c>
      <c r="Q12" s="10">
        <f t="shared" si="4"/>
        <v>7.375</v>
      </c>
      <c r="R12">
        <f t="shared" si="5"/>
        <v>8</v>
      </c>
      <c r="S12">
        <f t="shared" si="6"/>
        <v>0.25</v>
      </c>
    </row>
    <row r="13" ht="21" customHeight="1" spans="1:19">
      <c r="A13" s="4" t="s">
        <v>12</v>
      </c>
      <c r="B13" s="4">
        <v>9</v>
      </c>
      <c r="C13" s="4" t="s">
        <v>12</v>
      </c>
      <c r="D13" s="5" t="s">
        <v>29</v>
      </c>
      <c r="E13" s="5" t="s">
        <v>12</v>
      </c>
      <c r="F13" s="5" t="s">
        <v>30</v>
      </c>
      <c r="G13" s="6">
        <v>0</v>
      </c>
      <c r="H13" s="6">
        <v>1</v>
      </c>
      <c r="I13" s="8">
        <f t="shared" si="0"/>
        <v>1.5</v>
      </c>
      <c r="J13" s="6">
        <v>4</v>
      </c>
      <c r="K13" s="6">
        <v>5</v>
      </c>
      <c r="L13" s="8">
        <f t="shared" si="1"/>
        <v>6.75</v>
      </c>
      <c r="M13" s="6">
        <v>4</v>
      </c>
      <c r="N13" s="6">
        <v>5</v>
      </c>
      <c r="O13" s="8">
        <f t="shared" si="2"/>
        <v>4.5</v>
      </c>
      <c r="P13" s="9">
        <f t="shared" si="3"/>
        <v>5.625</v>
      </c>
      <c r="Q13" s="10">
        <f t="shared" si="4"/>
        <v>7.125</v>
      </c>
      <c r="R13">
        <f t="shared" si="5"/>
        <v>9</v>
      </c>
      <c r="S13">
        <f t="shared" si="6"/>
        <v>0.75</v>
      </c>
    </row>
    <row r="14" ht="21" customHeight="1" spans="1:19">
      <c r="A14" s="4" t="s">
        <v>12</v>
      </c>
      <c r="B14" s="4">
        <v>1</v>
      </c>
      <c r="C14" s="4" t="s">
        <v>12</v>
      </c>
      <c r="D14" s="5" t="s">
        <v>31</v>
      </c>
      <c r="E14" s="5" t="s">
        <v>12</v>
      </c>
      <c r="F14" s="5" t="s">
        <v>32</v>
      </c>
      <c r="G14" s="6">
        <v>1</v>
      </c>
      <c r="H14" s="6">
        <v>2</v>
      </c>
      <c r="I14" s="8">
        <f t="shared" si="0"/>
        <v>4.5</v>
      </c>
      <c r="J14" s="6">
        <v>1</v>
      </c>
      <c r="K14" s="6">
        <v>2</v>
      </c>
      <c r="L14" s="8">
        <f t="shared" si="1"/>
        <v>2.25</v>
      </c>
      <c r="M14" s="6">
        <v>1</v>
      </c>
      <c r="N14" s="6">
        <v>2</v>
      </c>
      <c r="O14" s="8">
        <f t="shared" si="2"/>
        <v>1.5</v>
      </c>
      <c r="P14" s="9">
        <f t="shared" si="3"/>
        <v>1.875</v>
      </c>
      <c r="Q14" s="10">
        <f t="shared" si="4"/>
        <v>6.375</v>
      </c>
      <c r="R14">
        <f t="shared" si="5"/>
        <v>10</v>
      </c>
      <c r="S14">
        <f t="shared" si="6"/>
        <v>2.125</v>
      </c>
    </row>
    <row r="15" ht="21" customHeight="1" spans="1:19">
      <c r="A15" s="4" t="s">
        <v>12</v>
      </c>
      <c r="B15" s="4">
        <v>11</v>
      </c>
      <c r="C15" s="4" t="s">
        <v>12</v>
      </c>
      <c r="D15" s="5" t="s">
        <v>33</v>
      </c>
      <c r="E15" s="5" t="s">
        <v>12</v>
      </c>
      <c r="F15" s="5" t="s">
        <v>34</v>
      </c>
      <c r="G15" s="6">
        <v>0</v>
      </c>
      <c r="H15" s="6">
        <v>2</v>
      </c>
      <c r="I15" s="8">
        <f t="shared" si="0"/>
        <v>3</v>
      </c>
      <c r="J15" s="6">
        <v>0</v>
      </c>
      <c r="K15" s="6">
        <v>2</v>
      </c>
      <c r="L15" s="8">
        <f t="shared" si="1"/>
        <v>1.5</v>
      </c>
      <c r="M15" s="6">
        <v>0</v>
      </c>
      <c r="N15" s="6">
        <v>2</v>
      </c>
      <c r="O15" s="8">
        <f t="shared" si="2"/>
        <v>1</v>
      </c>
      <c r="P15" s="9">
        <f t="shared" si="3"/>
        <v>1.25</v>
      </c>
      <c r="Q15" s="10">
        <f t="shared" si="4"/>
        <v>4.25</v>
      </c>
      <c r="R15">
        <f t="shared" si="5"/>
        <v>11</v>
      </c>
      <c r="S15">
        <f t="shared" si="6"/>
        <v>4.25</v>
      </c>
    </row>
    <row r="17" ht="12.75"/>
    <row r="18" ht="15" spans="4:18">
      <c r="D18" s="3" t="s">
        <v>4</v>
      </c>
      <c r="E18" s="3"/>
      <c r="F18" s="3" t="s">
        <v>5</v>
      </c>
      <c r="G18" s="3" t="s">
        <v>0</v>
      </c>
      <c r="H18" s="3" t="s">
        <v>0</v>
      </c>
      <c r="I18" s="7" t="s">
        <v>35</v>
      </c>
      <c r="J18" s="3" t="s">
        <v>1</v>
      </c>
      <c r="K18" s="3" t="s">
        <v>1</v>
      </c>
      <c r="L18" s="7" t="s">
        <v>36</v>
      </c>
      <c r="M18" s="3" t="s">
        <v>2</v>
      </c>
      <c r="N18" s="3" t="s">
        <v>2</v>
      </c>
      <c r="O18" s="7" t="s">
        <v>37</v>
      </c>
      <c r="P18" s="9" t="s">
        <v>9</v>
      </c>
      <c r="Q18" s="10" t="s">
        <v>10</v>
      </c>
      <c r="R18" t="s">
        <v>11</v>
      </c>
    </row>
    <row r="19" ht="15" customHeight="1" spans="2:18">
      <c r="B19" s="4">
        <v>1</v>
      </c>
      <c r="C19" s="4" t="s">
        <v>12</v>
      </c>
      <c r="D19" s="5" t="s">
        <v>13</v>
      </c>
      <c r="E19" s="5" t="s">
        <v>12</v>
      </c>
      <c r="F19" s="5" t="s">
        <v>14</v>
      </c>
      <c r="G19" s="6">
        <v>4</v>
      </c>
      <c r="H19" s="6">
        <v>5</v>
      </c>
      <c r="I19" s="8">
        <f>MIN(G19:H19)*$Q$2</f>
        <v>12</v>
      </c>
      <c r="J19" s="6">
        <v>4</v>
      </c>
      <c r="K19" s="6">
        <v>5</v>
      </c>
      <c r="L19" s="8">
        <f>MIN(J19:K19)*$R$2</f>
        <v>6</v>
      </c>
      <c r="M19" s="6">
        <v>4</v>
      </c>
      <c r="N19" s="6">
        <v>5</v>
      </c>
      <c r="O19" s="8">
        <f>MIN(M19:N19)*$S$2</f>
        <v>4</v>
      </c>
      <c r="P19" s="9">
        <f>AVERAGE(L19,O19)</f>
        <v>5</v>
      </c>
      <c r="Q19" s="10">
        <f>I19+P19</f>
        <v>17</v>
      </c>
      <c r="R19">
        <f>RANK(Q19,$Q$19:$Q$29)</f>
        <v>1</v>
      </c>
    </row>
    <row r="20" ht="15" customHeight="1" spans="2:18">
      <c r="B20" s="4">
        <v>2</v>
      </c>
      <c r="C20" s="4" t="s">
        <v>12</v>
      </c>
      <c r="D20" s="5" t="s">
        <v>15</v>
      </c>
      <c r="E20" s="5" t="s">
        <v>12</v>
      </c>
      <c r="F20" s="5" t="s">
        <v>16</v>
      </c>
      <c r="G20" s="6">
        <v>2</v>
      </c>
      <c r="H20" s="6">
        <v>5</v>
      </c>
      <c r="I20" s="8">
        <f t="shared" ref="I20:I29" si="7">MIN(G20:H20)*$Q$2</f>
        <v>6</v>
      </c>
      <c r="J20" s="6">
        <v>3</v>
      </c>
      <c r="K20" s="6">
        <v>5</v>
      </c>
      <c r="L20" s="8">
        <f t="shared" ref="L20:L29" si="8">MIN(J20:K20)*$R$2</f>
        <v>4.5</v>
      </c>
      <c r="M20" s="6">
        <v>3</v>
      </c>
      <c r="N20" s="6">
        <v>5</v>
      </c>
      <c r="O20" s="8">
        <f t="shared" ref="O20:O29" si="9">MIN(M20:N20)*$S$2</f>
        <v>3</v>
      </c>
      <c r="P20" s="9">
        <f t="shared" ref="P19:P29" si="10">AVERAGE(L20,O20)</f>
        <v>3.75</v>
      </c>
      <c r="Q20" s="10">
        <f t="shared" ref="Q20:Q29" si="11">I20+P20</f>
        <v>9.75</v>
      </c>
      <c r="R20">
        <f t="shared" ref="R20:R29" si="12">RANK(Q20,$Q$19:$Q$29)</f>
        <v>4</v>
      </c>
    </row>
    <row r="21" ht="15" customHeight="1" spans="2:18">
      <c r="B21" s="4">
        <v>3</v>
      </c>
      <c r="C21" s="4" t="s">
        <v>12</v>
      </c>
      <c r="D21" s="5" t="s">
        <v>17</v>
      </c>
      <c r="E21" s="5" t="s">
        <v>12</v>
      </c>
      <c r="F21" s="5" t="s">
        <v>18</v>
      </c>
      <c r="G21" s="6">
        <v>3</v>
      </c>
      <c r="H21" s="6">
        <v>5</v>
      </c>
      <c r="I21" s="8">
        <f t="shared" si="7"/>
        <v>9</v>
      </c>
      <c r="J21" s="6">
        <v>1</v>
      </c>
      <c r="K21" s="6">
        <v>3</v>
      </c>
      <c r="L21" s="8">
        <f t="shared" si="8"/>
        <v>1.5</v>
      </c>
      <c r="M21" s="6">
        <v>1</v>
      </c>
      <c r="N21" s="6">
        <v>3</v>
      </c>
      <c r="O21" s="8">
        <f t="shared" si="9"/>
        <v>1</v>
      </c>
      <c r="P21" s="9">
        <f t="shared" si="10"/>
        <v>1.25</v>
      </c>
      <c r="Q21" s="10">
        <f t="shared" si="11"/>
        <v>10.25</v>
      </c>
      <c r="R21">
        <f t="shared" si="12"/>
        <v>3</v>
      </c>
    </row>
    <row r="22" ht="15" customHeight="1" spans="2:18">
      <c r="B22" s="4">
        <v>4</v>
      </c>
      <c r="C22" s="4" t="s">
        <v>12</v>
      </c>
      <c r="D22" s="5" t="s">
        <v>19</v>
      </c>
      <c r="E22" s="5" t="s">
        <v>12</v>
      </c>
      <c r="F22" s="5" t="s">
        <v>20</v>
      </c>
      <c r="G22" s="6">
        <v>4</v>
      </c>
      <c r="H22" s="6">
        <v>5</v>
      </c>
      <c r="I22" s="8">
        <f t="shared" si="7"/>
        <v>12</v>
      </c>
      <c r="J22" s="6">
        <v>0</v>
      </c>
      <c r="K22" s="6">
        <v>1</v>
      </c>
      <c r="L22" s="8">
        <f t="shared" si="8"/>
        <v>0</v>
      </c>
      <c r="M22" s="6">
        <v>0</v>
      </c>
      <c r="N22" s="6">
        <v>1</v>
      </c>
      <c r="O22" s="8">
        <f t="shared" si="9"/>
        <v>0</v>
      </c>
      <c r="P22" s="9">
        <f t="shared" si="10"/>
        <v>0</v>
      </c>
      <c r="Q22" s="10">
        <f t="shared" si="11"/>
        <v>12</v>
      </c>
      <c r="R22">
        <f t="shared" si="12"/>
        <v>2</v>
      </c>
    </row>
    <row r="23" ht="15" customHeight="1" spans="2:18">
      <c r="B23" s="4">
        <v>5</v>
      </c>
      <c r="C23" s="4" t="s">
        <v>12</v>
      </c>
      <c r="D23" s="5" t="s">
        <v>21</v>
      </c>
      <c r="E23" s="5" t="s">
        <v>12</v>
      </c>
      <c r="F23" s="5" t="s">
        <v>22</v>
      </c>
      <c r="G23" s="6">
        <v>3</v>
      </c>
      <c r="H23" s="6">
        <v>4</v>
      </c>
      <c r="I23" s="8">
        <f t="shared" si="7"/>
        <v>9</v>
      </c>
      <c r="J23" s="6">
        <v>0</v>
      </c>
      <c r="K23" s="6">
        <v>1</v>
      </c>
      <c r="L23" s="8">
        <f t="shared" si="8"/>
        <v>0</v>
      </c>
      <c r="M23" s="6">
        <v>0</v>
      </c>
      <c r="N23" s="6">
        <v>1</v>
      </c>
      <c r="O23" s="8">
        <f t="shared" si="9"/>
        <v>0</v>
      </c>
      <c r="P23" s="9">
        <f t="shared" si="10"/>
        <v>0</v>
      </c>
      <c r="Q23" s="10">
        <f t="shared" si="11"/>
        <v>9</v>
      </c>
      <c r="R23">
        <f t="shared" si="12"/>
        <v>5</v>
      </c>
    </row>
    <row r="24" ht="15" customHeight="1" spans="2:18">
      <c r="B24" s="4">
        <v>6</v>
      </c>
      <c r="C24" s="4" t="s">
        <v>12</v>
      </c>
      <c r="D24" s="5" t="s">
        <v>23</v>
      </c>
      <c r="E24" s="5" t="s">
        <v>12</v>
      </c>
      <c r="F24" s="5" t="s">
        <v>24</v>
      </c>
      <c r="G24" s="6">
        <v>2</v>
      </c>
      <c r="H24" s="6">
        <v>3</v>
      </c>
      <c r="I24" s="8">
        <f t="shared" si="7"/>
        <v>6</v>
      </c>
      <c r="J24" s="6">
        <v>2</v>
      </c>
      <c r="K24" s="6">
        <v>3</v>
      </c>
      <c r="L24" s="8">
        <f t="shared" si="8"/>
        <v>3</v>
      </c>
      <c r="M24" s="6">
        <v>2</v>
      </c>
      <c r="N24" s="6">
        <v>3</v>
      </c>
      <c r="O24" s="8">
        <f t="shared" si="9"/>
        <v>2</v>
      </c>
      <c r="P24" s="9">
        <f t="shared" si="10"/>
        <v>2.5</v>
      </c>
      <c r="Q24" s="10">
        <f t="shared" si="11"/>
        <v>8.5</v>
      </c>
      <c r="R24">
        <f t="shared" si="12"/>
        <v>6</v>
      </c>
    </row>
    <row r="25" ht="15" customHeight="1" spans="2:18">
      <c r="B25" s="4">
        <v>7</v>
      </c>
      <c r="C25" s="4" t="s">
        <v>12</v>
      </c>
      <c r="D25" s="5" t="s">
        <v>25</v>
      </c>
      <c r="E25" s="5" t="s">
        <v>12</v>
      </c>
      <c r="F25" s="5" t="s">
        <v>26</v>
      </c>
      <c r="G25" s="6">
        <v>2</v>
      </c>
      <c r="H25" s="6">
        <v>3</v>
      </c>
      <c r="I25" s="8">
        <f t="shared" si="7"/>
        <v>6</v>
      </c>
      <c r="J25" s="6">
        <v>0</v>
      </c>
      <c r="K25" s="6">
        <v>2</v>
      </c>
      <c r="L25" s="8">
        <f t="shared" si="8"/>
        <v>0</v>
      </c>
      <c r="M25" s="6">
        <v>0</v>
      </c>
      <c r="N25" s="6">
        <v>2</v>
      </c>
      <c r="O25" s="8">
        <f t="shared" si="9"/>
        <v>0</v>
      </c>
      <c r="P25" s="9">
        <f t="shared" si="10"/>
        <v>0</v>
      </c>
      <c r="Q25" s="10">
        <f t="shared" si="11"/>
        <v>6</v>
      </c>
      <c r="R25">
        <f t="shared" si="12"/>
        <v>7</v>
      </c>
    </row>
    <row r="26" ht="15" customHeight="1" spans="2:18">
      <c r="B26" s="4">
        <v>8</v>
      </c>
      <c r="C26" s="4" t="s">
        <v>12</v>
      </c>
      <c r="D26" s="5" t="s">
        <v>27</v>
      </c>
      <c r="E26" s="5" t="s">
        <v>12</v>
      </c>
      <c r="F26" s="5" t="s">
        <v>28</v>
      </c>
      <c r="G26" s="6">
        <v>0</v>
      </c>
      <c r="H26" s="6">
        <v>2</v>
      </c>
      <c r="I26" s="8">
        <f t="shared" si="7"/>
        <v>0</v>
      </c>
      <c r="J26" s="6">
        <v>2</v>
      </c>
      <c r="K26" s="6">
        <v>5</v>
      </c>
      <c r="L26" s="8">
        <f t="shared" si="8"/>
        <v>3</v>
      </c>
      <c r="M26" s="6">
        <v>2</v>
      </c>
      <c r="N26" s="6">
        <v>5</v>
      </c>
      <c r="O26" s="8">
        <f t="shared" si="9"/>
        <v>2</v>
      </c>
      <c r="P26" s="9">
        <f t="shared" si="10"/>
        <v>2.5</v>
      </c>
      <c r="Q26" s="10">
        <f t="shared" si="11"/>
        <v>2.5</v>
      </c>
      <c r="R26">
        <f t="shared" si="12"/>
        <v>10</v>
      </c>
    </row>
    <row r="27" ht="15" customHeight="1" spans="2:18">
      <c r="B27" s="4">
        <v>9</v>
      </c>
      <c r="C27" s="4" t="s">
        <v>12</v>
      </c>
      <c r="D27" s="5" t="s">
        <v>29</v>
      </c>
      <c r="E27" s="5" t="s">
        <v>12</v>
      </c>
      <c r="F27" s="5" t="s">
        <v>30</v>
      </c>
      <c r="G27" s="6">
        <v>0</v>
      </c>
      <c r="H27" s="6">
        <v>1</v>
      </c>
      <c r="I27" s="8">
        <f t="shared" si="7"/>
        <v>0</v>
      </c>
      <c r="J27" s="6">
        <v>4</v>
      </c>
      <c r="K27" s="6">
        <v>5</v>
      </c>
      <c r="L27" s="8">
        <f t="shared" si="8"/>
        <v>6</v>
      </c>
      <c r="M27" s="6">
        <v>4</v>
      </c>
      <c r="N27" s="6">
        <v>5</v>
      </c>
      <c r="O27" s="8">
        <f t="shared" si="9"/>
        <v>4</v>
      </c>
      <c r="P27" s="9">
        <f t="shared" si="10"/>
        <v>5</v>
      </c>
      <c r="Q27" s="10">
        <f t="shared" si="11"/>
        <v>5</v>
      </c>
      <c r="R27">
        <f t="shared" si="12"/>
        <v>8</v>
      </c>
    </row>
    <row r="28" ht="15" customHeight="1" spans="2:18">
      <c r="B28" s="4">
        <v>1</v>
      </c>
      <c r="C28" s="4" t="s">
        <v>12</v>
      </c>
      <c r="D28" s="5" t="s">
        <v>31</v>
      </c>
      <c r="E28" s="5" t="s">
        <v>12</v>
      </c>
      <c r="F28" s="5" t="s">
        <v>32</v>
      </c>
      <c r="G28" s="6">
        <v>1</v>
      </c>
      <c r="H28" s="6">
        <v>2</v>
      </c>
      <c r="I28" s="8">
        <f t="shared" si="7"/>
        <v>3</v>
      </c>
      <c r="J28" s="6">
        <v>1</v>
      </c>
      <c r="K28" s="6">
        <v>2</v>
      </c>
      <c r="L28" s="8">
        <f t="shared" si="8"/>
        <v>1.5</v>
      </c>
      <c r="M28" s="6">
        <v>1</v>
      </c>
      <c r="N28" s="6">
        <v>2</v>
      </c>
      <c r="O28" s="8">
        <f t="shared" si="9"/>
        <v>1</v>
      </c>
      <c r="P28" s="9">
        <f t="shared" si="10"/>
        <v>1.25</v>
      </c>
      <c r="Q28" s="10">
        <f t="shared" si="11"/>
        <v>4.25</v>
      </c>
      <c r="R28">
        <f t="shared" si="12"/>
        <v>9</v>
      </c>
    </row>
    <row r="29" ht="15" customHeight="1" spans="2:18">
      <c r="B29" s="4">
        <v>11</v>
      </c>
      <c r="C29" s="4" t="s">
        <v>12</v>
      </c>
      <c r="D29" s="5" t="s">
        <v>33</v>
      </c>
      <c r="E29" s="5" t="s">
        <v>12</v>
      </c>
      <c r="F29" s="5" t="s">
        <v>34</v>
      </c>
      <c r="G29" s="6">
        <v>0</v>
      </c>
      <c r="H29" s="6">
        <v>2</v>
      </c>
      <c r="I29" s="8">
        <f t="shared" si="7"/>
        <v>0</v>
      </c>
      <c r="J29" s="6">
        <v>0</v>
      </c>
      <c r="K29" s="6">
        <v>2</v>
      </c>
      <c r="L29" s="8">
        <f t="shared" si="8"/>
        <v>0</v>
      </c>
      <c r="M29" s="6">
        <v>0</v>
      </c>
      <c r="N29" s="6">
        <v>2</v>
      </c>
      <c r="O29" s="8">
        <f t="shared" si="9"/>
        <v>0</v>
      </c>
      <c r="P29" s="9">
        <f t="shared" si="10"/>
        <v>0</v>
      </c>
      <c r="Q29" s="10">
        <f t="shared" si="11"/>
        <v>0</v>
      </c>
      <c r="R29">
        <f t="shared" si="12"/>
        <v>11</v>
      </c>
    </row>
    <row r="30" ht="15" customHeight="1" spans="17:17">
      <c r="Q30" s="11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2"/>
  <sheetViews>
    <sheetView topLeftCell="A11" workbookViewId="0">
      <selection activeCell="L25" sqref="L25"/>
    </sheetView>
  </sheetViews>
  <sheetFormatPr defaultColWidth="9.14285714285714" defaultRowHeight="12"/>
  <cols>
    <col min="2" max="2" width="18.8571428571429" customWidth="1"/>
    <col min="4" max="4" width="18.8571428571429" customWidth="1"/>
    <col min="7" max="7" width="18.8571428571429" customWidth="1"/>
    <col min="9" max="9" width="18.8571428571429" customWidth="1"/>
    <col min="12" max="12" width="18.8571428571429" customWidth="1"/>
  </cols>
  <sheetData>
    <row r="1" spans="17:19">
      <c r="Q1" t="s">
        <v>0</v>
      </c>
      <c r="R1" t="s">
        <v>1</v>
      </c>
      <c r="S1" t="s">
        <v>2</v>
      </c>
    </row>
    <row r="2" spans="16:19">
      <c r="P2" t="s">
        <v>3</v>
      </c>
      <c r="Q2">
        <v>3</v>
      </c>
      <c r="R2">
        <v>1.5</v>
      </c>
      <c r="S2">
        <v>1</v>
      </c>
    </row>
    <row r="4" spans="4:18">
      <c r="D4" t="s">
        <v>4</v>
      </c>
      <c r="E4"/>
      <c r="F4" t="s">
        <v>5</v>
      </c>
      <c r="G4" t="s">
        <v>0</v>
      </c>
      <c r="H4" t="s">
        <v>0</v>
      </c>
      <c r="I4" t="s">
        <v>6</v>
      </c>
      <c r="J4" t="s">
        <v>1</v>
      </c>
      <c r="K4" t="s">
        <v>1</v>
      </c>
      <c r="L4" t="s">
        <v>7</v>
      </c>
      <c r="M4" t="s">
        <v>2</v>
      </c>
      <c r="N4" t="s">
        <v>2</v>
      </c>
      <c r="O4" t="s">
        <v>8</v>
      </c>
      <c r="P4" t="s">
        <v>9</v>
      </c>
      <c r="Q4" t="s">
        <v>10</v>
      </c>
      <c r="R4" t="s">
        <v>11</v>
      </c>
    </row>
    <row r="5" spans="1:18">
      <c r="A5" t="s">
        <v>12</v>
      </c>
      <c r="B5">
        <v>1</v>
      </c>
      <c r="C5" t="s">
        <v>12</v>
      </c>
      <c r="D5" t="s">
        <v>13</v>
      </c>
      <c r="E5" t="s">
        <v>12</v>
      </c>
      <c r="F5" t="s">
        <v>14</v>
      </c>
      <c r="G5">
        <v>4</v>
      </c>
      <c r="H5">
        <v>5</v>
      </c>
      <c r="I5">
        <v>13.5</v>
      </c>
      <c r="J5">
        <v>4</v>
      </c>
      <c r="K5">
        <v>5</v>
      </c>
      <c r="L5">
        <v>6.75</v>
      </c>
      <c r="M5">
        <v>4</v>
      </c>
      <c r="N5">
        <v>5</v>
      </c>
      <c r="O5">
        <v>4.5</v>
      </c>
      <c r="P5">
        <v>5.625</v>
      </c>
      <c r="Q5">
        <v>19.125</v>
      </c>
      <c r="R5">
        <v>1</v>
      </c>
    </row>
    <row r="6" spans="1:18">
      <c r="A6" t="s">
        <v>12</v>
      </c>
      <c r="B6">
        <v>2</v>
      </c>
      <c r="C6" t="s">
        <v>12</v>
      </c>
      <c r="D6" t="s">
        <v>15</v>
      </c>
      <c r="E6" t="s">
        <v>12</v>
      </c>
      <c r="F6" t="s">
        <v>16</v>
      </c>
      <c r="G6" s="1">
        <v>2</v>
      </c>
      <c r="H6" s="1">
        <v>5</v>
      </c>
      <c r="I6" s="1">
        <v>10.5</v>
      </c>
      <c r="J6">
        <v>3</v>
      </c>
      <c r="K6">
        <v>5</v>
      </c>
      <c r="L6" s="1">
        <v>6</v>
      </c>
      <c r="M6" s="1">
        <v>3</v>
      </c>
      <c r="N6" s="1">
        <v>5</v>
      </c>
      <c r="O6">
        <v>4</v>
      </c>
      <c r="P6">
        <v>5</v>
      </c>
      <c r="Q6">
        <v>15.5</v>
      </c>
      <c r="R6">
        <v>2</v>
      </c>
    </row>
    <row r="7" spans="1:18">
      <c r="A7" t="s">
        <v>12</v>
      </c>
      <c r="B7">
        <v>3</v>
      </c>
      <c r="C7" t="s">
        <v>12</v>
      </c>
      <c r="D7" t="s">
        <v>17</v>
      </c>
      <c r="E7" t="s">
        <v>12</v>
      </c>
      <c r="F7" t="s">
        <v>18</v>
      </c>
      <c r="G7" s="1">
        <v>3</v>
      </c>
      <c r="H7" s="1">
        <v>5</v>
      </c>
      <c r="I7" s="1">
        <v>12</v>
      </c>
      <c r="J7">
        <v>1</v>
      </c>
      <c r="K7">
        <v>3</v>
      </c>
      <c r="L7" s="1">
        <v>3</v>
      </c>
      <c r="M7" s="1">
        <v>1</v>
      </c>
      <c r="N7" s="1">
        <v>3</v>
      </c>
      <c r="O7">
        <v>2</v>
      </c>
      <c r="P7">
        <v>2.5</v>
      </c>
      <c r="Q7">
        <v>14.5</v>
      </c>
      <c r="R7">
        <v>3</v>
      </c>
    </row>
    <row r="8" spans="1:18">
      <c r="A8" t="s">
        <v>12</v>
      </c>
      <c r="B8">
        <v>4</v>
      </c>
      <c r="C8" t="s">
        <v>12</v>
      </c>
      <c r="D8" t="s">
        <v>19</v>
      </c>
      <c r="E8" t="s">
        <v>12</v>
      </c>
      <c r="F8" t="s">
        <v>20</v>
      </c>
      <c r="G8" s="1">
        <v>4</v>
      </c>
      <c r="H8" s="1">
        <v>5</v>
      </c>
      <c r="I8" s="1">
        <v>13.5</v>
      </c>
      <c r="J8">
        <v>0</v>
      </c>
      <c r="K8">
        <v>1</v>
      </c>
      <c r="L8" s="1">
        <v>0.75</v>
      </c>
      <c r="M8" s="1">
        <v>0</v>
      </c>
      <c r="N8" s="1">
        <v>1</v>
      </c>
      <c r="O8">
        <v>0.5</v>
      </c>
      <c r="P8">
        <v>0.625</v>
      </c>
      <c r="Q8">
        <v>14.125</v>
      </c>
      <c r="R8">
        <v>4</v>
      </c>
    </row>
    <row r="9" spans="1:18">
      <c r="A9" t="s">
        <v>12</v>
      </c>
      <c r="B9">
        <v>5</v>
      </c>
      <c r="C9" t="s">
        <v>12</v>
      </c>
      <c r="D9" t="s">
        <v>21</v>
      </c>
      <c r="E9" t="s">
        <v>12</v>
      </c>
      <c r="F9" t="s">
        <v>22</v>
      </c>
      <c r="G9">
        <v>3</v>
      </c>
      <c r="H9">
        <v>4</v>
      </c>
      <c r="I9">
        <v>10.5</v>
      </c>
      <c r="J9">
        <v>0</v>
      </c>
      <c r="K9">
        <v>1</v>
      </c>
      <c r="L9">
        <v>0.75</v>
      </c>
      <c r="M9">
        <v>0</v>
      </c>
      <c r="N9">
        <v>1</v>
      </c>
      <c r="O9">
        <v>0.5</v>
      </c>
      <c r="P9">
        <v>0.625</v>
      </c>
      <c r="Q9">
        <v>11.125</v>
      </c>
      <c r="R9">
        <v>5</v>
      </c>
    </row>
    <row r="10" spans="1:18">
      <c r="A10" t="s">
        <v>12</v>
      </c>
      <c r="B10">
        <v>6</v>
      </c>
      <c r="C10" t="s">
        <v>12</v>
      </c>
      <c r="D10" t="s">
        <v>23</v>
      </c>
      <c r="E10" t="s">
        <v>12</v>
      </c>
      <c r="F10" t="s">
        <v>24</v>
      </c>
      <c r="G10" s="1">
        <v>2</v>
      </c>
      <c r="H10" s="1">
        <v>3</v>
      </c>
      <c r="I10" s="1">
        <v>7.5</v>
      </c>
      <c r="J10">
        <v>2</v>
      </c>
      <c r="K10">
        <v>3</v>
      </c>
      <c r="L10" s="1">
        <v>3.75</v>
      </c>
      <c r="M10" s="1">
        <v>2</v>
      </c>
      <c r="N10" s="1">
        <v>3</v>
      </c>
      <c r="O10">
        <v>2.5</v>
      </c>
      <c r="P10">
        <v>3.125</v>
      </c>
      <c r="Q10">
        <v>10.625</v>
      </c>
      <c r="R10">
        <v>6</v>
      </c>
    </row>
    <row r="11" spans="1:18">
      <c r="A11" t="s">
        <v>12</v>
      </c>
      <c r="B11">
        <v>7</v>
      </c>
      <c r="C11" t="s">
        <v>12</v>
      </c>
      <c r="D11" t="s">
        <v>25</v>
      </c>
      <c r="E11" t="s">
        <v>12</v>
      </c>
      <c r="F11" t="s">
        <v>26</v>
      </c>
      <c r="G11">
        <v>2</v>
      </c>
      <c r="H11">
        <v>3</v>
      </c>
      <c r="I11">
        <v>7.5</v>
      </c>
      <c r="J11">
        <v>0</v>
      </c>
      <c r="K11">
        <v>2</v>
      </c>
      <c r="L11">
        <v>1.5</v>
      </c>
      <c r="M11">
        <v>0</v>
      </c>
      <c r="N11">
        <v>2</v>
      </c>
      <c r="O11">
        <v>1</v>
      </c>
      <c r="P11">
        <v>1.25</v>
      </c>
      <c r="Q11">
        <v>8.75</v>
      </c>
      <c r="R11">
        <v>7</v>
      </c>
    </row>
    <row r="12" spans="1:18">
      <c r="A12" t="s">
        <v>12</v>
      </c>
      <c r="B12">
        <v>8</v>
      </c>
      <c r="C12" t="s">
        <v>12</v>
      </c>
      <c r="D12" t="s">
        <v>27</v>
      </c>
      <c r="E12" t="s">
        <v>12</v>
      </c>
      <c r="F12" t="s">
        <v>28</v>
      </c>
      <c r="G12">
        <v>0</v>
      </c>
      <c r="H12">
        <v>2</v>
      </c>
      <c r="I12">
        <v>3</v>
      </c>
      <c r="J12">
        <v>2</v>
      </c>
      <c r="K12">
        <v>5</v>
      </c>
      <c r="L12">
        <v>5.25</v>
      </c>
      <c r="M12">
        <v>2</v>
      </c>
      <c r="N12">
        <v>5</v>
      </c>
      <c r="O12">
        <v>3.5</v>
      </c>
      <c r="P12">
        <v>4.375</v>
      </c>
      <c r="Q12">
        <v>7.375</v>
      </c>
      <c r="R12">
        <v>8</v>
      </c>
    </row>
    <row r="13" spans="1:18">
      <c r="A13" t="s">
        <v>12</v>
      </c>
      <c r="B13">
        <v>9</v>
      </c>
      <c r="C13" t="s">
        <v>12</v>
      </c>
      <c r="D13" t="s">
        <v>29</v>
      </c>
      <c r="E13" t="s">
        <v>12</v>
      </c>
      <c r="F13" t="s">
        <v>30</v>
      </c>
      <c r="G13">
        <v>0</v>
      </c>
      <c r="H13">
        <v>1</v>
      </c>
      <c r="I13">
        <v>1.5</v>
      </c>
      <c r="J13">
        <v>4</v>
      </c>
      <c r="K13">
        <v>5</v>
      </c>
      <c r="L13">
        <v>6.75</v>
      </c>
      <c r="M13">
        <v>4</v>
      </c>
      <c r="N13">
        <v>5</v>
      </c>
      <c r="O13">
        <v>4.5</v>
      </c>
      <c r="P13">
        <v>5.625</v>
      </c>
      <c r="Q13">
        <v>7.125</v>
      </c>
      <c r="R13">
        <v>9</v>
      </c>
    </row>
    <row r="14" spans="1:18">
      <c r="A14" t="s">
        <v>12</v>
      </c>
      <c r="B14">
        <v>1</v>
      </c>
      <c r="C14" t="s">
        <v>12</v>
      </c>
      <c r="D14" t="s">
        <v>31</v>
      </c>
      <c r="E14" t="s">
        <v>12</v>
      </c>
      <c r="F14" t="s">
        <v>32</v>
      </c>
      <c r="G14">
        <v>1</v>
      </c>
      <c r="H14">
        <v>2</v>
      </c>
      <c r="I14">
        <v>4.5</v>
      </c>
      <c r="J14">
        <v>1</v>
      </c>
      <c r="K14">
        <v>2</v>
      </c>
      <c r="L14">
        <v>2.25</v>
      </c>
      <c r="M14">
        <v>1</v>
      </c>
      <c r="N14">
        <v>2</v>
      </c>
      <c r="O14">
        <v>1.5</v>
      </c>
      <c r="P14">
        <v>1.875</v>
      </c>
      <c r="Q14">
        <v>6.375</v>
      </c>
      <c r="R14">
        <v>10</v>
      </c>
    </row>
    <row r="15" spans="1:18">
      <c r="A15" t="s">
        <v>12</v>
      </c>
      <c r="B15">
        <v>11</v>
      </c>
      <c r="C15" t="s">
        <v>12</v>
      </c>
      <c r="D15" t="s">
        <v>33</v>
      </c>
      <c r="E15" t="s">
        <v>12</v>
      </c>
      <c r="F15" t="s">
        <v>34</v>
      </c>
      <c r="G15">
        <v>0</v>
      </c>
      <c r="H15">
        <v>2</v>
      </c>
      <c r="I15">
        <v>3</v>
      </c>
      <c r="J15">
        <v>0</v>
      </c>
      <c r="K15">
        <v>2</v>
      </c>
      <c r="L15">
        <v>1.5</v>
      </c>
      <c r="M15">
        <v>0</v>
      </c>
      <c r="N15">
        <v>2</v>
      </c>
      <c r="O15">
        <v>1</v>
      </c>
      <c r="P15">
        <v>1.25</v>
      </c>
      <c r="Q15">
        <v>4.25</v>
      </c>
      <c r="R15">
        <v>11</v>
      </c>
    </row>
    <row r="21" spans="4:12">
      <c r="D21" t="s">
        <v>4</v>
      </c>
      <c r="E21" t="s">
        <v>10</v>
      </c>
      <c r="F21" t="s">
        <v>11</v>
      </c>
      <c r="I21" t="s">
        <v>4</v>
      </c>
      <c r="K21" t="s">
        <v>38</v>
      </c>
      <c r="L21" t="s">
        <v>39</v>
      </c>
    </row>
    <row r="22" spans="4:12">
      <c r="D22" t="s">
        <v>13</v>
      </c>
      <c r="E22">
        <v>19.125</v>
      </c>
      <c r="F22">
        <v>1</v>
      </c>
      <c r="I22" t="s">
        <v>13</v>
      </c>
      <c r="K22">
        <f t="shared" ref="K22:K30" si="0">L23</f>
        <v>15.5</v>
      </c>
      <c r="L22">
        <v>19.125</v>
      </c>
    </row>
    <row r="23" spans="4:12">
      <c r="D23" t="s">
        <v>15</v>
      </c>
      <c r="E23">
        <v>15.5</v>
      </c>
      <c r="F23">
        <v>2</v>
      </c>
      <c r="I23" t="s">
        <v>15</v>
      </c>
      <c r="K23">
        <f t="shared" si="0"/>
        <v>14.5</v>
      </c>
      <c r="L23">
        <v>15.5</v>
      </c>
    </row>
    <row r="24" spans="4:12">
      <c r="D24" t="s">
        <v>17</v>
      </c>
      <c r="E24">
        <v>14.5</v>
      </c>
      <c r="F24">
        <v>3</v>
      </c>
      <c r="I24" t="s">
        <v>17</v>
      </c>
      <c r="K24">
        <f t="shared" si="0"/>
        <v>14.125</v>
      </c>
      <c r="L24">
        <v>14.5</v>
      </c>
    </row>
    <row r="25" spans="4:12">
      <c r="D25" t="s">
        <v>19</v>
      </c>
      <c r="E25">
        <v>14.125</v>
      </c>
      <c r="F25">
        <v>4</v>
      </c>
      <c r="I25" t="s">
        <v>19</v>
      </c>
      <c r="K25">
        <f t="shared" si="0"/>
        <v>11.125</v>
      </c>
      <c r="L25">
        <v>14.125</v>
      </c>
    </row>
    <row r="26" spans="4:12">
      <c r="D26" t="s">
        <v>21</v>
      </c>
      <c r="E26">
        <v>11.125</v>
      </c>
      <c r="F26">
        <v>5</v>
      </c>
      <c r="I26" t="s">
        <v>21</v>
      </c>
      <c r="K26">
        <f t="shared" si="0"/>
        <v>10.625</v>
      </c>
      <c r="L26">
        <v>11.125</v>
      </c>
    </row>
    <row r="27" spans="4:12">
      <c r="D27" t="s">
        <v>23</v>
      </c>
      <c r="E27">
        <v>10.625</v>
      </c>
      <c r="F27">
        <v>6</v>
      </c>
      <c r="I27" t="s">
        <v>23</v>
      </c>
      <c r="K27">
        <f t="shared" si="0"/>
        <v>8.75</v>
      </c>
      <c r="L27">
        <v>10.625</v>
      </c>
    </row>
    <row r="28" spans="4:12">
      <c r="D28" t="s">
        <v>25</v>
      </c>
      <c r="E28">
        <v>8.75</v>
      </c>
      <c r="F28">
        <v>7</v>
      </c>
      <c r="I28" t="s">
        <v>25</v>
      </c>
      <c r="K28">
        <f t="shared" si="0"/>
        <v>7.375</v>
      </c>
      <c r="L28">
        <v>8.75</v>
      </c>
    </row>
    <row r="29" spans="4:12">
      <c r="D29" t="s">
        <v>27</v>
      </c>
      <c r="E29">
        <v>7.375</v>
      </c>
      <c r="F29">
        <v>8</v>
      </c>
      <c r="I29" t="s">
        <v>27</v>
      </c>
      <c r="K29">
        <f t="shared" si="0"/>
        <v>7.125</v>
      </c>
      <c r="L29">
        <v>7.375</v>
      </c>
    </row>
    <row r="30" spans="4:12">
      <c r="D30" t="s">
        <v>29</v>
      </c>
      <c r="E30">
        <v>7.125</v>
      </c>
      <c r="F30">
        <v>9</v>
      </c>
      <c r="I30" t="s">
        <v>29</v>
      </c>
      <c r="K30">
        <f t="shared" si="0"/>
        <v>6.375</v>
      </c>
      <c r="L30">
        <v>7.125</v>
      </c>
    </row>
    <row r="31" spans="4:12">
      <c r="D31" t="s">
        <v>31</v>
      </c>
      <c r="E31">
        <v>6.375</v>
      </c>
      <c r="F31">
        <v>10</v>
      </c>
      <c r="I31" t="s">
        <v>31</v>
      </c>
      <c r="K31">
        <f>L32</f>
        <v>4.25</v>
      </c>
      <c r="L31">
        <v>6.375</v>
      </c>
    </row>
    <row r="32" spans="4:12">
      <c r="D32" t="s">
        <v>33</v>
      </c>
      <c r="E32">
        <v>4.25</v>
      </c>
      <c r="F32">
        <v>11</v>
      </c>
      <c r="I32" t="s">
        <v>33</v>
      </c>
      <c r="K32">
        <v>0</v>
      </c>
      <c r="L32">
        <v>4.25</v>
      </c>
    </row>
  </sheetData>
  <autoFilter ref="G1:I12">
    <sortState ref="G2:I12">
      <sortCondition ref="I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charles</cp:lastModifiedBy>
  <dcterms:created xsi:type="dcterms:W3CDTF">2020-05-17T16:16:00Z</dcterms:created>
  <dcterms:modified xsi:type="dcterms:W3CDTF">2020-08-06T16:27:08Z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1046-11.1.0.9505</vt:lpwstr>
  </property>
</Properties>
</file>