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icular\Desktop\"/>
    </mc:Choice>
  </mc:AlternateContent>
  <bookViews>
    <workbookView xWindow="0" yWindow="0" windowWidth="12360" windowHeight="2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B4" i="1"/>
  <c r="E2" i="1"/>
  <c r="F12" i="1" l="1"/>
  <c r="F6" i="1"/>
  <c r="F10" i="1"/>
  <c r="F7" i="1"/>
  <c r="F11" i="1"/>
  <c r="F9" i="1"/>
  <c r="F8" i="1"/>
</calcChain>
</file>

<file path=xl/sharedStrings.xml><?xml version="1.0" encoding="utf-8"?>
<sst xmlns="http://schemas.openxmlformats.org/spreadsheetml/2006/main" count="19" uniqueCount="19">
  <si>
    <t>Abaixo de 17</t>
  </si>
  <si>
    <t>Entre 17 e 18,49</t>
  </si>
  <si>
    <t>Entre 18,5 e 24,99</t>
  </si>
  <si>
    <t>Entre 25 e 29,99</t>
  </si>
  <si>
    <t>Entre 30 e 34,99</t>
  </si>
  <si>
    <t>Entre 35 e 39,99</t>
  </si>
  <si>
    <t>Acima de 40</t>
  </si>
  <si>
    <r>
      <t>Muito abaixo do </t>
    </r>
    <r>
      <rPr>
        <i/>
        <sz val="12"/>
        <color rgb="FF2C2C2C"/>
        <rFont val="Arial"/>
        <family val="2"/>
      </rPr>
      <t>peso</t>
    </r>
  </si>
  <si>
    <r>
      <t>Abaixo do </t>
    </r>
    <r>
      <rPr>
        <i/>
        <sz val="12"/>
        <color rgb="FF2C2C2C"/>
        <rFont val="Arial"/>
        <family val="2"/>
      </rPr>
      <t>peso</t>
    </r>
  </si>
  <si>
    <r>
      <t>Peso</t>
    </r>
    <r>
      <rPr>
        <sz val="12"/>
        <color rgb="FF2C2C2C"/>
        <rFont val="Arial"/>
        <family val="2"/>
      </rPr>
      <t> normal</t>
    </r>
  </si>
  <si>
    <r>
      <t>Acima do </t>
    </r>
    <r>
      <rPr>
        <i/>
        <sz val="12"/>
        <color rgb="FF2C2C2C"/>
        <rFont val="Arial"/>
        <family val="2"/>
      </rPr>
      <t>peso</t>
    </r>
  </si>
  <si>
    <r>
      <t>Obesidade</t>
    </r>
    <r>
      <rPr>
        <sz val="12"/>
        <color rgb="FF2C2C2C"/>
        <rFont val="Arial"/>
        <family val="2"/>
      </rPr>
      <t> I</t>
    </r>
  </si>
  <si>
    <r>
      <t>Obesidade</t>
    </r>
    <r>
      <rPr>
        <sz val="12"/>
        <color rgb="FF2C2C2C"/>
        <rFont val="Arial"/>
        <family val="2"/>
      </rPr>
      <t> II (severa)</t>
    </r>
  </si>
  <si>
    <r>
      <t>Obesidade</t>
    </r>
    <r>
      <rPr>
        <sz val="12"/>
        <color rgb="FF2C2C2C"/>
        <rFont val="Arial"/>
        <family val="2"/>
      </rPr>
      <t> III (mórbida)</t>
    </r>
  </si>
  <si>
    <t>IMC</t>
  </si>
  <si>
    <t>TOTAL</t>
  </si>
  <si>
    <t>Peso</t>
  </si>
  <si>
    <t>Altura</t>
  </si>
  <si>
    <t>Quanidade de agua a ser ingerida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</si>
</sst>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2C2C2C"/>
      <name val="Arial"/>
      <family val="2"/>
    </font>
    <font>
      <i/>
      <sz val="12"/>
      <color rgb="FF2C2C2C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2C2C2C"/>
      <name val="Arial"/>
      <family val="2"/>
    </font>
    <font>
      <b/>
      <sz val="18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/>
    <xf numFmtId="0" fontId="7" fillId="0" borderId="1" xfId="0" applyFont="1" applyBorder="1"/>
    <xf numFmtId="2" fontId="7" fillId="0" borderId="3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8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E3:G4"/>
    </sheetView>
  </sheetViews>
  <sheetFormatPr defaultRowHeight="15" x14ac:dyDescent="0.25"/>
  <cols>
    <col min="4" max="4" width="20" bestFit="1" customWidth="1"/>
    <col min="5" max="5" width="33.42578125" customWidth="1"/>
    <col min="6" max="6" width="3.7109375" customWidth="1"/>
    <col min="7" max="7" width="30" bestFit="1" customWidth="1"/>
  </cols>
  <sheetData>
    <row r="1" spans="1:7" ht="15.75" x14ac:dyDescent="0.25">
      <c r="A1" s="3" t="s">
        <v>14</v>
      </c>
      <c r="B1" s="3"/>
      <c r="C1" s="3"/>
      <c r="D1" s="3"/>
      <c r="E1" s="13" t="s">
        <v>18</v>
      </c>
      <c r="F1" s="4"/>
      <c r="G1" s="4"/>
    </row>
    <row r="2" spans="1:7" ht="15.75" x14ac:dyDescent="0.25">
      <c r="A2" s="5" t="s">
        <v>16</v>
      </c>
      <c r="B2" s="6">
        <v>71.099999999999994</v>
      </c>
      <c r="C2" s="7"/>
      <c r="D2" s="8"/>
      <c r="E2" s="9" t="str">
        <f>CONCATENATE(((B2*35)/1000)," litros")</f>
        <v>2,4885 litros</v>
      </c>
      <c r="F2" s="4"/>
      <c r="G2" s="4"/>
    </row>
    <row r="3" spans="1:7" ht="15.75" x14ac:dyDescent="0.25">
      <c r="A3" s="5" t="s">
        <v>17</v>
      </c>
      <c r="B3" s="6">
        <v>1.52</v>
      </c>
      <c r="C3" s="7"/>
      <c r="D3" s="8"/>
      <c r="E3" s="19"/>
      <c r="F3" s="4"/>
      <c r="G3" s="18"/>
    </row>
    <row r="4" spans="1:7" ht="23.25" x14ac:dyDescent="0.35">
      <c r="A4" s="14" t="s">
        <v>15</v>
      </c>
      <c r="B4" s="15">
        <f>IF(AND(B2="",B3="")," ",B2/(B3^2))</f>
        <v>30.773891966758999</v>
      </c>
      <c r="C4" s="16"/>
      <c r="D4" s="17"/>
      <c r="E4" s="19"/>
      <c r="F4" s="4"/>
      <c r="G4" s="18"/>
    </row>
    <row r="5" spans="1:7" ht="15.75" x14ac:dyDescent="0.25">
      <c r="A5" s="4"/>
      <c r="B5" s="4"/>
      <c r="C5" s="4"/>
      <c r="D5" s="4"/>
      <c r="E5" s="4"/>
      <c r="F5" s="4"/>
      <c r="G5" s="4"/>
    </row>
    <row r="6" spans="1:7" ht="15.75" x14ac:dyDescent="0.25">
      <c r="A6" s="4"/>
      <c r="B6" s="4"/>
      <c r="C6" s="4"/>
      <c r="D6" s="12" t="s">
        <v>0</v>
      </c>
      <c r="E6" s="1" t="s">
        <v>7</v>
      </c>
      <c r="F6" s="10" t="str">
        <f>IF(B4&lt;17,"&lt;"," ")</f>
        <v xml:space="preserve"> </v>
      </c>
      <c r="G6" s="11" t="str">
        <f>CONCATENATE("A abaixo de ",B3^2*17)</f>
        <v>A abaixo de 39,2768</v>
      </c>
    </row>
    <row r="7" spans="1:7" ht="15.75" x14ac:dyDescent="0.25">
      <c r="A7" s="4"/>
      <c r="B7" s="4"/>
      <c r="C7" s="4"/>
      <c r="D7" s="12" t="s">
        <v>1</v>
      </c>
      <c r="E7" s="1" t="s">
        <v>8</v>
      </c>
      <c r="F7" s="10" t="str">
        <f>IF(AND(B4&gt;17,B4&lt;18.49),"&lt;"," ")</f>
        <v xml:space="preserve"> </v>
      </c>
      <c r="G7" s="11" t="str">
        <f>CONCATENATE("entre ",B3^2*17.01, " e ",B3^2*18.499)</f>
        <v>entre 39,299904 e 42,7400896</v>
      </c>
    </row>
    <row r="8" spans="1:7" ht="18" customHeight="1" x14ac:dyDescent="0.25">
      <c r="A8" s="4"/>
      <c r="B8" s="4"/>
      <c r="C8" s="4"/>
      <c r="D8" s="12" t="s">
        <v>2</v>
      </c>
      <c r="E8" s="2" t="s">
        <v>9</v>
      </c>
      <c r="F8" s="10" t="str">
        <f>IF(AND(B4&gt;18.5,B4&lt;24.99),"&lt;"," ")</f>
        <v xml:space="preserve"> </v>
      </c>
      <c r="G8" s="11" t="str">
        <f>CONCATENATE("entre ",B3^2*18.5, " e ",B3^2*24.99)</f>
        <v>entre 42,7424 e 57,736896</v>
      </c>
    </row>
    <row r="9" spans="1:7" ht="15.75" x14ac:dyDescent="0.25">
      <c r="A9" s="4"/>
      <c r="B9" s="4"/>
      <c r="C9" s="4"/>
      <c r="D9" s="12" t="s">
        <v>3</v>
      </c>
      <c r="E9" s="1" t="s">
        <v>10</v>
      </c>
      <c r="F9" s="10" t="str">
        <f>IF(AND(B4&gt;25,B4&lt;29.99),"&lt;"," ")</f>
        <v xml:space="preserve"> </v>
      </c>
      <c r="G9" s="11" t="str">
        <f>CONCATENATE("entre ",B3^2*25, " e ",B3^2*29.99)</f>
        <v>entre 57,76 e 69,288896</v>
      </c>
    </row>
    <row r="10" spans="1:7" ht="15.75" x14ac:dyDescent="0.25">
      <c r="A10" s="4"/>
      <c r="B10" s="4"/>
      <c r="C10" s="4"/>
      <c r="D10" s="12" t="s">
        <v>4</v>
      </c>
      <c r="E10" s="2" t="s">
        <v>11</v>
      </c>
      <c r="F10" s="10" t="str">
        <f>IF(AND(B4&gt;30,B4&lt;34.99),"&lt;"," ")</f>
        <v>&lt;</v>
      </c>
      <c r="G10" s="11" t="str">
        <f>CONCATENATE("entre ",B3^2*30, " e ",B3^2*34.99)</f>
        <v>entre 69,312 e 80,840896</v>
      </c>
    </row>
    <row r="11" spans="1:7" ht="15.75" x14ac:dyDescent="0.25">
      <c r="A11" s="4"/>
      <c r="B11" s="4"/>
      <c r="C11" s="4"/>
      <c r="D11" s="12" t="s">
        <v>5</v>
      </c>
      <c r="E11" s="2" t="s">
        <v>12</v>
      </c>
      <c r="F11" s="10" t="str">
        <f>IF(AND(B4&gt;35,B4&lt;39.99),"&lt;"," ")</f>
        <v xml:space="preserve"> </v>
      </c>
      <c r="G11" s="11" t="str">
        <f>CONCATENATE("entre ",B3^2*35, " e ",B3^2*39.99)</f>
        <v>entre 80,864 e 92,392896</v>
      </c>
    </row>
    <row r="12" spans="1:7" ht="15.75" x14ac:dyDescent="0.25">
      <c r="A12" s="4"/>
      <c r="B12" s="4"/>
      <c r="C12" s="4"/>
      <c r="D12" s="12" t="s">
        <v>6</v>
      </c>
      <c r="E12" s="2" t="s">
        <v>13</v>
      </c>
      <c r="F12" s="10" t="str">
        <f>IF(B4 &gt; 40,"&lt;","")</f>
        <v/>
      </c>
      <c r="G12" s="11" t="str">
        <f>CONCATENATE("A cima de ",B3^2*40)</f>
        <v>A cima de 92,416</v>
      </c>
    </row>
  </sheetData>
  <mergeCells count="4">
    <mergeCell ref="A1:D1"/>
    <mergeCell ref="B2:D2"/>
    <mergeCell ref="B3:D3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Particular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2018-10-03T13:29:44Z</dcterms:created>
  <dcterms:modified xsi:type="dcterms:W3CDTF">2018-10-03T19:10:00Z</dcterms:modified>
</cp:coreProperties>
</file>