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2800" windowHeight="14480" tabRatio="500"/>
  </bookViews>
  <sheets>
    <sheet name="Q2" sheetId="2" r:id="rId1"/>
    <sheet name="Q3" sheetId="1" r:id="rId2"/>
  </sheets>
  <definedNames>
    <definedName name="_xlnm._FilterDatabase" localSheetId="1" hidden="1">'Q3'!$A$1:$D$20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H2" i="1"/>
  <c r="J2" i="1"/>
  <c r="I3" i="1"/>
  <c r="H3" i="1"/>
  <c r="J3" i="1"/>
  <c r="I4" i="1"/>
  <c r="H4" i="1"/>
  <c r="J4" i="1"/>
  <c r="I10" i="1"/>
  <c r="H10" i="1"/>
  <c r="J10" i="1"/>
  <c r="I7" i="1"/>
  <c r="H7" i="1"/>
  <c r="J7" i="1"/>
  <c r="I8" i="1"/>
  <c r="H8" i="1"/>
  <c r="J8" i="1"/>
  <c r="I17" i="1"/>
  <c r="H17" i="1"/>
  <c r="J17" i="1"/>
  <c r="I12" i="1"/>
  <c r="H12" i="1"/>
  <c r="J12" i="1"/>
  <c r="I16" i="1"/>
  <c r="H16" i="1"/>
  <c r="J16" i="1"/>
  <c r="I18" i="1"/>
  <c r="H18" i="1"/>
  <c r="J18" i="1"/>
  <c r="I19" i="1"/>
  <c r="H19" i="1"/>
  <c r="J19" i="1"/>
  <c r="I20" i="1"/>
  <c r="H20" i="1"/>
  <c r="J20" i="1"/>
  <c r="I15" i="1"/>
  <c r="H15" i="1"/>
  <c r="J15" i="1"/>
  <c r="I13" i="1"/>
  <c r="H13" i="1"/>
  <c r="J13" i="1"/>
  <c r="I14" i="1"/>
  <c r="H14" i="1"/>
  <c r="J14" i="1"/>
  <c r="I6" i="1"/>
  <c r="H6" i="1"/>
  <c r="J6" i="1"/>
  <c r="I11" i="1"/>
  <c r="H11" i="1"/>
  <c r="J11" i="1"/>
  <c r="I5" i="1"/>
  <c r="H5" i="1"/>
  <c r="J5" i="1"/>
  <c r="I9" i="1"/>
  <c r="H9" i="1"/>
  <c r="J9" i="1"/>
</calcChain>
</file>

<file path=xl/sharedStrings.xml><?xml version="1.0" encoding="utf-8"?>
<sst xmlns="http://schemas.openxmlformats.org/spreadsheetml/2006/main" count="39" uniqueCount="39">
  <si>
    <t>fdelayed-branch</t>
  </si>
  <si>
    <t>ffast-math</t>
  </si>
  <si>
    <t>fgcse</t>
  </si>
  <si>
    <t>fgcse-las</t>
  </si>
  <si>
    <t>fgcse-lm</t>
  </si>
  <si>
    <t>fgcse-sm</t>
  </si>
  <si>
    <t>finlien-functions</t>
  </si>
  <si>
    <t>floop-block</t>
  </si>
  <si>
    <t>floop-interchange</t>
  </si>
  <si>
    <t>fopenmp</t>
  </si>
  <si>
    <t>ftree-loop-distribution</t>
  </si>
  <si>
    <t>funroll-loops</t>
  </si>
  <si>
    <t>funsafe-math-optimizations</t>
  </si>
  <si>
    <t>pthreads</t>
  </si>
  <si>
    <t>Optimization</t>
  </si>
  <si>
    <t>O1</t>
  </si>
  <si>
    <t>Os</t>
  </si>
  <si>
    <t>O2</t>
  </si>
  <si>
    <t>O3</t>
  </si>
  <si>
    <t>L1 Data Cache Miss</t>
  </si>
  <si>
    <t>L1 Data Cache Access</t>
  </si>
  <si>
    <t>L1 Instruction Cache Access</t>
  </si>
  <si>
    <t>L1 Instruction Cache Miss</t>
  </si>
  <si>
    <t>L2 Data Cache Access</t>
  </si>
  <si>
    <t>L2 Data Cache Miss</t>
  </si>
  <si>
    <t>L2 Instruction Cache Access</t>
  </si>
  <si>
    <t>L2 Instruction Cache Miss</t>
  </si>
  <si>
    <t>Conditional Branch Intrunction</t>
  </si>
  <si>
    <t>Floating Point Operation</t>
  </si>
  <si>
    <t>Flop/s</t>
  </si>
  <si>
    <t>Mean Time(s)</t>
  </si>
  <si>
    <t>Mean Floating Point Operations</t>
  </si>
  <si>
    <t>Count 1 Floating Point Operations</t>
  </si>
  <si>
    <t>Count 2 Time(s)</t>
  </si>
  <si>
    <t>Count 2 Floating Point Operations</t>
  </si>
  <si>
    <t xml:space="preserve"> Count 1 Time(s)</t>
  </si>
  <si>
    <t>Count 3 Time(s)</t>
  </si>
  <si>
    <t>Count 3 Floating Point Operations</t>
  </si>
  <si>
    <t>(none)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</si>
</sst>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wrapText="1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'Q3'!$H$1</c:f>
              <c:strCache>
                <c:ptCount val="1"/>
                <c:pt idx="0">
                  <c:v>Mean Time(s)</c:v>
                </c:pt>
              </c:strCache>
            </c:strRef>
          </c:tx>
          <c:invertIfNegative val="0"/>
          <c:cat>
            <c:strRef>
              <c:f>'Q3'!$A$2:$A$20</c:f>
              <c:strCache>
                <c:ptCount val="19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Os</c:v>
                </c:pt>
                <c:pt idx="4">
                  <c:v>funsafe-math-optimizations</c:v>
                </c:pt>
                <c:pt idx="5">
                  <c:v>ffast-math</c:v>
                </c:pt>
                <c:pt idx="6">
                  <c:v>fgcse</c:v>
                </c:pt>
                <c:pt idx="7">
                  <c:v>(none)</c:v>
                </c:pt>
                <c:pt idx="8">
                  <c:v>fdelayed-branch</c:v>
                </c:pt>
                <c:pt idx="9">
                  <c:v>pthreads</c:v>
                </c:pt>
                <c:pt idx="10">
                  <c:v>fgcse-lm</c:v>
                </c:pt>
                <c:pt idx="11">
                  <c:v>ftree-loop-distribution</c:v>
                </c:pt>
                <c:pt idx="12">
                  <c:v>funroll-loops</c:v>
                </c:pt>
                <c:pt idx="13">
                  <c:v>fopenmp</c:v>
                </c:pt>
                <c:pt idx="14">
                  <c:v>fgcse-sm</c:v>
                </c:pt>
                <c:pt idx="15">
                  <c:v>fgcse-las</c:v>
                </c:pt>
                <c:pt idx="16">
                  <c:v>finlien-functions</c:v>
                </c:pt>
                <c:pt idx="17">
                  <c:v>floop-block</c:v>
                </c:pt>
                <c:pt idx="18">
                  <c:v>floop-interchange</c:v>
                </c:pt>
              </c:strCache>
            </c:strRef>
          </c:cat>
          <c:val>
            <c:numRef>
              <c:f>'Q3'!$H$2:$H$20</c:f>
              <c:numCache>
                <c:formatCode>0.0000</c:formatCode>
                <c:ptCount val="19"/>
                <c:pt idx="0">
                  <c:v>0.2943</c:v>
                </c:pt>
                <c:pt idx="1">
                  <c:v>0.2973</c:v>
                </c:pt>
                <c:pt idx="2">
                  <c:v>0.2981</c:v>
                </c:pt>
                <c:pt idx="3">
                  <c:v>0.2987</c:v>
                </c:pt>
                <c:pt idx="4">
                  <c:v>0.385266666666667</c:v>
                </c:pt>
                <c:pt idx="5">
                  <c:v>0.386166666666667</c:v>
                </c:pt>
                <c:pt idx="6">
                  <c:v>0.416466666666667</c:v>
                </c:pt>
                <c:pt idx="7">
                  <c:v>0.4168</c:v>
                </c:pt>
                <c:pt idx="8">
                  <c:v>0.416833333333333</c:v>
                </c:pt>
                <c:pt idx="9">
                  <c:v>0.416833333333333</c:v>
                </c:pt>
                <c:pt idx="10">
                  <c:v>0.4171</c:v>
                </c:pt>
                <c:pt idx="11">
                  <c:v>0.4172</c:v>
                </c:pt>
                <c:pt idx="12">
                  <c:v>0.4176</c:v>
                </c:pt>
                <c:pt idx="13">
                  <c:v>0.417633333333333</c:v>
                </c:pt>
                <c:pt idx="14">
                  <c:v>0.417733333333333</c:v>
                </c:pt>
                <c:pt idx="15">
                  <c:v>0.418466666666667</c:v>
                </c:pt>
                <c:pt idx="16">
                  <c:v>0.418733333333333</c:v>
                </c:pt>
                <c:pt idx="17">
                  <c:v>0.419033333333333</c:v>
                </c:pt>
                <c:pt idx="18">
                  <c:v>0.4193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740072"/>
        <c:axId val="2077743160"/>
      </c:barChart>
      <c:catAx>
        <c:axId val="207774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743160"/>
        <c:crosses val="autoZero"/>
        <c:auto val="1"/>
        <c:lblAlgn val="ctr"/>
        <c:lblOffset val="100"/>
        <c:noMultiLvlLbl val="0"/>
      </c:catAx>
      <c:valAx>
        <c:axId val="207774316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07774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'Q3'!$J$1</c:f>
              <c:strCache>
                <c:ptCount val="1"/>
                <c:pt idx="0">
                  <c:v>Flop/s</c:v>
                </c:pt>
              </c:strCache>
            </c:strRef>
          </c:tx>
          <c:invertIfNegative val="0"/>
          <c:cat>
            <c:strRef>
              <c:f>'Q3'!$A$2:$A$20</c:f>
              <c:strCache>
                <c:ptCount val="19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Os</c:v>
                </c:pt>
                <c:pt idx="4">
                  <c:v>funsafe-math-optimizations</c:v>
                </c:pt>
                <c:pt idx="5">
                  <c:v>ffast-math</c:v>
                </c:pt>
                <c:pt idx="6">
                  <c:v>fgcse</c:v>
                </c:pt>
                <c:pt idx="7">
                  <c:v>(none)</c:v>
                </c:pt>
                <c:pt idx="8">
                  <c:v>fdelayed-branch</c:v>
                </c:pt>
                <c:pt idx="9">
                  <c:v>pthreads</c:v>
                </c:pt>
                <c:pt idx="10">
                  <c:v>fgcse-lm</c:v>
                </c:pt>
                <c:pt idx="11">
                  <c:v>ftree-loop-distribution</c:v>
                </c:pt>
                <c:pt idx="12">
                  <c:v>funroll-loops</c:v>
                </c:pt>
                <c:pt idx="13">
                  <c:v>fopenmp</c:v>
                </c:pt>
                <c:pt idx="14">
                  <c:v>fgcse-sm</c:v>
                </c:pt>
                <c:pt idx="15">
                  <c:v>fgcse-las</c:v>
                </c:pt>
                <c:pt idx="16">
                  <c:v>finlien-functions</c:v>
                </c:pt>
                <c:pt idx="17">
                  <c:v>floop-block</c:v>
                </c:pt>
                <c:pt idx="18">
                  <c:v>floop-interchange</c:v>
                </c:pt>
              </c:strCache>
            </c:strRef>
          </c:cat>
          <c:val>
            <c:numRef>
              <c:f>'Q3'!$J$2:$J$20</c:f>
              <c:numCache>
                <c:formatCode>General</c:formatCode>
                <c:ptCount val="19"/>
                <c:pt idx="0">
                  <c:v>1.42806597576169E8</c:v>
                </c:pt>
                <c:pt idx="1">
                  <c:v>1.41250025787644E8</c:v>
                </c:pt>
                <c:pt idx="2">
                  <c:v>1.40869679078609E8</c:v>
                </c:pt>
                <c:pt idx="3">
                  <c:v>1.40572215154559E8</c:v>
                </c:pt>
                <c:pt idx="4">
                  <c:v>7.2726984772452E7</c:v>
                </c:pt>
                <c:pt idx="5">
                  <c:v>7.25637211911955E7</c:v>
                </c:pt>
                <c:pt idx="6">
                  <c:v>1.00773202337122E8</c:v>
                </c:pt>
                <c:pt idx="7" formatCode="#,##0">
                  <c:v>1.00695464651312E8</c:v>
                </c:pt>
                <c:pt idx="8">
                  <c:v>1.0069000159936E8</c:v>
                </c:pt>
                <c:pt idx="9">
                  <c:v>1.00688604558177E8</c:v>
                </c:pt>
                <c:pt idx="10">
                  <c:v>1.0061997922161E8</c:v>
                </c:pt>
                <c:pt idx="11">
                  <c:v>1.0059757110898E8</c:v>
                </c:pt>
                <c:pt idx="12">
                  <c:v>1.00501406449553E8</c:v>
                </c:pt>
                <c:pt idx="13">
                  <c:v>1.00495019554633E8</c:v>
                </c:pt>
                <c:pt idx="14">
                  <c:v>1.00465799553144E8</c:v>
                </c:pt>
                <c:pt idx="15">
                  <c:v>1.00291480006372E8</c:v>
                </c:pt>
                <c:pt idx="16">
                  <c:v>1.00228060022289E8</c:v>
                </c:pt>
                <c:pt idx="17">
                  <c:v>1.00155289953067E8</c:v>
                </c:pt>
                <c:pt idx="18">
                  <c:v>1.00091227442563E8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055288"/>
        <c:axId val="2078144616"/>
      </c:barChart>
      <c:catAx>
        <c:axId val="207805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144616"/>
        <c:crosses val="autoZero"/>
        <c:auto val="1"/>
        <c:lblAlgn val="ctr"/>
        <c:lblOffset val="100"/>
        <c:noMultiLvlLbl val="0"/>
      </c:catAx>
      <c:valAx>
        <c:axId val="207814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05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24</xdr:row>
      <xdr:rowOff>0</xdr:rowOff>
    </xdr:from>
    <xdr:to>
      <xdr:col>8</xdr:col>
      <xdr:colOff>152400</xdr:colOff>
      <xdr:row>42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46</xdr:row>
      <xdr:rowOff>38100</xdr:rowOff>
    </xdr:from>
    <xdr:to>
      <xdr:col>8</xdr:col>
      <xdr:colOff>114300</xdr:colOff>
      <xdr:row>66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topLeftCell="C1" workbookViewId="0">
      <selection activeCell="G10" sqref="G10"/>
    </sheetView>
  </sheetViews>
  <sheetFormatPr baseColWidth="10" defaultColWidth="11" defaultRowHeight="15" x14ac:dyDescent="0"/>
  <cols>
    <col min="1" max="1" width="21" bestFit="1" customWidth="1"/>
    <col min="2" max="2" width="17.6640625" bestFit="1" customWidth="1"/>
    <col min="3" max="3" width="21" bestFit="1" customWidth="1"/>
    <col min="4" max="4" width="17.6640625" bestFit="1" customWidth="1"/>
    <col min="5" max="5" width="14" customWidth="1"/>
    <col min="6" max="6" width="15.83203125" bestFit="1" customWidth="1"/>
    <col min="7" max="7" width="13.33203125" customWidth="1"/>
    <col min="8" max="8" width="12.1640625" customWidth="1"/>
    <col min="9" max="9" width="17.6640625" bestFit="1" customWidth="1"/>
    <col min="10" max="10" width="19" bestFit="1" customWidth="1"/>
  </cols>
  <sheetData>
    <row r="1" spans="1:11" s="4" customFormat="1" ht="45">
      <c r="A1" s="2" t="s">
        <v>20</v>
      </c>
      <c r="B1" s="3" t="s">
        <v>19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/>
    </row>
    <row r="2" spans="1:11">
      <c r="A2" s="8">
        <v>1360093483837</v>
      </c>
      <c r="B2" s="8">
        <v>24684089509</v>
      </c>
      <c r="C2" s="8">
        <v>1581588679170</v>
      </c>
      <c r="D2" s="8">
        <v>1012684</v>
      </c>
      <c r="E2" s="8">
        <v>57787590824</v>
      </c>
      <c r="F2" s="8">
        <v>14095517975</v>
      </c>
      <c r="G2" s="8">
        <v>2228978</v>
      </c>
      <c r="H2" s="8">
        <v>865094</v>
      </c>
      <c r="I2" s="8">
        <v>40483114304</v>
      </c>
      <c r="J2" s="8">
        <v>687353282394</v>
      </c>
      <c r="K2" s="1"/>
    </row>
    <row r="3" spans="1:11">
      <c r="A3" s="8">
        <v>1360147063585</v>
      </c>
      <c r="B3" s="8">
        <v>24750004263</v>
      </c>
      <c r="C3" s="8">
        <v>1580856195708</v>
      </c>
      <c r="D3" s="8">
        <v>1029563</v>
      </c>
      <c r="E3" s="8">
        <v>57664483425</v>
      </c>
      <c r="F3" s="8">
        <v>14095310139</v>
      </c>
      <c r="G3" s="8">
        <v>2337753</v>
      </c>
      <c r="H3" s="8">
        <v>866442</v>
      </c>
      <c r="I3" s="8">
        <v>40483120541</v>
      </c>
      <c r="J3" s="8">
        <v>687353378870</v>
      </c>
      <c r="K3" s="1"/>
    </row>
    <row r="4" spans="1:11">
      <c r="A4" s="8">
        <v>1360071045139</v>
      </c>
      <c r="B4" s="8">
        <v>24678215819</v>
      </c>
      <c r="C4" s="8">
        <v>1578854314000</v>
      </c>
      <c r="D4" s="8">
        <v>1050634</v>
      </c>
      <c r="E4" s="8">
        <v>57646500543</v>
      </c>
      <c r="F4" s="8">
        <v>14095512704</v>
      </c>
      <c r="G4" s="8">
        <v>2322000</v>
      </c>
      <c r="H4" s="8">
        <v>876007</v>
      </c>
      <c r="I4" s="8">
        <v>40483115012</v>
      </c>
      <c r="J4" s="8">
        <v>687352755453</v>
      </c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3" workbookViewId="0">
      <selection activeCell="J61" sqref="J61"/>
    </sheetView>
  </sheetViews>
  <sheetFormatPr baseColWidth="10" defaultRowHeight="15" x14ac:dyDescent="0"/>
  <cols>
    <col min="1" max="1" width="23.83203125" bestFit="1" customWidth="1"/>
    <col min="2" max="2" width="7.83203125" customWidth="1"/>
    <col min="3" max="3" width="17.83203125" customWidth="1"/>
    <col min="4" max="4" width="8.1640625" customWidth="1"/>
    <col min="5" max="5" width="15" bestFit="1" customWidth="1"/>
    <col min="6" max="6" width="8.5" customWidth="1"/>
    <col min="7" max="7" width="16" customWidth="1"/>
    <col min="9" max="9" width="16.6640625" customWidth="1"/>
    <col min="10" max="10" width="11.33203125" bestFit="1" customWidth="1"/>
  </cols>
  <sheetData>
    <row r="1" spans="1:10" ht="45">
      <c r="A1" s="5" t="s">
        <v>14</v>
      </c>
      <c r="B1" s="5" t="s">
        <v>35</v>
      </c>
      <c r="C1" s="5" t="s">
        <v>32</v>
      </c>
      <c r="D1" s="5" t="s">
        <v>33</v>
      </c>
      <c r="E1" s="5" t="s">
        <v>34</v>
      </c>
      <c r="F1" s="5" t="s">
        <v>36</v>
      </c>
      <c r="G1" s="5" t="s">
        <v>37</v>
      </c>
      <c r="H1" s="5" t="s">
        <v>30</v>
      </c>
      <c r="I1" s="5" t="s">
        <v>31</v>
      </c>
      <c r="J1" s="5" t="s">
        <v>29</v>
      </c>
    </row>
    <row r="2" spans="1:10">
      <c r="A2" t="s">
        <v>15</v>
      </c>
      <c r="B2" s="6">
        <v>0.4158</v>
      </c>
      <c r="C2" s="7">
        <v>41967435</v>
      </c>
      <c r="D2" s="6">
        <v>0.23300000000000001</v>
      </c>
      <c r="E2" s="7">
        <v>42058471</v>
      </c>
      <c r="F2" s="6">
        <v>0.2341</v>
      </c>
      <c r="G2" s="7">
        <v>42058039</v>
      </c>
      <c r="H2" s="6">
        <f>AVERAGE(B2,D2,F2)</f>
        <v>0.29430000000000001</v>
      </c>
      <c r="I2" s="7">
        <f>AVERAGE(C2,E2,G2)</f>
        <v>42027981.666666664</v>
      </c>
      <c r="J2">
        <f>I2/H2</f>
        <v>142806597.57616943</v>
      </c>
    </row>
    <row r="3" spans="1:10">
      <c r="A3" t="s">
        <v>17</v>
      </c>
      <c r="B3" s="6">
        <v>0.4158</v>
      </c>
      <c r="C3" s="7">
        <v>41967435</v>
      </c>
      <c r="D3" s="6">
        <v>0.23769999999999999</v>
      </c>
      <c r="E3" s="7">
        <v>42006122</v>
      </c>
      <c r="F3" s="6">
        <v>0.2384</v>
      </c>
      <c r="G3" s="7">
        <v>42007341</v>
      </c>
      <c r="H3" s="6">
        <f>AVERAGE(B3,D3,F3)</f>
        <v>0.29729999999999995</v>
      </c>
      <c r="I3" s="7">
        <f>AVERAGE(C3,E3,G3)</f>
        <v>41993632.666666664</v>
      </c>
      <c r="J3">
        <f>I3/H3</f>
        <v>141250025.78764436</v>
      </c>
    </row>
    <row r="4" spans="1:10">
      <c r="A4" t="s">
        <v>18</v>
      </c>
      <c r="B4" s="6">
        <v>0.4158</v>
      </c>
      <c r="C4" s="7">
        <v>41967435</v>
      </c>
      <c r="D4" s="6">
        <v>0.23719999999999999</v>
      </c>
      <c r="E4" s="7">
        <v>42007008</v>
      </c>
      <c r="F4" s="6">
        <v>0.24129999999999999</v>
      </c>
      <c r="G4" s="7">
        <v>42005311</v>
      </c>
      <c r="H4" s="6">
        <f>AVERAGE(B4,D4,F4)</f>
        <v>0.29809999999999998</v>
      </c>
      <c r="I4" s="7">
        <f>AVERAGE(C4,E4,G4)</f>
        <v>41993251.333333336</v>
      </c>
      <c r="J4">
        <f>I4/H4</f>
        <v>140869679.07860899</v>
      </c>
    </row>
    <row r="5" spans="1:10">
      <c r="A5" t="s">
        <v>16</v>
      </c>
      <c r="B5" s="6">
        <v>0.4158</v>
      </c>
      <c r="C5" s="7">
        <v>41967435</v>
      </c>
      <c r="D5" s="6">
        <v>0.23949999999999999</v>
      </c>
      <c r="E5" s="7">
        <v>42000081</v>
      </c>
      <c r="F5" s="6">
        <v>0.24079999999999999</v>
      </c>
      <c r="G5" s="7">
        <v>41999246</v>
      </c>
      <c r="H5" s="6">
        <f>AVERAGE(B5,D5,F5)</f>
        <v>0.29870000000000002</v>
      </c>
      <c r="I5" s="7">
        <f>AVERAGE(C5,E5,G5)</f>
        <v>41988920.666666664</v>
      </c>
      <c r="J5">
        <f>I5/H5</f>
        <v>140572215.15455863</v>
      </c>
    </row>
    <row r="6" spans="1:10">
      <c r="A6" t="s">
        <v>12</v>
      </c>
      <c r="B6" s="6">
        <v>0.4158</v>
      </c>
      <c r="C6" s="7">
        <v>41967435</v>
      </c>
      <c r="D6" s="6">
        <v>0.36980000000000002</v>
      </c>
      <c r="E6" s="7">
        <v>21045074</v>
      </c>
      <c r="F6" s="6">
        <v>0.37019999999999997</v>
      </c>
      <c r="G6" s="7">
        <v>21045340</v>
      </c>
      <c r="H6" s="6">
        <f>AVERAGE(B6,D6,F6)</f>
        <v>0.3852666666666667</v>
      </c>
      <c r="I6" s="7">
        <f>AVERAGE(C6,E6,G6)</f>
        <v>28019283</v>
      </c>
      <c r="J6">
        <f>I6/H6</f>
        <v>72726984.772451982</v>
      </c>
    </row>
    <row r="7" spans="1:10">
      <c r="A7" t="s">
        <v>1</v>
      </c>
      <c r="B7" s="6">
        <v>0.4158</v>
      </c>
      <c r="C7" s="7">
        <v>41967435</v>
      </c>
      <c r="D7" s="6">
        <v>0.37309999999999999</v>
      </c>
      <c r="E7" s="7">
        <v>21050493</v>
      </c>
      <c r="F7" s="6">
        <v>0.36959999999999998</v>
      </c>
      <c r="G7" s="7">
        <v>21047143</v>
      </c>
      <c r="H7" s="6">
        <f>AVERAGE(B7,D7,F7)</f>
        <v>0.3861666666666666</v>
      </c>
      <c r="I7" s="7">
        <f>AVERAGE(C7,E7,G7)</f>
        <v>28021690.333333332</v>
      </c>
      <c r="J7">
        <f>I7/H7</f>
        <v>72563721.191195518</v>
      </c>
    </row>
    <row r="8" spans="1:10">
      <c r="A8" t="s">
        <v>2</v>
      </c>
      <c r="B8" s="6">
        <v>0.4158</v>
      </c>
      <c r="C8" s="7">
        <v>41967435</v>
      </c>
      <c r="D8" s="6">
        <v>0.4143</v>
      </c>
      <c r="E8" s="7">
        <v>41969796</v>
      </c>
      <c r="F8" s="6">
        <v>0.41930000000000001</v>
      </c>
      <c r="G8" s="7">
        <v>41968808</v>
      </c>
      <c r="H8" s="6">
        <f>AVERAGE(B8,D8,F8)</f>
        <v>0.41646666666666671</v>
      </c>
      <c r="I8" s="7">
        <f>AVERAGE(C8,E8,G8)</f>
        <v>41968679.666666664</v>
      </c>
      <c r="J8">
        <f>I8/H8</f>
        <v>100773202.3371218</v>
      </c>
    </row>
    <row r="9" spans="1:10">
      <c r="A9" t="s">
        <v>38</v>
      </c>
      <c r="B9" s="6">
        <v>0.4158</v>
      </c>
      <c r="C9" s="7">
        <v>41967435</v>
      </c>
      <c r="D9" s="6">
        <v>0.41760000000000003</v>
      </c>
      <c r="E9" s="7">
        <v>41969611</v>
      </c>
      <c r="F9" s="6">
        <v>0.41699999999999998</v>
      </c>
      <c r="G9" s="7">
        <v>41972563</v>
      </c>
      <c r="H9" s="6">
        <f>AVERAGE(B9,D9,F9)</f>
        <v>0.4168</v>
      </c>
      <c r="I9" s="7">
        <f>AVERAGE(C9,E9,G9)</f>
        <v>41969869.666666664</v>
      </c>
      <c r="J9" s="7">
        <f>I9/H9</f>
        <v>100695464.65131158</v>
      </c>
    </row>
    <row r="10" spans="1:10">
      <c r="A10" t="s">
        <v>0</v>
      </c>
      <c r="B10" s="6">
        <v>0.4158</v>
      </c>
      <c r="C10" s="7">
        <v>41967435</v>
      </c>
      <c r="D10" s="6">
        <v>0.41520000000000001</v>
      </c>
      <c r="E10" s="7">
        <v>41972536</v>
      </c>
      <c r="F10" s="6">
        <v>0.41949999999999998</v>
      </c>
      <c r="G10" s="7">
        <v>41972876</v>
      </c>
      <c r="H10" s="6">
        <f>AVERAGE(B10,D10,F10)</f>
        <v>0.41683333333333333</v>
      </c>
      <c r="I10" s="7">
        <f>AVERAGE(C10,E10,G10)</f>
        <v>41970949</v>
      </c>
      <c r="J10">
        <f>I10/H10</f>
        <v>100690001.59936026</v>
      </c>
    </row>
    <row r="11" spans="1:10">
      <c r="A11" t="s">
        <v>13</v>
      </c>
      <c r="B11" s="6">
        <v>0.4158</v>
      </c>
      <c r="C11" s="7">
        <v>41967435</v>
      </c>
      <c r="D11" s="6">
        <v>0.41610000000000003</v>
      </c>
      <c r="E11" s="7">
        <v>41970676</v>
      </c>
      <c r="F11" s="6">
        <v>0.41860000000000003</v>
      </c>
      <c r="G11" s="7">
        <v>41972989</v>
      </c>
      <c r="H11" s="6">
        <f>AVERAGE(B11,D11,F11)</f>
        <v>0.41683333333333339</v>
      </c>
      <c r="I11" s="7">
        <f>AVERAGE(C11,E11,G11)</f>
        <v>41970366.666666664</v>
      </c>
      <c r="J11">
        <f>I11/H11</f>
        <v>100688604.55817671</v>
      </c>
    </row>
    <row r="12" spans="1:10">
      <c r="A12" t="s">
        <v>4</v>
      </c>
      <c r="B12" s="6">
        <v>0.4158</v>
      </c>
      <c r="C12" s="7">
        <v>41967435</v>
      </c>
      <c r="D12" s="6">
        <v>0.41880000000000001</v>
      </c>
      <c r="E12" s="7">
        <v>41967041</v>
      </c>
      <c r="F12" s="6">
        <v>0.41670000000000001</v>
      </c>
      <c r="G12" s="7">
        <v>41971304</v>
      </c>
      <c r="H12" s="6">
        <f>AVERAGE(B12,D12,F12)</f>
        <v>0.41710000000000003</v>
      </c>
      <c r="I12" s="7">
        <f>AVERAGE(C12,E12,G12)</f>
        <v>41968593.333333336</v>
      </c>
      <c r="J12">
        <f>I12/H12</f>
        <v>100619979.22160953</v>
      </c>
    </row>
    <row r="13" spans="1:10">
      <c r="A13" t="s">
        <v>10</v>
      </c>
      <c r="B13" s="6">
        <v>0.4158</v>
      </c>
      <c r="C13" s="7">
        <v>41967435</v>
      </c>
      <c r="D13" s="6">
        <v>0.41720000000000002</v>
      </c>
      <c r="E13" s="7">
        <v>41969621</v>
      </c>
      <c r="F13" s="6">
        <v>0.41860000000000003</v>
      </c>
      <c r="G13" s="7">
        <v>41970864</v>
      </c>
      <c r="H13" s="6">
        <f>AVERAGE(B13,D13,F13)</f>
        <v>0.41720000000000002</v>
      </c>
      <c r="I13" s="7">
        <f>AVERAGE(C13,E13,G13)</f>
        <v>41969306.666666664</v>
      </c>
      <c r="J13">
        <f>I13/H13</f>
        <v>100597571.10898049</v>
      </c>
    </row>
    <row r="14" spans="1:10">
      <c r="A14" t="s">
        <v>11</v>
      </c>
      <c r="B14" s="6">
        <v>0.4158</v>
      </c>
      <c r="C14" s="7">
        <v>41967435</v>
      </c>
      <c r="D14" s="6">
        <v>0.42009999999999997</v>
      </c>
      <c r="E14" s="7">
        <v>41967350</v>
      </c>
      <c r="F14" s="6">
        <v>0.41689999999999999</v>
      </c>
      <c r="G14" s="7">
        <v>41973377</v>
      </c>
      <c r="H14" s="6">
        <f>AVERAGE(B14,D14,F14)</f>
        <v>0.41759999999999997</v>
      </c>
      <c r="I14" s="7">
        <f>AVERAGE(C14,E14,G14)</f>
        <v>41969387.333333336</v>
      </c>
      <c r="J14">
        <f>I14/H14</f>
        <v>100501406.44955301</v>
      </c>
    </row>
    <row r="15" spans="1:10">
      <c r="A15" t="s">
        <v>9</v>
      </c>
      <c r="B15" s="6">
        <v>0.4158</v>
      </c>
      <c r="C15" s="7">
        <v>41967435</v>
      </c>
      <c r="D15" s="6">
        <v>0.42</v>
      </c>
      <c r="E15" s="7">
        <v>41970130</v>
      </c>
      <c r="F15" s="6">
        <v>0.41710000000000003</v>
      </c>
      <c r="G15" s="7">
        <v>41972645</v>
      </c>
      <c r="H15" s="6">
        <f>AVERAGE(B15,D15,F15)</f>
        <v>0.4176333333333333</v>
      </c>
      <c r="I15" s="7">
        <f>AVERAGE(C15,E15,G15)</f>
        <v>41970070</v>
      </c>
      <c r="J15">
        <f>I15/H15</f>
        <v>100495019.55463326</v>
      </c>
    </row>
    <row r="16" spans="1:10">
      <c r="A16" t="s">
        <v>5</v>
      </c>
      <c r="B16" s="6">
        <v>0.4158</v>
      </c>
      <c r="C16" s="7">
        <v>41967435</v>
      </c>
      <c r="D16" s="6">
        <v>0.41849999999999998</v>
      </c>
      <c r="E16" s="7">
        <v>41967728</v>
      </c>
      <c r="F16" s="6">
        <v>0.41889999999999999</v>
      </c>
      <c r="G16" s="7">
        <v>41968577</v>
      </c>
      <c r="H16" s="6">
        <f>AVERAGE(B16,D16,F16)</f>
        <v>0.41773333333333335</v>
      </c>
      <c r="I16" s="7">
        <f>AVERAGE(C16,E16,G16)</f>
        <v>41967913.333333336</v>
      </c>
      <c r="J16">
        <f>I16/H16</f>
        <v>100465799.55314395</v>
      </c>
    </row>
    <row r="17" spans="1:10">
      <c r="A17" t="s">
        <v>3</v>
      </c>
      <c r="B17" s="6">
        <v>0.4158</v>
      </c>
      <c r="C17" s="7">
        <v>41967435</v>
      </c>
      <c r="D17" s="6">
        <v>0.4199</v>
      </c>
      <c r="E17" s="7">
        <v>41971965</v>
      </c>
      <c r="F17" s="6">
        <v>0.41970000000000002</v>
      </c>
      <c r="G17" s="7">
        <v>41966524</v>
      </c>
      <c r="H17" s="6">
        <f>AVERAGE(B17,D17,F17)</f>
        <v>0.41846666666666671</v>
      </c>
      <c r="I17" s="7">
        <f>AVERAGE(C17,E17,G17)</f>
        <v>41968641.333333336</v>
      </c>
      <c r="J17">
        <f>I17/H17</f>
        <v>100291480.00637247</v>
      </c>
    </row>
    <row r="18" spans="1:10">
      <c r="A18" t="s">
        <v>6</v>
      </c>
      <c r="B18" s="6">
        <v>0.4158</v>
      </c>
      <c r="C18" s="7">
        <v>41967435</v>
      </c>
      <c r="D18" s="6">
        <v>0.41880000000000001</v>
      </c>
      <c r="E18" s="7">
        <v>41970246</v>
      </c>
      <c r="F18" s="6">
        <v>0.42159999999999997</v>
      </c>
      <c r="G18" s="7">
        <v>41968808</v>
      </c>
      <c r="H18" s="6">
        <f>AVERAGE(B18,D18,F18)</f>
        <v>0.41873333333333335</v>
      </c>
      <c r="I18" s="7">
        <f>AVERAGE(C18,E18,G18)</f>
        <v>41968829.666666664</v>
      </c>
      <c r="J18">
        <f>I18/H18</f>
        <v>100228060.02228944</v>
      </c>
    </row>
    <row r="19" spans="1:10">
      <c r="A19" t="s">
        <v>7</v>
      </c>
      <c r="B19" s="6">
        <v>0.4158</v>
      </c>
      <c r="C19" s="7">
        <v>41967435</v>
      </c>
      <c r="D19" s="6">
        <v>0.42049999999999998</v>
      </c>
      <c r="E19" s="7">
        <v>41969999</v>
      </c>
      <c r="F19" s="6">
        <v>0.42080000000000001</v>
      </c>
      <c r="G19" s="7">
        <v>41967781</v>
      </c>
      <c r="H19" s="6">
        <f>AVERAGE(B19,D19,F19)</f>
        <v>0.41903333333333337</v>
      </c>
      <c r="I19" s="7">
        <f>AVERAGE(C19,E19,G19)</f>
        <v>41968405</v>
      </c>
      <c r="J19">
        <f>I19/H19</f>
        <v>100155289.95306657</v>
      </c>
    </row>
    <row r="20" spans="1:10">
      <c r="A20" t="s">
        <v>8</v>
      </c>
      <c r="B20" s="6">
        <v>0.4158</v>
      </c>
      <c r="C20" s="7">
        <v>41967435</v>
      </c>
      <c r="D20" s="6">
        <v>0.42099999999999999</v>
      </c>
      <c r="E20" s="7">
        <v>41969254</v>
      </c>
      <c r="F20" s="6">
        <v>0.42109999999999997</v>
      </c>
      <c r="G20" s="7">
        <v>41968066</v>
      </c>
      <c r="H20" s="6">
        <f>AVERAGE(B20,D20,F20)</f>
        <v>0.41930000000000001</v>
      </c>
      <c r="I20" s="7">
        <f>AVERAGE(C20,E20,G20)</f>
        <v>41968251.666666664</v>
      </c>
      <c r="J20">
        <f>I20/H20</f>
        <v>100091227.442563</v>
      </c>
    </row>
  </sheetData>
  <sortState ref="A2:J20">
    <sortCondition ref="H2:H2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</vt:lpstr>
      <vt:lpstr>Q3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2014-03-28T23:30:45Z</dcterms:created>
  <dcterms:modified xsi:type="dcterms:W3CDTF">2014-04-06T20:34:18Z</dcterms:modified>
</cp:coreProperties>
</file>