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837" documentId="13_ncr:1_{9E831668-67EE-495A-A50A-64C123260486}" xr6:coauthVersionLast="47" xr6:coauthVersionMax="47" xr10:uidLastSave="{88C357EF-066E-49CD-B3C0-37CB89A9F510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2" l="1"/>
  <c r="K60" i="2"/>
  <c r="K57" i="2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<sst xmlns="http://schemas.openxmlformats.org/spreadsheetml/2006/main" count="23" uniqueCount="15">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</sst>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main!$B$6:$B$60</c:f>
              <c:numCache>
                <c:formatCode>0.0</c:formatCode>
                <c:ptCount val="55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  <c:pt idx="53">
                  <c:v>80.400000000000006</c:v>
                </c:pt>
                <c:pt idx="54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main!$C$6:$C$60</c:f>
              <c:numCache>
                <c:formatCode>General</c:formatCode>
                <c:ptCount val="5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main!$E$6:$E$60</c:f>
              <c:numCache>
                <c:formatCode>General</c:formatCode>
                <c:ptCount val="5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main!$G$6:$G$60</c:f>
              <c:numCache>
                <c:formatCode>General</c:formatCode>
                <c:ptCount val="5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main!$H$6:$H$60</c:f>
              <c:numCache>
                <c:formatCode>General</c:formatCode>
                <c:ptCount val="5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main!$C$6:$C$60</c:f>
              <c:numCache>
                <c:formatCode>General</c:formatCode>
                <c:ptCount val="5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main!$E$6:$E$60</c:f>
              <c:numCache>
                <c:formatCode>General</c:formatCode>
                <c:ptCount val="5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main!$G$6:$G$60</c:f>
              <c:numCache>
                <c:formatCode>General</c:formatCode>
                <c:ptCount val="5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main!$H$6:$H$60</c:f>
              <c:numCache>
                <c:formatCode>General</c:formatCode>
                <c:ptCount val="5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main!$I$6:$I$60</c:f>
              <c:numCache>
                <c:formatCode>General</c:formatCode>
                <c:ptCount val="55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main!$J$6:$J$60</c:f>
              <c:numCache>
                <c:formatCode>General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main!$K$6:$K$60</c:f>
              <c:numCache>
                <c:formatCode>General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main!$F$6:$F$60</c:f>
              <c:numCache>
                <c:formatCode>General</c:formatCode>
                <c:ptCount val="55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  <c:pt idx="52">
                  <c:v>9</c:v>
                </c:pt>
                <c:pt idx="5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main!$A$6:$A$60</c:f>
              <c:numCache>
                <c:formatCode>d\-mmm\-yy</c:formatCode>
                <c:ptCount val="5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</c:numCache>
            </c:numRef>
          </c:cat>
          <c:val>
            <c:numRef>
              <c:f>main!$D$6:$D$60</c:f>
              <c:numCache>
                <c:formatCode>General</c:formatCode>
                <c:ptCount val="55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  <c:pt idx="53" formatCode="0.0">
                  <c:v>4.5999999999999996</c:v>
                </c:pt>
                <c:pt idx="54" formatCode="0.0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60" totalsRowShown="0">
  <autoFilter ref="A5:K60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63"/>
  <sheetViews>
    <sheetView tabSelected="1" topLeftCell="A10" zoomScale="70" zoomScaleNormal="70" workbookViewId="0">
      <selection activeCell="Q52" sqref="Q52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AVERAGE(B6:B91)</f>
        <v>76.729090909090914</v>
      </c>
      <c r="C2" s="2">
        <f>AVERAGE(C6:C91)</f>
        <v>7.1145454545454534</v>
      </c>
      <c r="D2" s="2">
        <f>AVERAGE(D6:D91)</f>
        <v>6.2383720930232576</v>
      </c>
      <c r="E2" s="2">
        <f>AVERAGE(E6:E91)</f>
        <v>8.9055555555555532</v>
      </c>
      <c r="F2" s="2">
        <f>AVERAGE(F6:F91)</f>
        <v>8.0690476190476197</v>
      </c>
      <c r="G2" s="2">
        <f>AVERAGE(G6:G91)</f>
        <v>8.5333333333333332</v>
      </c>
      <c r="H2" s="2">
        <f>AVERAGE(H6:H91)</f>
        <v>6.8000000000000016</v>
      </c>
    </row>
    <row r="3" spans="1:11" x14ac:dyDescent="0.3">
      <c r="A3" t="s">
        <v>8</v>
      </c>
      <c r="B3" s="2">
        <f>MAX(B6:B98)</f>
        <v>80.900000000000006</v>
      </c>
      <c r="C3">
        <f>MIN(C6:C98)</f>
        <v>4.2</v>
      </c>
      <c r="D3">
        <f>MIN(D6:D98)</f>
        <v>3.8</v>
      </c>
      <c r="E3">
        <f>MIN(E6:E98)</f>
        <v>3.8</v>
      </c>
      <c r="F3">
        <f>MIN(F6:F98)</f>
        <v>4.8</v>
      </c>
      <c r="G3">
        <f>MIN(G6:G98)</f>
        <v>3.8</v>
      </c>
      <c r="H3">
        <f>MIN(H6:H98)</f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E58">
        <v>4.8</v>
      </c>
      <c r="F58">
        <v>9</v>
      </c>
      <c r="G58">
        <v>5.7</v>
      </c>
      <c r="H58">
        <v>5.0999999999999996</v>
      </c>
      <c r="I58">
        <v>10</v>
      </c>
      <c r="J58">
        <v>8</v>
      </c>
      <c r="K58">
        <f>SUM(Table2[[#This Row],[Insulin AM]:[Insulin PM]])</f>
        <v>18</v>
      </c>
    </row>
    <row r="59" spans="1:30" x14ac:dyDescent="0.3">
      <c r="A59" s="1">
        <v>45516</v>
      </c>
      <c r="B59" s="2">
        <v>80.400000000000006</v>
      </c>
      <c r="C59">
        <v>4.7</v>
      </c>
      <c r="D59" s="2">
        <v>4.5999999999999996</v>
      </c>
      <c r="E59">
        <v>4.5999999999999996</v>
      </c>
      <c r="F59">
        <v>5.5</v>
      </c>
      <c r="G59">
        <v>6</v>
      </c>
      <c r="H59">
        <v>6.3</v>
      </c>
      <c r="I59">
        <v>10</v>
      </c>
      <c r="J59">
        <v>8</v>
      </c>
      <c r="K59" s="3">
        <f>SUM(Table2[[#This Row],[Insulin AM]:[Insulin PM]])</f>
        <v>18</v>
      </c>
    </row>
    <row r="60" spans="1:30" x14ac:dyDescent="0.3">
      <c r="A60" s="1">
        <v>45517</v>
      </c>
      <c r="B60" s="2">
        <v>80.900000000000006</v>
      </c>
      <c r="C60">
        <v>6</v>
      </c>
      <c r="D60" s="2">
        <v>7.8</v>
      </c>
      <c r="I60">
        <v>10</v>
      </c>
      <c r="J60">
        <v>8</v>
      </c>
      <c r="K60" s="3">
        <f>SUM(Table2[[#This Row],[Insulin AM]:[Insulin PM]])</f>
        <v>18</v>
      </c>
    </row>
    <row r="63" spans="1:30" x14ac:dyDescent="0.3">
      <c r="B63" t="s">
        <v>13</v>
      </c>
      <c r="H63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2024-08-13T09:20:49Z</dcterms:modified>
</cp:coreProperties>
</file>