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998" documentId="13_ncr:1_{9E831668-67EE-495A-A50A-64C123260486}" xr6:coauthVersionLast="47" xr6:coauthVersionMax="47" xr10:uidLastSave="{DE86E642-C79B-4D8C-B1F6-718D7E7E484F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2" l="1"/>
  <c r="K79" i="2"/>
  <c r="K80" i="2"/>
  <c r="K72" i="2"/>
  <c r="K73" i="2"/>
  <c r="K74" i="2"/>
  <c r="K75" i="2"/>
  <c r="K76" i="2"/>
  <c r="K77" i="2"/>
  <c r="K70" i="2"/>
  <c r="K71" i="2"/>
  <c r="K64" i="2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<sst xmlns="http://schemas.openxmlformats.org/spreadsheetml/2006/main" count="23" uniqueCount="15">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</sst>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main!$B$6:$B$80</c:f>
              <c:numCache>
                <c:formatCode>0.0</c:formatCode>
                <c:ptCount val="75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  <c:pt idx="64">
                  <c:v>81</c:v>
                </c:pt>
                <c:pt idx="65">
                  <c:v>80.7</c:v>
                </c:pt>
                <c:pt idx="66">
                  <c:v>81.3</c:v>
                </c:pt>
                <c:pt idx="67">
                  <c:v>82</c:v>
                </c:pt>
                <c:pt idx="68">
                  <c:v>81.099999999999994</c:v>
                </c:pt>
                <c:pt idx="69">
                  <c:v>81.099999999999994</c:v>
                </c:pt>
                <c:pt idx="70">
                  <c:v>81</c:v>
                </c:pt>
                <c:pt idx="71">
                  <c:v>81.400000000000006</c:v>
                </c:pt>
                <c:pt idx="72">
                  <c:v>81.7</c:v>
                </c:pt>
                <c:pt idx="73">
                  <c:v>81.2</c:v>
                </c:pt>
                <c:pt idx="74">
                  <c:v>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main!$C$6:$C$80</c:f>
              <c:numCache>
                <c:formatCode>General</c:formatCode>
                <c:ptCount val="7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main!$E$6:$E$80</c:f>
              <c:numCache>
                <c:formatCode>General</c:formatCode>
                <c:ptCount val="7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main!$G$6:$G$80</c:f>
              <c:numCache>
                <c:formatCode>General</c:formatCode>
                <c:ptCount val="7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main!$H$6:$H$80</c:f>
              <c:numCache>
                <c:formatCode>General</c:formatCode>
                <c:ptCount val="7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main!$C$6:$C$80</c:f>
              <c:numCache>
                <c:formatCode>General</c:formatCode>
                <c:ptCount val="7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main!$E$6:$E$80</c:f>
              <c:numCache>
                <c:formatCode>General</c:formatCode>
                <c:ptCount val="7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main!$G$6:$G$80</c:f>
              <c:numCache>
                <c:formatCode>General</c:formatCode>
                <c:ptCount val="7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main!$H$6:$H$80</c:f>
              <c:numCache>
                <c:formatCode>General</c:formatCode>
                <c:ptCount val="7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main!$I$6:$I$80</c:f>
              <c:numCache>
                <c:formatCode>General</c:formatCode>
                <c:ptCount val="75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main!$J$6:$J$80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main!$K$6:$K$80</c:f>
              <c:numCache>
                <c:formatCode>General</c:formatCode>
                <c:ptCount val="7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main!$F$6:$F$80</c:f>
              <c:numCache>
                <c:formatCode>General</c:formatCode>
                <c:ptCount val="75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  <c:pt idx="63">
                  <c:v>7</c:v>
                </c:pt>
                <c:pt idx="64">
                  <c:v>5.8</c:v>
                </c:pt>
                <c:pt idx="65">
                  <c:v>5.8</c:v>
                </c:pt>
                <c:pt idx="66">
                  <c:v>5.3</c:v>
                </c:pt>
                <c:pt idx="67">
                  <c:v>6.5</c:v>
                </c:pt>
                <c:pt idx="68">
                  <c:v>6.1</c:v>
                </c:pt>
                <c:pt idx="69">
                  <c:v>6</c:v>
                </c:pt>
                <c:pt idx="70">
                  <c:v>6.5</c:v>
                </c:pt>
                <c:pt idx="71">
                  <c:v>5.4</c:v>
                </c:pt>
                <c:pt idx="72">
                  <c:v>8.3000000000000007</c:v>
                </c:pt>
                <c:pt idx="73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main!$A$6:$A$80</c:f>
              <c:numCache>
                <c:formatCode>d\-mmm\-yy</c:formatCode>
                <c:ptCount val="7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</c:numCache>
            </c:numRef>
          </c:cat>
          <c:val>
            <c:numRef>
              <c:f>main!$D$6:$D$80</c:f>
              <c:numCache>
                <c:formatCode>General</c:formatCode>
                <c:ptCount val="75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  <c:pt idx="64" formatCode="0.0">
                  <c:v>3.8</c:v>
                </c:pt>
                <c:pt idx="65" formatCode="0.0">
                  <c:v>4.9000000000000004</c:v>
                </c:pt>
                <c:pt idx="66" formatCode="0.0">
                  <c:v>5.6</c:v>
                </c:pt>
                <c:pt idx="67" formatCode="0.0">
                  <c:v>7.4</c:v>
                </c:pt>
                <c:pt idx="68" formatCode="0.0">
                  <c:v>5.7</c:v>
                </c:pt>
                <c:pt idx="69" formatCode="0.0">
                  <c:v>5.0999999999999996</c:v>
                </c:pt>
                <c:pt idx="70" formatCode="0.0">
                  <c:v>5.9</c:v>
                </c:pt>
                <c:pt idx="71" formatCode="0.0">
                  <c:v>6.6</c:v>
                </c:pt>
                <c:pt idx="72" formatCode="0.0">
                  <c:v>4.9000000000000004</c:v>
                </c:pt>
                <c:pt idx="73" formatCode="0.0">
                  <c:v>5.7</c:v>
                </c:pt>
                <c:pt idx="74" formatCode="0.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80" totalsRowShown="0">
  <autoFilter ref="A5:K80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83"/>
  <sheetViews>
    <sheetView tabSelected="1" zoomScale="70" zoomScaleNormal="70" workbookViewId="0">
      <selection activeCell="Q89" sqref="Q89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AVERAGE(B6:B111)</f>
        <v>77.817333333333323</v>
      </c>
      <c r="C2" s="2">
        <f>AVERAGE(C6:C111)</f>
        <v>6.6453333333333306</v>
      </c>
      <c r="D2" s="2">
        <f>AVERAGE(D6:D111)</f>
        <v>6.0007936507936508</v>
      </c>
      <c r="E2" s="2">
        <f>AVERAGE(E6:E111)</f>
        <v>8.2256756756756708</v>
      </c>
      <c r="F2" s="2">
        <f>AVERAGE(F6:F111)</f>
        <v>7.5016129032258076</v>
      </c>
      <c r="G2" s="2">
        <f>AVERAGE(G6:G111)</f>
        <v>8.2229729729729701</v>
      </c>
      <c r="H2" s="2">
        <f>AVERAGE(H6:H111)</f>
        <v>6.6816901408450713</v>
      </c>
    </row>
    <row r="3" spans="1:11" x14ac:dyDescent="0.3">
      <c r="A3" t="s">
        <v>8</v>
      </c>
      <c r="B3" s="2">
        <f>MAX(B6:B118)</f>
        <v>82</v>
      </c>
      <c r="C3">
        <f>MIN(C6:C118)</f>
        <v>4.2</v>
      </c>
      <c r="D3">
        <f>MIN(D6:D118)</f>
        <v>3.8</v>
      </c>
      <c r="E3">
        <f>MIN(E6:E118)</f>
        <v>3.8</v>
      </c>
      <c r="F3">
        <f>MIN(F6:F118)</f>
        <v>4.8</v>
      </c>
      <c r="G3">
        <f>MIN(G6:G118)</f>
        <v>3.8</v>
      </c>
      <c r="H3">
        <f>MIN(H6:H118)</f>
        <v>3.8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E69">
        <v>6.7</v>
      </c>
      <c r="F69">
        <v>7</v>
      </c>
      <c r="G69">
        <v>4.3</v>
      </c>
      <c r="H69">
        <v>3.9</v>
      </c>
      <c r="I69">
        <v>10</v>
      </c>
      <c r="J69">
        <v>8</v>
      </c>
      <c r="K69">
        <f>SUM(Table2[[#This Row],[Insulin AM]:[Insulin PM]])</f>
        <v>18</v>
      </c>
    </row>
    <row r="70" spans="1:11" x14ac:dyDescent="0.3">
      <c r="A70" s="1">
        <v>45527</v>
      </c>
      <c r="B70" s="2">
        <v>81</v>
      </c>
      <c r="C70">
        <v>4.8</v>
      </c>
      <c r="D70" s="2">
        <v>3.8</v>
      </c>
      <c r="E70">
        <v>5.8</v>
      </c>
      <c r="F70">
        <v>5.8</v>
      </c>
      <c r="G70">
        <v>6.1</v>
      </c>
      <c r="H70">
        <v>6.4</v>
      </c>
      <c r="I70">
        <v>10</v>
      </c>
      <c r="J70">
        <v>8</v>
      </c>
      <c r="K70">
        <f>SUM(Table2[[#This Row],[Insulin AM]:[Insulin PM]])</f>
        <v>18</v>
      </c>
    </row>
    <row r="71" spans="1:11" x14ac:dyDescent="0.3">
      <c r="A71" s="1">
        <v>45528</v>
      </c>
      <c r="B71" s="2">
        <v>80.7</v>
      </c>
      <c r="C71">
        <v>4.2</v>
      </c>
      <c r="D71" s="2">
        <v>4.9000000000000004</v>
      </c>
      <c r="E71">
        <v>7</v>
      </c>
      <c r="F71">
        <v>5.8</v>
      </c>
      <c r="G71">
        <v>6.4</v>
      </c>
      <c r="H71">
        <v>7.7</v>
      </c>
      <c r="I71">
        <v>10</v>
      </c>
      <c r="J71">
        <v>8</v>
      </c>
      <c r="K71">
        <f>SUM(Table2[[#This Row],[Insulin AM]:[Insulin PM]])</f>
        <v>18</v>
      </c>
    </row>
    <row r="72" spans="1:11" x14ac:dyDescent="0.3">
      <c r="A72" s="1">
        <v>45529</v>
      </c>
      <c r="B72" s="2">
        <v>81.3</v>
      </c>
      <c r="C72">
        <v>5</v>
      </c>
      <c r="D72" s="2">
        <v>5.6</v>
      </c>
      <c r="E72">
        <v>5.0999999999999996</v>
      </c>
      <c r="F72">
        <v>5.3</v>
      </c>
      <c r="G72">
        <v>8.1999999999999993</v>
      </c>
      <c r="H72">
        <v>7.7</v>
      </c>
      <c r="I72">
        <v>10</v>
      </c>
      <c r="J72">
        <v>8</v>
      </c>
      <c r="K72" s="3">
        <f>SUM(Table2[[#This Row],[Insulin AM]:[Insulin PM]])</f>
        <v>18</v>
      </c>
    </row>
    <row r="73" spans="1:11" x14ac:dyDescent="0.3">
      <c r="A73" s="1">
        <v>45530</v>
      </c>
      <c r="B73" s="2">
        <v>82</v>
      </c>
      <c r="C73">
        <v>6.2</v>
      </c>
      <c r="D73" s="2">
        <v>7.4</v>
      </c>
      <c r="E73">
        <v>7</v>
      </c>
      <c r="F73">
        <v>6.5</v>
      </c>
      <c r="G73">
        <v>5.9</v>
      </c>
      <c r="H73">
        <v>4</v>
      </c>
      <c r="I73">
        <v>10</v>
      </c>
      <c r="J73">
        <v>8</v>
      </c>
      <c r="K73" s="3">
        <f>SUM(Table2[[#This Row],[Insulin AM]:[Insulin PM]])</f>
        <v>18</v>
      </c>
    </row>
    <row r="74" spans="1:11" x14ac:dyDescent="0.3">
      <c r="A74" s="1">
        <v>45531</v>
      </c>
      <c r="B74" s="2">
        <v>81.099999999999994</v>
      </c>
      <c r="C74">
        <v>5.8</v>
      </c>
      <c r="D74" s="2">
        <v>5.7</v>
      </c>
      <c r="E74">
        <v>6.3</v>
      </c>
      <c r="F74">
        <v>6.1</v>
      </c>
      <c r="G74">
        <v>7.2</v>
      </c>
      <c r="H74">
        <v>4.0999999999999996</v>
      </c>
      <c r="I74">
        <v>10</v>
      </c>
      <c r="J74">
        <v>8</v>
      </c>
      <c r="K74" s="3">
        <f>SUM(Table2[[#This Row],[Insulin AM]:[Insulin PM]])</f>
        <v>18</v>
      </c>
    </row>
    <row r="75" spans="1:11" x14ac:dyDescent="0.3">
      <c r="A75" s="1">
        <v>45532</v>
      </c>
      <c r="B75" s="2">
        <v>81.099999999999994</v>
      </c>
      <c r="C75">
        <v>5.5</v>
      </c>
      <c r="D75" s="2">
        <v>5.0999999999999996</v>
      </c>
      <c r="E75">
        <v>4.5999999999999996</v>
      </c>
      <c r="F75">
        <v>6</v>
      </c>
      <c r="G75">
        <v>11.3</v>
      </c>
      <c r="H75">
        <v>10.8</v>
      </c>
      <c r="I75">
        <v>10</v>
      </c>
      <c r="J75">
        <v>8</v>
      </c>
      <c r="K75" s="3">
        <f>SUM(Table2[[#This Row],[Insulin AM]:[Insulin PM]])</f>
        <v>18</v>
      </c>
    </row>
    <row r="76" spans="1:11" x14ac:dyDescent="0.3">
      <c r="A76" s="1">
        <v>45533</v>
      </c>
      <c r="B76" s="2">
        <v>81</v>
      </c>
      <c r="C76">
        <v>5.7</v>
      </c>
      <c r="D76" s="2">
        <v>5.9</v>
      </c>
      <c r="E76">
        <v>7</v>
      </c>
      <c r="F76">
        <v>6.5</v>
      </c>
      <c r="G76">
        <v>10.6</v>
      </c>
      <c r="H76">
        <v>3.8</v>
      </c>
      <c r="I76">
        <v>10</v>
      </c>
      <c r="J76">
        <v>8</v>
      </c>
      <c r="K76" s="3">
        <f>SUM(Table2[[#This Row],[Insulin AM]:[Insulin PM]])</f>
        <v>18</v>
      </c>
    </row>
    <row r="77" spans="1:11" x14ac:dyDescent="0.3">
      <c r="A77" s="1">
        <v>45534</v>
      </c>
      <c r="B77" s="2">
        <v>81.400000000000006</v>
      </c>
      <c r="C77">
        <v>5.9</v>
      </c>
      <c r="D77" s="2">
        <v>6.6</v>
      </c>
      <c r="E77">
        <v>5.8</v>
      </c>
      <c r="F77">
        <v>5.4</v>
      </c>
      <c r="G77">
        <v>11.3</v>
      </c>
      <c r="H77">
        <v>4.9000000000000004</v>
      </c>
      <c r="I77">
        <v>10</v>
      </c>
      <c r="J77">
        <v>8</v>
      </c>
      <c r="K77" s="3">
        <f>SUM(Table2[[#This Row],[Insulin AM]:[Insulin PM]])</f>
        <v>18</v>
      </c>
    </row>
    <row r="78" spans="1:11" x14ac:dyDescent="0.3">
      <c r="A78" s="1">
        <v>45535</v>
      </c>
      <c r="B78" s="2">
        <v>81.7</v>
      </c>
      <c r="C78">
        <v>6.4</v>
      </c>
      <c r="D78" s="2">
        <v>4.9000000000000004</v>
      </c>
      <c r="E78">
        <v>9.9</v>
      </c>
      <c r="F78">
        <v>8.3000000000000007</v>
      </c>
      <c r="G78">
        <v>5</v>
      </c>
      <c r="H78">
        <v>5.3</v>
      </c>
      <c r="I78">
        <v>10</v>
      </c>
      <c r="J78">
        <v>8</v>
      </c>
      <c r="K78" s="3">
        <f>SUM(Table2[[#This Row],[Insulin AM]:[Insulin PM]])</f>
        <v>18</v>
      </c>
    </row>
    <row r="79" spans="1:11" x14ac:dyDescent="0.3">
      <c r="A79" s="1">
        <v>45536</v>
      </c>
      <c r="B79" s="2">
        <v>81.2</v>
      </c>
      <c r="C79">
        <v>5.9</v>
      </c>
      <c r="D79" s="2">
        <v>5.7</v>
      </c>
      <c r="E79">
        <v>9.3000000000000007</v>
      </c>
      <c r="F79">
        <v>5.0999999999999996</v>
      </c>
      <c r="G79">
        <v>4.9000000000000004</v>
      </c>
      <c r="H79">
        <v>8.3000000000000007</v>
      </c>
      <c r="I79">
        <v>10</v>
      </c>
      <c r="J79">
        <v>8</v>
      </c>
      <c r="K79" s="3">
        <f>SUM(Table2[[#This Row],[Insulin AM]:[Insulin PM]])</f>
        <v>18</v>
      </c>
    </row>
    <row r="80" spans="1:11" x14ac:dyDescent="0.3">
      <c r="A80" s="1">
        <v>45537</v>
      </c>
      <c r="B80" s="2">
        <v>80.8</v>
      </c>
      <c r="C80">
        <v>6.4</v>
      </c>
      <c r="D80" s="2">
        <v>4.8</v>
      </c>
      <c r="I80">
        <v>10</v>
      </c>
      <c r="J80">
        <v>8</v>
      </c>
      <c r="K80" s="3">
        <f>SUM(Table2[[#This Row],[Insulin AM]:[Insulin PM]])</f>
        <v>18</v>
      </c>
    </row>
    <row r="83" spans="2:8" x14ac:dyDescent="0.3">
      <c r="B83" t="s">
        <v>13</v>
      </c>
      <c r="H8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2024-09-02T10:12:19Z</dcterms:modified>
</cp:coreProperties>
</file>