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1088" documentId="13_ncr:1_{9E831668-67EE-495A-A50A-64C123260486}" xr6:coauthVersionLast="47" xr6:coauthVersionMax="47" xr10:uidLastSave="{6C0DACD9-98A1-41BC-AB4D-CF8C33DA68A8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7" i="2" l="1"/>
  <c r="K88" i="2"/>
  <c r="K89" i="2"/>
  <c r="K90" i="2"/>
  <c r="K81" i="2"/>
  <c r="K82" i="2"/>
  <c r="K83" i="2"/>
  <c r="K84" i="2"/>
  <c r="K85" i="2"/>
  <c r="K86" i="2"/>
  <c r="K78" i="2"/>
  <c r="K79" i="2"/>
  <c r="K80" i="2"/>
  <c r="K72" i="2"/>
  <c r="K73" i="2"/>
  <c r="K74" i="2"/>
  <c r="K75" i="2"/>
  <c r="K76" i="2"/>
  <c r="K77" i="2"/>
  <c r="K70" i="2"/>
  <c r="K71" i="2"/>
  <c r="K64" i="2"/>
  <c r="K65" i="2"/>
  <c r="K66" i="2"/>
  <c r="K67" i="2"/>
  <c r="K68" i="2"/>
  <c r="K69" i="2"/>
  <c r="K62" i="2"/>
  <c r="K63" i="2"/>
  <c r="K61" i="2"/>
  <c r="K59" i="2"/>
  <c r="K60" i="2"/>
  <c r="K57" i="2"/>
  <c r="K58" i="2"/>
  <c r="K56" i="2"/>
  <c r="K54" i="2"/>
  <c r="K55" i="2"/>
  <c r="K53" i="2"/>
  <c r="K52" i="2"/>
  <c r="K50" i="2"/>
  <c r="K51" i="2"/>
  <c r="K49" i="2"/>
  <c r="K48" i="2"/>
  <c r="K47" i="2"/>
  <c r="K4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D22" i="2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<sst xmlns="http://schemas.openxmlformats.org/spreadsheetml/2006/main" count="23" uniqueCount="15">
  <si>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</si>
  <si>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</si>
  <si>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</si>
  <si>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</si>
  <si>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</si>
  <si>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</si>
  <si>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</si>
  <si>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</si>
  <si>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</si>
  <si>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</si>
  <si>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</si>
  <si>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</si>
  <si>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</si>
  <si>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</si>
  <si>
    <t>Daily 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</si>
</sst>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main!$A$6:$A$90</c:f>
              <c:numCache>
                <c:formatCode>d\-mmm\-yy</c:formatCode>
                <c:ptCount val="8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</c:numCache>
            </c:numRef>
          </c:cat>
          <c:val>
            <c:numRef>
              <c:f>main!$B$6:$B$90</c:f>
              <c:numCache>
                <c:formatCode>0.0</c:formatCode>
                <c:ptCount val="85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  <c:pt idx="37">
                  <c:v>78</c:v>
                </c:pt>
                <c:pt idx="38">
                  <c:v>78.599999999999994</c:v>
                </c:pt>
                <c:pt idx="39">
                  <c:v>78.3</c:v>
                </c:pt>
                <c:pt idx="40">
                  <c:v>78.2</c:v>
                </c:pt>
                <c:pt idx="41">
                  <c:v>78.400000000000006</c:v>
                </c:pt>
                <c:pt idx="42">
                  <c:v>79</c:v>
                </c:pt>
                <c:pt idx="43">
                  <c:v>78.8</c:v>
                </c:pt>
                <c:pt idx="44">
                  <c:v>79.900000000000006</c:v>
                </c:pt>
                <c:pt idx="45">
                  <c:v>80.099999999999994</c:v>
                </c:pt>
                <c:pt idx="46">
                  <c:v>80.099999999999994</c:v>
                </c:pt>
                <c:pt idx="47">
                  <c:v>79.400000000000006</c:v>
                </c:pt>
                <c:pt idx="48">
                  <c:v>79.900000000000006</c:v>
                </c:pt>
                <c:pt idx="49">
                  <c:v>79.5</c:v>
                </c:pt>
                <c:pt idx="50">
                  <c:v>79.8</c:v>
                </c:pt>
                <c:pt idx="51">
                  <c:v>80.7</c:v>
                </c:pt>
                <c:pt idx="52">
                  <c:v>80.900000000000006</c:v>
                </c:pt>
                <c:pt idx="53">
                  <c:v>80.400000000000006</c:v>
                </c:pt>
                <c:pt idx="54">
                  <c:v>80.900000000000006</c:v>
                </c:pt>
                <c:pt idx="55">
                  <c:v>79.900000000000006</c:v>
                </c:pt>
                <c:pt idx="56">
                  <c:v>79.400000000000006</c:v>
                </c:pt>
                <c:pt idx="57">
                  <c:v>79.900000000000006</c:v>
                </c:pt>
                <c:pt idx="58">
                  <c:v>80.5</c:v>
                </c:pt>
                <c:pt idx="59">
                  <c:v>81</c:v>
                </c:pt>
                <c:pt idx="60">
                  <c:v>81.3</c:v>
                </c:pt>
                <c:pt idx="61">
                  <c:v>80.2</c:v>
                </c:pt>
                <c:pt idx="62">
                  <c:v>80.3</c:v>
                </c:pt>
                <c:pt idx="63">
                  <c:v>80.400000000000006</c:v>
                </c:pt>
                <c:pt idx="64">
                  <c:v>81</c:v>
                </c:pt>
                <c:pt idx="65">
                  <c:v>80.7</c:v>
                </c:pt>
                <c:pt idx="66">
                  <c:v>81.3</c:v>
                </c:pt>
                <c:pt idx="67">
                  <c:v>82</c:v>
                </c:pt>
                <c:pt idx="68">
                  <c:v>81.099999999999994</c:v>
                </c:pt>
                <c:pt idx="69">
                  <c:v>81.099999999999994</c:v>
                </c:pt>
                <c:pt idx="70">
                  <c:v>81</c:v>
                </c:pt>
                <c:pt idx="71">
                  <c:v>81.400000000000006</c:v>
                </c:pt>
                <c:pt idx="72">
                  <c:v>81.7</c:v>
                </c:pt>
                <c:pt idx="73">
                  <c:v>81.2</c:v>
                </c:pt>
                <c:pt idx="74">
                  <c:v>80.8</c:v>
                </c:pt>
                <c:pt idx="75">
                  <c:v>80.400000000000006</c:v>
                </c:pt>
                <c:pt idx="76">
                  <c:v>81.3</c:v>
                </c:pt>
                <c:pt idx="77">
                  <c:v>82.5</c:v>
                </c:pt>
                <c:pt idx="78">
                  <c:v>82.3</c:v>
                </c:pt>
                <c:pt idx="79">
                  <c:v>82.7</c:v>
                </c:pt>
                <c:pt idx="80">
                  <c:v>81</c:v>
                </c:pt>
                <c:pt idx="81">
                  <c:v>81.2</c:v>
                </c:pt>
                <c:pt idx="82">
                  <c:v>81.8</c:v>
                </c:pt>
                <c:pt idx="83">
                  <c:v>81.3</c:v>
                </c:pt>
                <c:pt idx="84">
                  <c:v>81.3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7.2880655584035267E-2"/>
          <c:w val="0.90297462817147855"/>
          <c:h val="0.7400340360941946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main!$A$6:$A$90</c:f>
              <c:numCache>
                <c:formatCode>d\-mmm\-yy</c:formatCode>
                <c:ptCount val="8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</c:numCache>
            </c:numRef>
          </c:cat>
          <c:val>
            <c:numRef>
              <c:f>main!$C$6:$C$90</c:f>
              <c:numCache>
                <c:formatCode>General</c:formatCode>
                <c:ptCount val="85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  <c:pt idx="50">
                  <c:v>6.6</c:v>
                </c:pt>
                <c:pt idx="51">
                  <c:v>5.7</c:v>
                </c:pt>
                <c:pt idx="52">
                  <c:v>5.9</c:v>
                </c:pt>
                <c:pt idx="53">
                  <c:v>4.7</c:v>
                </c:pt>
                <c:pt idx="54">
                  <c:v>6</c:v>
                </c:pt>
                <c:pt idx="55">
                  <c:v>5.6</c:v>
                </c:pt>
                <c:pt idx="56">
                  <c:v>5.7</c:v>
                </c:pt>
                <c:pt idx="57">
                  <c:v>4.9000000000000004</c:v>
                </c:pt>
                <c:pt idx="58">
                  <c:v>5.7</c:v>
                </c:pt>
                <c:pt idx="59">
                  <c:v>4.9000000000000004</c:v>
                </c:pt>
                <c:pt idx="60">
                  <c:v>4.5999999999999996</c:v>
                </c:pt>
                <c:pt idx="61">
                  <c:v>4.2</c:v>
                </c:pt>
                <c:pt idx="62">
                  <c:v>4.3</c:v>
                </c:pt>
                <c:pt idx="63">
                  <c:v>5.4</c:v>
                </c:pt>
                <c:pt idx="64">
                  <c:v>4.8</c:v>
                </c:pt>
                <c:pt idx="65">
                  <c:v>4.2</c:v>
                </c:pt>
                <c:pt idx="66">
                  <c:v>5</c:v>
                </c:pt>
                <c:pt idx="67">
                  <c:v>6.2</c:v>
                </c:pt>
                <c:pt idx="68">
                  <c:v>5.8</c:v>
                </c:pt>
                <c:pt idx="69">
                  <c:v>5.5</c:v>
                </c:pt>
                <c:pt idx="70">
                  <c:v>5.7</c:v>
                </c:pt>
                <c:pt idx="71">
                  <c:v>5.9</c:v>
                </c:pt>
                <c:pt idx="72">
                  <c:v>6.4</c:v>
                </c:pt>
                <c:pt idx="73">
                  <c:v>5.9</c:v>
                </c:pt>
                <c:pt idx="74">
                  <c:v>6.4</c:v>
                </c:pt>
                <c:pt idx="75">
                  <c:v>6.5</c:v>
                </c:pt>
                <c:pt idx="76">
                  <c:v>5.3</c:v>
                </c:pt>
                <c:pt idx="77">
                  <c:v>5.3</c:v>
                </c:pt>
                <c:pt idx="78">
                  <c:v>4.3</c:v>
                </c:pt>
                <c:pt idx="79">
                  <c:v>6.1</c:v>
                </c:pt>
                <c:pt idx="80">
                  <c:v>6.5</c:v>
                </c:pt>
                <c:pt idx="81">
                  <c:v>4.8</c:v>
                </c:pt>
                <c:pt idx="82">
                  <c:v>5.9</c:v>
                </c:pt>
                <c:pt idx="83">
                  <c:v>5.7</c:v>
                </c:pt>
                <c:pt idx="84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main!$A$6:$A$90</c:f>
              <c:numCache>
                <c:formatCode>d\-mmm\-yy</c:formatCode>
                <c:ptCount val="8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</c:numCache>
            </c:numRef>
          </c:cat>
          <c:val>
            <c:numRef>
              <c:f>main!$E$6:$E$90</c:f>
              <c:numCache>
                <c:formatCode>General</c:formatCode>
                <c:ptCount val="85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  <c:pt idx="50">
                  <c:v>6.1</c:v>
                </c:pt>
                <c:pt idx="51">
                  <c:v>7.4</c:v>
                </c:pt>
                <c:pt idx="52">
                  <c:v>4.8</c:v>
                </c:pt>
                <c:pt idx="53">
                  <c:v>4.5999999999999996</c:v>
                </c:pt>
                <c:pt idx="54">
                  <c:v>5.4</c:v>
                </c:pt>
                <c:pt idx="55">
                  <c:v>5.9</c:v>
                </c:pt>
                <c:pt idx="56">
                  <c:v>7.8</c:v>
                </c:pt>
                <c:pt idx="57">
                  <c:v>5.8</c:v>
                </c:pt>
                <c:pt idx="58">
                  <c:v>4.8</c:v>
                </c:pt>
                <c:pt idx="59">
                  <c:v>6.3</c:v>
                </c:pt>
                <c:pt idx="60">
                  <c:v>5.3</c:v>
                </c:pt>
                <c:pt idx="61">
                  <c:v>7.1</c:v>
                </c:pt>
                <c:pt idx="62">
                  <c:v>4.9000000000000004</c:v>
                </c:pt>
                <c:pt idx="63">
                  <c:v>6.7</c:v>
                </c:pt>
                <c:pt idx="64">
                  <c:v>5.8</c:v>
                </c:pt>
                <c:pt idx="65">
                  <c:v>7</c:v>
                </c:pt>
                <c:pt idx="66">
                  <c:v>5.0999999999999996</c:v>
                </c:pt>
                <c:pt idx="67">
                  <c:v>7</c:v>
                </c:pt>
                <c:pt idx="68">
                  <c:v>6.3</c:v>
                </c:pt>
                <c:pt idx="69">
                  <c:v>4.5999999999999996</c:v>
                </c:pt>
                <c:pt idx="70">
                  <c:v>7</c:v>
                </c:pt>
                <c:pt idx="71">
                  <c:v>5.8</c:v>
                </c:pt>
                <c:pt idx="72">
                  <c:v>9.9</c:v>
                </c:pt>
                <c:pt idx="73">
                  <c:v>9.3000000000000007</c:v>
                </c:pt>
                <c:pt idx="74">
                  <c:v>6</c:v>
                </c:pt>
                <c:pt idx="75">
                  <c:v>8.9</c:v>
                </c:pt>
                <c:pt idx="76">
                  <c:v>4.8</c:v>
                </c:pt>
                <c:pt idx="77">
                  <c:v>6</c:v>
                </c:pt>
                <c:pt idx="78">
                  <c:v>5.0999999999999996</c:v>
                </c:pt>
                <c:pt idx="79">
                  <c:v>6.3</c:v>
                </c:pt>
                <c:pt idx="80">
                  <c:v>7.3</c:v>
                </c:pt>
                <c:pt idx="81">
                  <c:v>5.2</c:v>
                </c:pt>
                <c:pt idx="82">
                  <c:v>5.5</c:v>
                </c:pt>
                <c:pt idx="83">
                  <c:v>8.9</c:v>
                </c:pt>
                <c:pt idx="8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main!$A$6:$A$90</c:f>
              <c:numCache>
                <c:formatCode>d\-mmm\-yy</c:formatCode>
                <c:ptCount val="8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</c:numCache>
            </c:numRef>
          </c:cat>
          <c:val>
            <c:numRef>
              <c:f>main!$G$6:$G$90</c:f>
              <c:numCache>
                <c:formatCode>General</c:formatCode>
                <c:ptCount val="85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  <c:pt idx="49">
                  <c:v>5.8</c:v>
                </c:pt>
                <c:pt idx="50">
                  <c:v>8.5</c:v>
                </c:pt>
                <c:pt idx="51">
                  <c:v>6.3</c:v>
                </c:pt>
                <c:pt idx="52">
                  <c:v>5.7</c:v>
                </c:pt>
                <c:pt idx="53">
                  <c:v>6</c:v>
                </c:pt>
                <c:pt idx="54">
                  <c:v>8.6999999999999993</c:v>
                </c:pt>
                <c:pt idx="55">
                  <c:v>5.3</c:v>
                </c:pt>
                <c:pt idx="56">
                  <c:v>7.9</c:v>
                </c:pt>
                <c:pt idx="57">
                  <c:v>7.5</c:v>
                </c:pt>
                <c:pt idx="58">
                  <c:v>8.4</c:v>
                </c:pt>
                <c:pt idx="59">
                  <c:v>9.9</c:v>
                </c:pt>
                <c:pt idx="60">
                  <c:v>5.3</c:v>
                </c:pt>
                <c:pt idx="61">
                  <c:v>6.2</c:v>
                </c:pt>
                <c:pt idx="62">
                  <c:v>7.3</c:v>
                </c:pt>
                <c:pt idx="63">
                  <c:v>4.3</c:v>
                </c:pt>
                <c:pt idx="64">
                  <c:v>6.1</c:v>
                </c:pt>
                <c:pt idx="65">
                  <c:v>6.4</c:v>
                </c:pt>
                <c:pt idx="66">
                  <c:v>8.1999999999999993</c:v>
                </c:pt>
                <c:pt idx="67">
                  <c:v>5.9</c:v>
                </c:pt>
                <c:pt idx="68">
                  <c:v>7.2</c:v>
                </c:pt>
                <c:pt idx="69">
                  <c:v>11.3</c:v>
                </c:pt>
                <c:pt idx="70">
                  <c:v>10.6</c:v>
                </c:pt>
                <c:pt idx="71">
                  <c:v>11.3</c:v>
                </c:pt>
                <c:pt idx="72">
                  <c:v>5</c:v>
                </c:pt>
                <c:pt idx="73">
                  <c:v>4.9000000000000004</c:v>
                </c:pt>
                <c:pt idx="74">
                  <c:v>5.8</c:v>
                </c:pt>
                <c:pt idx="75">
                  <c:v>5.4</c:v>
                </c:pt>
                <c:pt idx="76">
                  <c:v>6.7</c:v>
                </c:pt>
                <c:pt idx="77">
                  <c:v>3.8</c:v>
                </c:pt>
                <c:pt idx="78">
                  <c:v>6.2</c:v>
                </c:pt>
                <c:pt idx="79">
                  <c:v>5.8</c:v>
                </c:pt>
                <c:pt idx="80">
                  <c:v>4.5</c:v>
                </c:pt>
                <c:pt idx="81">
                  <c:v>5.4</c:v>
                </c:pt>
                <c:pt idx="82">
                  <c:v>5.6</c:v>
                </c:pt>
                <c:pt idx="83">
                  <c:v>6.4</c:v>
                </c:pt>
                <c:pt idx="84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main!$A$6:$A$90</c:f>
              <c:numCache>
                <c:formatCode>d\-mmm\-yy</c:formatCode>
                <c:ptCount val="8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</c:numCache>
            </c:numRef>
          </c:cat>
          <c:val>
            <c:numRef>
              <c:f>main!$H$6:$H$90</c:f>
              <c:numCache>
                <c:formatCode>General</c:formatCode>
                <c:ptCount val="85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  <c:pt idx="49">
                  <c:v>5</c:v>
                </c:pt>
                <c:pt idx="50">
                  <c:v>8</c:v>
                </c:pt>
                <c:pt idx="51">
                  <c:v>6.3</c:v>
                </c:pt>
                <c:pt idx="52">
                  <c:v>5.0999999999999996</c:v>
                </c:pt>
                <c:pt idx="53">
                  <c:v>6.3</c:v>
                </c:pt>
                <c:pt idx="54">
                  <c:v>4.2</c:v>
                </c:pt>
                <c:pt idx="55">
                  <c:v>10.5</c:v>
                </c:pt>
                <c:pt idx="56">
                  <c:v>6.6</c:v>
                </c:pt>
                <c:pt idx="57">
                  <c:v>7.9</c:v>
                </c:pt>
                <c:pt idx="58">
                  <c:v>5</c:v>
                </c:pt>
                <c:pt idx="59">
                  <c:v>6.3</c:v>
                </c:pt>
                <c:pt idx="60">
                  <c:v>6.9</c:v>
                </c:pt>
                <c:pt idx="61">
                  <c:v>6.5</c:v>
                </c:pt>
                <c:pt idx="62">
                  <c:v>6.8</c:v>
                </c:pt>
                <c:pt idx="63">
                  <c:v>3.9</c:v>
                </c:pt>
                <c:pt idx="64">
                  <c:v>6.4</c:v>
                </c:pt>
                <c:pt idx="65">
                  <c:v>7.7</c:v>
                </c:pt>
                <c:pt idx="66">
                  <c:v>7.7</c:v>
                </c:pt>
                <c:pt idx="67">
                  <c:v>4</c:v>
                </c:pt>
                <c:pt idx="68">
                  <c:v>4.0999999999999996</c:v>
                </c:pt>
                <c:pt idx="69">
                  <c:v>10.8</c:v>
                </c:pt>
                <c:pt idx="70">
                  <c:v>3.8</c:v>
                </c:pt>
                <c:pt idx="71">
                  <c:v>4.9000000000000004</c:v>
                </c:pt>
                <c:pt idx="72">
                  <c:v>5.3</c:v>
                </c:pt>
                <c:pt idx="73">
                  <c:v>8.3000000000000007</c:v>
                </c:pt>
                <c:pt idx="74">
                  <c:v>7.8</c:v>
                </c:pt>
                <c:pt idx="75">
                  <c:v>6.8</c:v>
                </c:pt>
                <c:pt idx="76">
                  <c:v>6.2</c:v>
                </c:pt>
                <c:pt idx="77">
                  <c:v>5.0999999999999996</c:v>
                </c:pt>
                <c:pt idx="78">
                  <c:v>5.5</c:v>
                </c:pt>
                <c:pt idx="79">
                  <c:v>4.9000000000000004</c:v>
                </c:pt>
                <c:pt idx="80">
                  <c:v>7.1</c:v>
                </c:pt>
                <c:pt idx="81">
                  <c:v>5.8</c:v>
                </c:pt>
                <c:pt idx="82">
                  <c:v>5.9</c:v>
                </c:pt>
                <c:pt idx="8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main!$A$6:$A$90</c:f>
              <c:numCache>
                <c:formatCode>d\-mmm\-yy</c:formatCode>
                <c:ptCount val="8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</c:numCache>
            </c:numRef>
          </c:cat>
          <c:val>
            <c:numRef>
              <c:f>main!$C$6:$C$90</c:f>
              <c:numCache>
                <c:formatCode>General</c:formatCode>
                <c:ptCount val="85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  <c:pt idx="50">
                  <c:v>6.6</c:v>
                </c:pt>
                <c:pt idx="51">
                  <c:v>5.7</c:v>
                </c:pt>
                <c:pt idx="52">
                  <c:v>5.9</c:v>
                </c:pt>
                <c:pt idx="53">
                  <c:v>4.7</c:v>
                </c:pt>
                <c:pt idx="54">
                  <c:v>6</c:v>
                </c:pt>
                <c:pt idx="55">
                  <c:v>5.6</c:v>
                </c:pt>
                <c:pt idx="56">
                  <c:v>5.7</c:v>
                </c:pt>
                <c:pt idx="57">
                  <c:v>4.9000000000000004</c:v>
                </c:pt>
                <c:pt idx="58">
                  <c:v>5.7</c:v>
                </c:pt>
                <c:pt idx="59">
                  <c:v>4.9000000000000004</c:v>
                </c:pt>
                <c:pt idx="60">
                  <c:v>4.5999999999999996</c:v>
                </c:pt>
                <c:pt idx="61">
                  <c:v>4.2</c:v>
                </c:pt>
                <c:pt idx="62">
                  <c:v>4.3</c:v>
                </c:pt>
                <c:pt idx="63">
                  <c:v>5.4</c:v>
                </c:pt>
                <c:pt idx="64">
                  <c:v>4.8</c:v>
                </c:pt>
                <c:pt idx="65">
                  <c:v>4.2</c:v>
                </c:pt>
                <c:pt idx="66">
                  <c:v>5</c:v>
                </c:pt>
                <c:pt idx="67">
                  <c:v>6.2</c:v>
                </c:pt>
                <c:pt idx="68">
                  <c:v>5.8</c:v>
                </c:pt>
                <c:pt idx="69">
                  <c:v>5.5</c:v>
                </c:pt>
                <c:pt idx="70">
                  <c:v>5.7</c:v>
                </c:pt>
                <c:pt idx="71">
                  <c:v>5.9</c:v>
                </c:pt>
                <c:pt idx="72">
                  <c:v>6.4</c:v>
                </c:pt>
                <c:pt idx="73">
                  <c:v>5.9</c:v>
                </c:pt>
                <c:pt idx="74">
                  <c:v>6.4</c:v>
                </c:pt>
                <c:pt idx="75">
                  <c:v>6.5</c:v>
                </c:pt>
                <c:pt idx="76">
                  <c:v>5.3</c:v>
                </c:pt>
                <c:pt idx="77">
                  <c:v>5.3</c:v>
                </c:pt>
                <c:pt idx="78">
                  <c:v>4.3</c:v>
                </c:pt>
                <c:pt idx="79">
                  <c:v>6.1</c:v>
                </c:pt>
                <c:pt idx="80">
                  <c:v>6.5</c:v>
                </c:pt>
                <c:pt idx="81">
                  <c:v>4.8</c:v>
                </c:pt>
                <c:pt idx="82">
                  <c:v>5.9</c:v>
                </c:pt>
                <c:pt idx="83">
                  <c:v>5.7</c:v>
                </c:pt>
                <c:pt idx="84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main!$A$6:$A$90</c:f>
              <c:numCache>
                <c:formatCode>d\-mmm\-yy</c:formatCode>
                <c:ptCount val="8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</c:numCache>
            </c:numRef>
          </c:cat>
          <c:val>
            <c:numRef>
              <c:f>main!$E$6:$E$90</c:f>
              <c:numCache>
                <c:formatCode>General</c:formatCode>
                <c:ptCount val="85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  <c:pt idx="50">
                  <c:v>6.1</c:v>
                </c:pt>
                <c:pt idx="51">
                  <c:v>7.4</c:v>
                </c:pt>
                <c:pt idx="52">
                  <c:v>4.8</c:v>
                </c:pt>
                <c:pt idx="53">
                  <c:v>4.5999999999999996</c:v>
                </c:pt>
                <c:pt idx="54">
                  <c:v>5.4</c:v>
                </c:pt>
                <c:pt idx="55">
                  <c:v>5.9</c:v>
                </c:pt>
                <c:pt idx="56">
                  <c:v>7.8</c:v>
                </c:pt>
                <c:pt idx="57">
                  <c:v>5.8</c:v>
                </c:pt>
                <c:pt idx="58">
                  <c:v>4.8</c:v>
                </c:pt>
                <c:pt idx="59">
                  <c:v>6.3</c:v>
                </c:pt>
                <c:pt idx="60">
                  <c:v>5.3</c:v>
                </c:pt>
                <c:pt idx="61">
                  <c:v>7.1</c:v>
                </c:pt>
                <c:pt idx="62">
                  <c:v>4.9000000000000004</c:v>
                </c:pt>
                <c:pt idx="63">
                  <c:v>6.7</c:v>
                </c:pt>
                <c:pt idx="64">
                  <c:v>5.8</c:v>
                </c:pt>
                <c:pt idx="65">
                  <c:v>7</c:v>
                </c:pt>
                <c:pt idx="66">
                  <c:v>5.0999999999999996</c:v>
                </c:pt>
                <c:pt idx="67">
                  <c:v>7</c:v>
                </c:pt>
                <c:pt idx="68">
                  <c:v>6.3</c:v>
                </c:pt>
                <c:pt idx="69">
                  <c:v>4.5999999999999996</c:v>
                </c:pt>
                <c:pt idx="70">
                  <c:v>7</c:v>
                </c:pt>
                <c:pt idx="71">
                  <c:v>5.8</c:v>
                </c:pt>
                <c:pt idx="72">
                  <c:v>9.9</c:v>
                </c:pt>
                <c:pt idx="73">
                  <c:v>9.3000000000000007</c:v>
                </c:pt>
                <c:pt idx="74">
                  <c:v>6</c:v>
                </c:pt>
                <c:pt idx="75">
                  <c:v>8.9</c:v>
                </c:pt>
                <c:pt idx="76">
                  <c:v>4.8</c:v>
                </c:pt>
                <c:pt idx="77">
                  <c:v>6</c:v>
                </c:pt>
                <c:pt idx="78">
                  <c:v>5.0999999999999996</c:v>
                </c:pt>
                <c:pt idx="79">
                  <c:v>6.3</c:v>
                </c:pt>
                <c:pt idx="80">
                  <c:v>7.3</c:v>
                </c:pt>
                <c:pt idx="81">
                  <c:v>5.2</c:v>
                </c:pt>
                <c:pt idx="82">
                  <c:v>5.5</c:v>
                </c:pt>
                <c:pt idx="83">
                  <c:v>8.9</c:v>
                </c:pt>
                <c:pt idx="8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60261403360535426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main!$A$6:$A$90</c:f>
              <c:numCache>
                <c:formatCode>d\-mmm\-yy</c:formatCode>
                <c:ptCount val="8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</c:numCache>
            </c:numRef>
          </c:cat>
          <c:val>
            <c:numRef>
              <c:f>main!$G$6:$G$90</c:f>
              <c:numCache>
                <c:formatCode>General</c:formatCode>
                <c:ptCount val="85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  <c:pt idx="49">
                  <c:v>5.8</c:v>
                </c:pt>
                <c:pt idx="50">
                  <c:v>8.5</c:v>
                </c:pt>
                <c:pt idx="51">
                  <c:v>6.3</c:v>
                </c:pt>
                <c:pt idx="52">
                  <c:v>5.7</c:v>
                </c:pt>
                <c:pt idx="53">
                  <c:v>6</c:v>
                </c:pt>
                <c:pt idx="54">
                  <c:v>8.6999999999999993</c:v>
                </c:pt>
                <c:pt idx="55">
                  <c:v>5.3</c:v>
                </c:pt>
                <c:pt idx="56">
                  <c:v>7.9</c:v>
                </c:pt>
                <c:pt idx="57">
                  <c:v>7.5</c:v>
                </c:pt>
                <c:pt idx="58">
                  <c:v>8.4</c:v>
                </c:pt>
                <c:pt idx="59">
                  <c:v>9.9</c:v>
                </c:pt>
                <c:pt idx="60">
                  <c:v>5.3</c:v>
                </c:pt>
                <c:pt idx="61">
                  <c:v>6.2</c:v>
                </c:pt>
                <c:pt idx="62">
                  <c:v>7.3</c:v>
                </c:pt>
                <c:pt idx="63">
                  <c:v>4.3</c:v>
                </c:pt>
                <c:pt idx="64">
                  <c:v>6.1</c:v>
                </c:pt>
                <c:pt idx="65">
                  <c:v>6.4</c:v>
                </c:pt>
                <c:pt idx="66">
                  <c:v>8.1999999999999993</c:v>
                </c:pt>
                <c:pt idx="67">
                  <c:v>5.9</c:v>
                </c:pt>
                <c:pt idx="68">
                  <c:v>7.2</c:v>
                </c:pt>
                <c:pt idx="69">
                  <c:v>11.3</c:v>
                </c:pt>
                <c:pt idx="70">
                  <c:v>10.6</c:v>
                </c:pt>
                <c:pt idx="71">
                  <c:v>11.3</c:v>
                </c:pt>
                <c:pt idx="72">
                  <c:v>5</c:v>
                </c:pt>
                <c:pt idx="73">
                  <c:v>4.9000000000000004</c:v>
                </c:pt>
                <c:pt idx="74">
                  <c:v>5.8</c:v>
                </c:pt>
                <c:pt idx="75">
                  <c:v>5.4</c:v>
                </c:pt>
                <c:pt idx="76">
                  <c:v>6.7</c:v>
                </c:pt>
                <c:pt idx="77">
                  <c:v>3.8</c:v>
                </c:pt>
                <c:pt idx="78">
                  <c:v>6.2</c:v>
                </c:pt>
                <c:pt idx="79">
                  <c:v>5.8</c:v>
                </c:pt>
                <c:pt idx="80">
                  <c:v>4.5</c:v>
                </c:pt>
                <c:pt idx="81">
                  <c:v>5.4</c:v>
                </c:pt>
                <c:pt idx="82">
                  <c:v>5.6</c:v>
                </c:pt>
                <c:pt idx="83">
                  <c:v>6.4</c:v>
                </c:pt>
                <c:pt idx="84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10724318273091"/>
          <c:y val="1.256239156282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1987192295594062"/>
          <c:w val="0.90297462817147855"/>
          <c:h val="0.78205536552602795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main!$A$6:$A$90</c:f>
              <c:numCache>
                <c:formatCode>d\-mmm\-yy</c:formatCode>
                <c:ptCount val="8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</c:numCache>
            </c:numRef>
          </c:cat>
          <c:val>
            <c:numRef>
              <c:f>main!$H$6:$H$90</c:f>
              <c:numCache>
                <c:formatCode>General</c:formatCode>
                <c:ptCount val="85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  <c:pt idx="49">
                  <c:v>5</c:v>
                </c:pt>
                <c:pt idx="50">
                  <c:v>8</c:v>
                </c:pt>
                <c:pt idx="51">
                  <c:v>6.3</c:v>
                </c:pt>
                <c:pt idx="52">
                  <c:v>5.0999999999999996</c:v>
                </c:pt>
                <c:pt idx="53">
                  <c:v>6.3</c:v>
                </c:pt>
                <c:pt idx="54">
                  <c:v>4.2</c:v>
                </c:pt>
                <c:pt idx="55">
                  <c:v>10.5</c:v>
                </c:pt>
                <c:pt idx="56">
                  <c:v>6.6</c:v>
                </c:pt>
                <c:pt idx="57">
                  <c:v>7.9</c:v>
                </c:pt>
                <c:pt idx="58">
                  <c:v>5</c:v>
                </c:pt>
                <c:pt idx="59">
                  <c:v>6.3</c:v>
                </c:pt>
                <c:pt idx="60">
                  <c:v>6.9</c:v>
                </c:pt>
                <c:pt idx="61">
                  <c:v>6.5</c:v>
                </c:pt>
                <c:pt idx="62">
                  <c:v>6.8</c:v>
                </c:pt>
                <c:pt idx="63">
                  <c:v>3.9</c:v>
                </c:pt>
                <c:pt idx="64">
                  <c:v>6.4</c:v>
                </c:pt>
                <c:pt idx="65">
                  <c:v>7.7</c:v>
                </c:pt>
                <c:pt idx="66">
                  <c:v>7.7</c:v>
                </c:pt>
                <c:pt idx="67">
                  <c:v>4</c:v>
                </c:pt>
                <c:pt idx="68">
                  <c:v>4.0999999999999996</c:v>
                </c:pt>
                <c:pt idx="69">
                  <c:v>10.8</c:v>
                </c:pt>
                <c:pt idx="70">
                  <c:v>3.8</c:v>
                </c:pt>
                <c:pt idx="71">
                  <c:v>4.9000000000000004</c:v>
                </c:pt>
                <c:pt idx="72">
                  <c:v>5.3</c:v>
                </c:pt>
                <c:pt idx="73">
                  <c:v>8.3000000000000007</c:v>
                </c:pt>
                <c:pt idx="74">
                  <c:v>7.8</c:v>
                </c:pt>
                <c:pt idx="75">
                  <c:v>6.8</c:v>
                </c:pt>
                <c:pt idx="76">
                  <c:v>6.2</c:v>
                </c:pt>
                <c:pt idx="77">
                  <c:v>5.0999999999999996</c:v>
                </c:pt>
                <c:pt idx="78">
                  <c:v>5.5</c:v>
                </c:pt>
                <c:pt idx="79">
                  <c:v>4.9000000000000004</c:v>
                </c:pt>
                <c:pt idx="80">
                  <c:v>7.1</c:v>
                </c:pt>
                <c:pt idx="81">
                  <c:v>5.8</c:v>
                </c:pt>
                <c:pt idx="82">
                  <c:v>5.9</c:v>
                </c:pt>
                <c:pt idx="8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Daily</a:t>
            </a:r>
            <a:r>
              <a:rPr lang="en-ZA" baseline="0"/>
              <a:t> Insulin Dosages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60588717388555E-2"/>
          <c:y val="9.7001031699882515E-2"/>
          <c:w val="0.90117641264562198"/>
          <c:h val="0.7178015471059453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main!$A$6:$A$90</c:f>
              <c:numCache>
                <c:formatCode>d\-mmm\-yy</c:formatCode>
                <c:ptCount val="8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</c:numCache>
            </c:numRef>
          </c:cat>
          <c:val>
            <c:numRef>
              <c:f>main!$I$6:$I$90</c:f>
              <c:numCache>
                <c:formatCode>General</c:formatCode>
                <c:ptCount val="85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090-853C-1CC6872F225E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main!$A$6:$A$90</c:f>
              <c:numCache>
                <c:formatCode>d\-mmm\-yy</c:formatCode>
                <c:ptCount val="8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</c:numCache>
            </c:numRef>
          </c:cat>
          <c:val>
            <c:numRef>
              <c:f>main!$J$6:$J$90</c:f>
              <c:numCache>
                <c:formatCode>General</c:formatCode>
                <c:ptCount val="8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0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8</c:v>
                </c:pt>
                <c:pt idx="79">
                  <c:v>4</c:v>
                </c:pt>
                <c:pt idx="80">
                  <c:v>8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090-853C-1CC6872F225E}"/>
            </c:ext>
          </c:extLst>
        </c:ser>
        <c:ser>
          <c:idx val="2"/>
          <c:order val="2"/>
          <c:tx>
            <c:strRef>
              <c:f>main!$K$5</c:f>
              <c:strCache>
                <c:ptCount val="1"/>
                <c:pt idx="0">
                  <c:v>Daily Insulin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main!$A$6:$A$90</c:f>
              <c:numCache>
                <c:formatCode>d\-mmm\-yy</c:formatCode>
                <c:ptCount val="8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</c:numCache>
            </c:numRef>
          </c:cat>
          <c:val>
            <c:numRef>
              <c:f>main!$K$6:$K$90</c:f>
              <c:numCache>
                <c:formatCode>General</c:formatCode>
                <c:ptCount val="8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10</c:v>
                </c:pt>
                <c:pt idx="75">
                  <c:v>18</c:v>
                </c:pt>
                <c:pt idx="76">
                  <c:v>18</c:v>
                </c:pt>
                <c:pt idx="77">
                  <c:v>10</c:v>
                </c:pt>
                <c:pt idx="78">
                  <c:v>18</c:v>
                </c:pt>
                <c:pt idx="79">
                  <c:v>4</c:v>
                </c:pt>
                <c:pt idx="80">
                  <c:v>18</c:v>
                </c:pt>
                <c:pt idx="81">
                  <c:v>10</c:v>
                </c:pt>
                <c:pt idx="82">
                  <c:v>14</c:v>
                </c:pt>
                <c:pt idx="83">
                  <c:v>10</c:v>
                </c:pt>
                <c:pt idx="8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090-853C-1CC6872F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5039"/>
        <c:axId val="346045519"/>
      </c:lineChart>
      <c:dateAx>
        <c:axId val="3460450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519"/>
        <c:crosses val="autoZero"/>
        <c:auto val="1"/>
        <c:lblOffset val="100"/>
        <c:baseTimeUnit val="days"/>
        <c:majorUnit val="7"/>
        <c:majorTimeUnit val="days"/>
      </c:dateAx>
      <c:valAx>
        <c:axId val="34604551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Insulin Dosage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26095139413952E-2"/>
          <c:y val="0.18946049693074984"/>
          <c:w val="0.90187069495280014"/>
          <c:h val="0.63596802081524806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main!$A$6:$A$90</c:f>
              <c:numCache>
                <c:formatCode>d\-mmm\-yy</c:formatCode>
                <c:ptCount val="8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</c:numCache>
            </c:numRef>
          </c:cat>
          <c:val>
            <c:numRef>
              <c:f>main!$F$6:$F$90</c:f>
              <c:numCache>
                <c:formatCode>General</c:formatCode>
                <c:ptCount val="85"/>
                <c:pt idx="12">
                  <c:v>11.1</c:v>
                </c:pt>
                <c:pt idx="13">
                  <c:v>12.7</c:v>
                </c:pt>
                <c:pt idx="14">
                  <c:v>9.1999999999999993</c:v>
                </c:pt>
                <c:pt idx="15">
                  <c:v>9.9</c:v>
                </c:pt>
                <c:pt idx="16">
                  <c:v>10.199999999999999</c:v>
                </c:pt>
                <c:pt idx="17">
                  <c:v>8.6999999999999993</c:v>
                </c:pt>
                <c:pt idx="18">
                  <c:v>9.5</c:v>
                </c:pt>
                <c:pt idx="19">
                  <c:v>10.5</c:v>
                </c:pt>
                <c:pt idx="20">
                  <c:v>9.3000000000000007</c:v>
                </c:pt>
                <c:pt idx="21">
                  <c:v>9.1999999999999993</c:v>
                </c:pt>
                <c:pt idx="22">
                  <c:v>9.8000000000000007</c:v>
                </c:pt>
                <c:pt idx="23">
                  <c:v>6.2</c:v>
                </c:pt>
                <c:pt idx="24">
                  <c:v>5.0999999999999996</c:v>
                </c:pt>
                <c:pt idx="25">
                  <c:v>7.3</c:v>
                </c:pt>
                <c:pt idx="26">
                  <c:v>9.3000000000000007</c:v>
                </c:pt>
                <c:pt idx="27">
                  <c:v>7.6</c:v>
                </c:pt>
                <c:pt idx="28">
                  <c:v>7.7</c:v>
                </c:pt>
                <c:pt idx="29">
                  <c:v>9.6999999999999993</c:v>
                </c:pt>
                <c:pt idx="30">
                  <c:v>6.9</c:v>
                </c:pt>
                <c:pt idx="31">
                  <c:v>10.7</c:v>
                </c:pt>
                <c:pt idx="32">
                  <c:v>7.5</c:v>
                </c:pt>
                <c:pt idx="33">
                  <c:v>5.9</c:v>
                </c:pt>
                <c:pt idx="34">
                  <c:v>8.8000000000000007</c:v>
                </c:pt>
                <c:pt idx="35">
                  <c:v>8.6</c:v>
                </c:pt>
                <c:pt idx="36">
                  <c:v>4.8</c:v>
                </c:pt>
                <c:pt idx="37">
                  <c:v>6.4</c:v>
                </c:pt>
                <c:pt idx="38">
                  <c:v>8</c:v>
                </c:pt>
                <c:pt idx="39">
                  <c:v>7.9</c:v>
                </c:pt>
                <c:pt idx="40">
                  <c:v>6.4</c:v>
                </c:pt>
                <c:pt idx="41">
                  <c:v>6.5</c:v>
                </c:pt>
                <c:pt idx="42">
                  <c:v>9.3000000000000007</c:v>
                </c:pt>
                <c:pt idx="43">
                  <c:v>7.1</c:v>
                </c:pt>
                <c:pt idx="44">
                  <c:v>5</c:v>
                </c:pt>
                <c:pt idx="45">
                  <c:v>7.7</c:v>
                </c:pt>
                <c:pt idx="46">
                  <c:v>4.9000000000000004</c:v>
                </c:pt>
                <c:pt idx="47">
                  <c:v>9.8000000000000007</c:v>
                </c:pt>
                <c:pt idx="48">
                  <c:v>8.1999999999999993</c:v>
                </c:pt>
                <c:pt idx="49">
                  <c:v>6.6</c:v>
                </c:pt>
                <c:pt idx="50">
                  <c:v>7.8</c:v>
                </c:pt>
                <c:pt idx="51">
                  <c:v>6.6</c:v>
                </c:pt>
                <c:pt idx="52">
                  <c:v>9</c:v>
                </c:pt>
                <c:pt idx="53">
                  <c:v>5.5</c:v>
                </c:pt>
                <c:pt idx="54">
                  <c:v>7.4</c:v>
                </c:pt>
                <c:pt idx="55">
                  <c:v>5.5</c:v>
                </c:pt>
                <c:pt idx="56">
                  <c:v>5.8</c:v>
                </c:pt>
                <c:pt idx="57">
                  <c:v>8</c:v>
                </c:pt>
                <c:pt idx="58">
                  <c:v>5.6</c:v>
                </c:pt>
                <c:pt idx="59">
                  <c:v>5.7</c:v>
                </c:pt>
                <c:pt idx="60">
                  <c:v>4.9000000000000004</c:v>
                </c:pt>
                <c:pt idx="61">
                  <c:v>8.5</c:v>
                </c:pt>
                <c:pt idx="62">
                  <c:v>7</c:v>
                </c:pt>
                <c:pt idx="63">
                  <c:v>7</c:v>
                </c:pt>
                <c:pt idx="64">
                  <c:v>5.8</c:v>
                </c:pt>
                <c:pt idx="65">
                  <c:v>5.8</c:v>
                </c:pt>
                <c:pt idx="66">
                  <c:v>5.3</c:v>
                </c:pt>
                <c:pt idx="67">
                  <c:v>6.5</c:v>
                </c:pt>
                <c:pt idx="68">
                  <c:v>6.1</c:v>
                </c:pt>
                <c:pt idx="69">
                  <c:v>6</c:v>
                </c:pt>
                <c:pt idx="70">
                  <c:v>6.5</c:v>
                </c:pt>
                <c:pt idx="71">
                  <c:v>5.4</c:v>
                </c:pt>
                <c:pt idx="72">
                  <c:v>8.3000000000000007</c:v>
                </c:pt>
                <c:pt idx="73">
                  <c:v>5.0999999999999996</c:v>
                </c:pt>
                <c:pt idx="74">
                  <c:v>7.2</c:v>
                </c:pt>
                <c:pt idx="75">
                  <c:v>5.8</c:v>
                </c:pt>
                <c:pt idx="76">
                  <c:v>8.1999999999999993</c:v>
                </c:pt>
                <c:pt idx="77">
                  <c:v>5.9</c:v>
                </c:pt>
                <c:pt idx="78">
                  <c:v>5.5</c:v>
                </c:pt>
                <c:pt idx="79">
                  <c:v>5.3</c:v>
                </c:pt>
                <c:pt idx="80">
                  <c:v>5.8</c:v>
                </c:pt>
                <c:pt idx="81">
                  <c:v>8</c:v>
                </c:pt>
                <c:pt idx="82">
                  <c:v>5.6</c:v>
                </c:pt>
                <c:pt idx="83">
                  <c:v>8</c:v>
                </c:pt>
                <c:pt idx="8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7-4465-AC6A-8E2F6632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62367"/>
        <c:axId val="678062847"/>
      </c:lineChart>
      <c:dateAx>
        <c:axId val="678062367"/>
        <c:scaling>
          <c:orientation val="minMax"/>
          <c:min val="4547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847"/>
        <c:crosses val="autoZero"/>
        <c:auto val="1"/>
        <c:lblOffset val="100"/>
        <c:baseTimeUnit val="days"/>
        <c:majorUnit val="7"/>
        <c:majorTimeUnit val="days"/>
      </c:dateAx>
      <c:valAx>
        <c:axId val="678062847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58897893815707E-2"/>
          <c:y val="0.16258942222643802"/>
          <c:w val="0.88175198552694745"/>
          <c:h val="0.58397144942849477"/>
        </c:manualLayout>
      </c:layout>
      <c:lineChart>
        <c:grouping val="standard"/>
        <c:varyColors val="0"/>
        <c:ser>
          <c:idx val="2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main!$A$6:$A$90</c:f>
              <c:numCache>
                <c:formatCode>d\-mmm\-yy</c:formatCode>
                <c:ptCount val="85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  <c:pt idx="56">
                  <c:v>45519</c:v>
                </c:pt>
                <c:pt idx="57">
                  <c:v>45520</c:v>
                </c:pt>
                <c:pt idx="58">
                  <c:v>45521</c:v>
                </c:pt>
                <c:pt idx="59">
                  <c:v>45522</c:v>
                </c:pt>
                <c:pt idx="60">
                  <c:v>45523</c:v>
                </c:pt>
                <c:pt idx="61">
                  <c:v>45524</c:v>
                </c:pt>
                <c:pt idx="62">
                  <c:v>45525</c:v>
                </c:pt>
                <c:pt idx="63">
                  <c:v>45526</c:v>
                </c:pt>
                <c:pt idx="64">
                  <c:v>45527</c:v>
                </c:pt>
                <c:pt idx="65">
                  <c:v>45528</c:v>
                </c:pt>
                <c:pt idx="66">
                  <c:v>45529</c:v>
                </c:pt>
                <c:pt idx="67">
                  <c:v>45530</c:v>
                </c:pt>
                <c:pt idx="68">
                  <c:v>45531</c:v>
                </c:pt>
                <c:pt idx="69">
                  <c:v>45532</c:v>
                </c:pt>
                <c:pt idx="70">
                  <c:v>45533</c:v>
                </c:pt>
                <c:pt idx="71">
                  <c:v>45534</c:v>
                </c:pt>
                <c:pt idx="72">
                  <c:v>45535</c:v>
                </c:pt>
                <c:pt idx="73">
                  <c:v>45536</c:v>
                </c:pt>
                <c:pt idx="74">
                  <c:v>45537</c:v>
                </c:pt>
                <c:pt idx="75">
                  <c:v>45538</c:v>
                </c:pt>
                <c:pt idx="76">
                  <c:v>45539</c:v>
                </c:pt>
                <c:pt idx="77">
                  <c:v>45540</c:v>
                </c:pt>
                <c:pt idx="78">
                  <c:v>45541</c:v>
                </c:pt>
                <c:pt idx="79">
                  <c:v>45542</c:v>
                </c:pt>
                <c:pt idx="80">
                  <c:v>45543</c:v>
                </c:pt>
                <c:pt idx="81">
                  <c:v>45544</c:v>
                </c:pt>
                <c:pt idx="82">
                  <c:v>45545</c:v>
                </c:pt>
                <c:pt idx="83">
                  <c:v>45546</c:v>
                </c:pt>
                <c:pt idx="84">
                  <c:v>45547</c:v>
                </c:pt>
              </c:numCache>
            </c:numRef>
          </c:cat>
          <c:val>
            <c:numRef>
              <c:f>main!$D$6:$D$90</c:f>
              <c:numCache>
                <c:formatCode>General</c:formatCode>
                <c:ptCount val="85"/>
                <c:pt idx="12">
                  <c:v>7.8</c:v>
                </c:pt>
                <c:pt idx="13">
                  <c:v>12.1</c:v>
                </c:pt>
                <c:pt idx="14">
                  <c:v>7.9</c:v>
                </c:pt>
                <c:pt idx="15">
                  <c:v>11.2</c:v>
                </c:pt>
                <c:pt idx="16" formatCode="0.0">
                  <c:v>9.75</c:v>
                </c:pt>
                <c:pt idx="17" formatCode="0.0">
                  <c:v>5.8</c:v>
                </c:pt>
                <c:pt idx="18" formatCode="0.0">
                  <c:v>6.7</c:v>
                </c:pt>
                <c:pt idx="19" formatCode="0.0">
                  <c:v>6.7</c:v>
                </c:pt>
                <c:pt idx="20" formatCode="0.0">
                  <c:v>7.5</c:v>
                </c:pt>
                <c:pt idx="21" formatCode="0.0">
                  <c:v>7.4</c:v>
                </c:pt>
                <c:pt idx="22" formatCode="0.0">
                  <c:v>8.1999999999999993</c:v>
                </c:pt>
                <c:pt idx="23" formatCode="0.0">
                  <c:v>6.3</c:v>
                </c:pt>
                <c:pt idx="24" formatCode="0.0">
                  <c:v>4.8</c:v>
                </c:pt>
                <c:pt idx="25" formatCode="0.0">
                  <c:v>5.6</c:v>
                </c:pt>
                <c:pt idx="26" formatCode="0.0">
                  <c:v>7.9</c:v>
                </c:pt>
                <c:pt idx="27" formatCode="0.0">
                  <c:v>4.7</c:v>
                </c:pt>
                <c:pt idx="28" formatCode="0.0">
                  <c:v>4.5</c:v>
                </c:pt>
                <c:pt idx="29" formatCode="0.0">
                  <c:v>4.5</c:v>
                </c:pt>
                <c:pt idx="30" formatCode="0.0">
                  <c:v>3.9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6.7</c:v>
                </c:pt>
                <c:pt idx="34" formatCode="0.0">
                  <c:v>4.4000000000000004</c:v>
                </c:pt>
                <c:pt idx="35" formatCode="0.0">
                  <c:v>6</c:v>
                </c:pt>
                <c:pt idx="36" formatCode="0.0">
                  <c:v>5.5</c:v>
                </c:pt>
                <c:pt idx="37" formatCode="0.0">
                  <c:v>6.6</c:v>
                </c:pt>
                <c:pt idx="38" formatCode="0.0">
                  <c:v>4.5</c:v>
                </c:pt>
                <c:pt idx="39" formatCode="0.0">
                  <c:v>6.6</c:v>
                </c:pt>
                <c:pt idx="40" formatCode="0.0">
                  <c:v>5.8</c:v>
                </c:pt>
                <c:pt idx="41" formatCode="0.0">
                  <c:v>6.1</c:v>
                </c:pt>
                <c:pt idx="42" formatCode="0.0">
                  <c:v>6.7</c:v>
                </c:pt>
                <c:pt idx="43" formatCode="0.0">
                  <c:v>5.3</c:v>
                </c:pt>
                <c:pt idx="44" formatCode="0.0">
                  <c:v>6.9</c:v>
                </c:pt>
                <c:pt idx="45" formatCode="0.0">
                  <c:v>4</c:v>
                </c:pt>
                <c:pt idx="46" formatCode="0.0">
                  <c:v>4.2</c:v>
                </c:pt>
                <c:pt idx="47" formatCode="0.0">
                  <c:v>5.0999999999999996</c:v>
                </c:pt>
                <c:pt idx="48">
                  <c:v>3.8</c:v>
                </c:pt>
                <c:pt idx="49" formatCode="0.0">
                  <c:v>6.3</c:v>
                </c:pt>
                <c:pt idx="50" formatCode="0.0">
                  <c:v>7.3</c:v>
                </c:pt>
                <c:pt idx="51" formatCode="0.0">
                  <c:v>4.4000000000000004</c:v>
                </c:pt>
                <c:pt idx="52" formatCode="0.0">
                  <c:v>5.2</c:v>
                </c:pt>
                <c:pt idx="53" formatCode="0.0">
                  <c:v>4.5999999999999996</c:v>
                </c:pt>
                <c:pt idx="54" formatCode="0.0">
                  <c:v>7.8</c:v>
                </c:pt>
                <c:pt idx="55" formatCode="0.0">
                  <c:v>5.8</c:v>
                </c:pt>
                <c:pt idx="56" formatCode="0.0">
                  <c:v>5.7</c:v>
                </c:pt>
                <c:pt idx="57" formatCode="0.0">
                  <c:v>5.4</c:v>
                </c:pt>
                <c:pt idx="58" formatCode="0.0">
                  <c:v>7.2</c:v>
                </c:pt>
                <c:pt idx="59" formatCode="0.0">
                  <c:v>4.9000000000000004</c:v>
                </c:pt>
                <c:pt idx="60" formatCode="0.0">
                  <c:v>5.0999999999999996</c:v>
                </c:pt>
                <c:pt idx="61" formatCode="0.0">
                  <c:v>5.6</c:v>
                </c:pt>
                <c:pt idx="62" formatCode="0.0">
                  <c:v>4</c:v>
                </c:pt>
                <c:pt idx="63" formatCode="0.0">
                  <c:v>5.7</c:v>
                </c:pt>
                <c:pt idx="64" formatCode="0.0">
                  <c:v>3.8</c:v>
                </c:pt>
                <c:pt idx="65" formatCode="0.0">
                  <c:v>4.9000000000000004</c:v>
                </c:pt>
                <c:pt idx="66" formatCode="0.0">
                  <c:v>5.6</c:v>
                </c:pt>
                <c:pt idx="67" formatCode="0.0">
                  <c:v>7.4</c:v>
                </c:pt>
                <c:pt idx="68" formatCode="0.0">
                  <c:v>5.7</c:v>
                </c:pt>
                <c:pt idx="69" formatCode="0.0">
                  <c:v>5.0999999999999996</c:v>
                </c:pt>
                <c:pt idx="70" formatCode="0.0">
                  <c:v>5.9</c:v>
                </c:pt>
                <c:pt idx="71" formatCode="0.0">
                  <c:v>6.6</c:v>
                </c:pt>
                <c:pt idx="72" formatCode="0.0">
                  <c:v>4.9000000000000004</c:v>
                </c:pt>
                <c:pt idx="73" formatCode="0.0">
                  <c:v>5.7</c:v>
                </c:pt>
                <c:pt idx="74" formatCode="0.0">
                  <c:v>4.8</c:v>
                </c:pt>
                <c:pt idx="75" formatCode="0.0">
                  <c:v>7.4</c:v>
                </c:pt>
                <c:pt idx="76" formatCode="0.0">
                  <c:v>6.2</c:v>
                </c:pt>
                <c:pt idx="77" formatCode="0.0">
                  <c:v>4.7</c:v>
                </c:pt>
                <c:pt idx="78" formatCode="0.0">
                  <c:v>6.7</c:v>
                </c:pt>
                <c:pt idx="79" formatCode="0.0">
                  <c:v>4.5</c:v>
                </c:pt>
                <c:pt idx="80" formatCode="0.0">
                  <c:v>5.2</c:v>
                </c:pt>
                <c:pt idx="81" formatCode="0.0">
                  <c:v>4.7</c:v>
                </c:pt>
                <c:pt idx="82" formatCode="0.0">
                  <c:v>5.2</c:v>
                </c:pt>
                <c:pt idx="83" formatCode="0.0">
                  <c:v>6.4</c:v>
                </c:pt>
                <c:pt idx="84" formatCode="0.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7-4038-8439-8FB36A0D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35471"/>
        <c:axId val="251437391"/>
      </c:lineChart>
      <c:dateAx>
        <c:axId val="251435471"/>
        <c:scaling>
          <c:orientation val="minMax"/>
          <c:min val="45475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7391"/>
        <c:crosses val="autoZero"/>
        <c:auto val="1"/>
        <c:lblOffset val="100"/>
        <c:baseTimeUnit val="days"/>
      </c:dateAx>
      <c:valAx>
        <c:axId val="2514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426593</xdr:colOff>
      <xdr:row>0</xdr:row>
      <xdr:rowOff>0</xdr:rowOff>
    </xdr:from>
    <xdr:to>
      <xdr:col>26</xdr:col>
      <xdr:colOff>51869</xdr:colOff>
      <xdr:row>12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44823</xdr:colOff>
      <xdr:row>0</xdr:row>
      <xdr:rowOff>16584</xdr:rowOff>
    </xdr:from>
    <xdr:to>
      <xdr:col>36</xdr:col>
      <xdr:colOff>435429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117998</xdr:colOff>
      <xdr:row>12</xdr:row>
      <xdr:rowOff>11206</xdr:rowOff>
    </xdr:from>
    <xdr:to>
      <xdr:col>18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108858</xdr:colOff>
      <xdr:row>23</xdr:row>
      <xdr:rowOff>77769</xdr:rowOff>
    </xdr:from>
    <xdr:to>
      <xdr:col>18</xdr:col>
      <xdr:colOff>406661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33</xdr:row>
      <xdr:rowOff>0</xdr:rowOff>
    </xdr:from>
    <xdr:to>
      <xdr:col>18</xdr:col>
      <xdr:colOff>403412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412376</xdr:colOff>
      <xdr:row>33</xdr:row>
      <xdr:rowOff>0</xdr:rowOff>
    </xdr:from>
    <xdr:to>
      <xdr:col>26</xdr:col>
      <xdr:colOff>44823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15384</xdr:colOff>
      <xdr:row>26</xdr:row>
      <xdr:rowOff>166007</xdr:rowOff>
    </xdr:from>
    <xdr:to>
      <xdr:col>36</xdr:col>
      <xdr:colOff>366911</xdr:colOff>
      <xdr:row>43</xdr:row>
      <xdr:rowOff>166007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D2ABF-B4D3-C1C5-281A-A1236891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418827</xdr:colOff>
      <xdr:row>23</xdr:row>
      <xdr:rowOff>66130</xdr:rowOff>
    </xdr:from>
    <xdr:to>
      <xdr:col>25</xdr:col>
      <xdr:colOff>598714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9330D-644E-58CF-9CDA-7BAAD52D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449037</xdr:colOff>
      <xdr:row>12</xdr:row>
      <xdr:rowOff>17417</xdr:rowOff>
    </xdr:from>
    <xdr:to>
      <xdr:col>26</xdr:col>
      <xdr:colOff>40824</xdr:colOff>
      <xdr:row>23</xdr:row>
      <xdr:rowOff>58239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34A87C-0F83-B5F0-083B-A71C7276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90" totalsRowShown="0">
  <autoFilter ref="A5:K90" xr:uid="{98229571-E852-4D72-AD88-420739E80AA6}"/>
  <tableColumns count="11">
    <tableColumn id="1" xr3:uid="{F3B13052-68BF-4C97-BCA9-A385B988D19D}" name="Date " dataDxfId="2"/>
    <tableColumn id="2" xr3:uid="{75CE39A0-3FAC-4324-B899-84EFA5722702}" name="Weight" dataDxfId="1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2F9D318F-A568-4EAB-A181-CF4EA9B228EC}" name="Daily Insulin" dataDxfId="0">
      <calculatedColumnFormula>SUM(Table2[[#This Row],[Insulin AM]:[Insulin PM]])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93"/>
  <sheetViews>
    <sheetView tabSelected="1" topLeftCell="A64" zoomScale="70" zoomScaleNormal="70" workbookViewId="0">
      <selection activeCell="O88" sqref="O88"/>
    </sheetView>
  </sheetViews>
  <sheetFormatPr defaultRowHeight="14.4" x14ac:dyDescent="0.3"/>
  <cols>
    <col min="1" max="1" width="11.33203125" bestFit="1" customWidth="1"/>
    <col min="2" max="2" width="10.21875" bestFit="1" customWidth="1"/>
    <col min="3" max="3" width="17.88671875" bestFit="1" customWidth="1"/>
    <col min="4" max="4" width="16.33203125" bestFit="1" customWidth="1"/>
    <col min="5" max="5" width="16" bestFit="1" customWidth="1"/>
    <col min="6" max="6" width="13.5546875" bestFit="1" customWidth="1"/>
    <col min="7" max="7" width="16.44140625" bestFit="1" customWidth="1"/>
    <col min="8" max="8" width="18.33203125" bestFit="1" customWidth="1"/>
    <col min="9" max="10" width="13.33203125" bestFit="1" customWidth="1"/>
    <col min="11" max="11" width="14.8867187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3</v>
      </c>
      <c r="D1" t="s">
        <v>11</v>
      </c>
      <c r="E1" t="s">
        <v>4</v>
      </c>
      <c r="F1" t="s">
        <v>12</v>
      </c>
      <c r="G1" t="s">
        <v>6</v>
      </c>
      <c r="H1" t="s">
        <v>5</v>
      </c>
    </row>
    <row r="2" spans="1:11" x14ac:dyDescent="0.3">
      <c r="A2" t="s">
        <v>7</v>
      </c>
      <c r="B2" s="2">
        <f>AVERAGE(B6:B121)</f>
        <v>78.259999999999991</v>
      </c>
      <c r="C2" s="2">
        <f>AVERAGE(C6:C121)</f>
        <v>6.5258823529411734</v>
      </c>
      <c r="D2" s="2">
        <f>AVERAGE(D6:D121)</f>
        <v>5.932191780821916</v>
      </c>
      <c r="E2" s="2">
        <f>AVERAGE(E6:E121)</f>
        <v>7.9964705882352893</v>
      </c>
      <c r="F2" s="2">
        <f>AVERAGE(F6:F121)</f>
        <v>7.36164383561644</v>
      </c>
      <c r="G2" s="2">
        <f>AVERAGE(G6:G121)</f>
        <v>7.8964705882352906</v>
      </c>
      <c r="H2" s="2">
        <f>AVERAGE(H6:H121)</f>
        <v>6.6234567901234565</v>
      </c>
    </row>
    <row r="3" spans="1:11" x14ac:dyDescent="0.3">
      <c r="A3" t="s">
        <v>8</v>
      </c>
      <c r="B3" s="2">
        <f>MAX(B6:B128)</f>
        <v>82.7</v>
      </c>
      <c r="C3">
        <f>MIN(C6:C128)</f>
        <v>4.2</v>
      </c>
      <c r="D3">
        <f>MIN(D6:D128)</f>
        <v>3.8</v>
      </c>
      <c r="E3">
        <f>MIN(E6:E128)</f>
        <v>3.8</v>
      </c>
      <c r="F3">
        <f>MIN(F6:F128)</f>
        <v>4.8</v>
      </c>
      <c r="G3">
        <f>MIN(G6:G128)</f>
        <v>3.8</v>
      </c>
      <c r="H3">
        <f>MIN(H6:H128)</f>
        <v>3.8</v>
      </c>
    </row>
    <row r="5" spans="1:11" x14ac:dyDescent="0.3">
      <c r="A5" t="s">
        <v>1</v>
      </c>
      <c r="B5" t="s">
        <v>0</v>
      </c>
      <c r="C5" t="s">
        <v>3</v>
      </c>
      <c r="D5" t="s">
        <v>11</v>
      </c>
      <c r="E5" t="s">
        <v>4</v>
      </c>
      <c r="F5" t="s">
        <v>12</v>
      </c>
      <c r="G5" t="s">
        <v>6</v>
      </c>
      <c r="H5" t="s">
        <v>5</v>
      </c>
      <c r="I5" t="s">
        <v>10</v>
      </c>
      <c r="J5" t="s">
        <v>9</v>
      </c>
      <c r="K5" t="s">
        <v>14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  <c r="K6">
        <f>SUM(Table2[[#This Row],[Insulin AM]:[Insulin PM]])</f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  <c r="K7">
        <f>SUM(Table2[[#This Row],[Insulin AM]:[Insulin PM]])</f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f>SUM(Table2[[#This Row],[Insulin AM]:[Insulin PM]])</f>
        <v>10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f>SUM(Table2[[#This Row],[Insulin AM]:[Insulin PM]])</f>
        <v>12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f>SUM(Table2[[#This Row],[Insulin AM]:[Insulin PM]])</f>
        <v>12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f>SUM(Table2[[#This Row],[Insulin AM]:[Insulin PM]])</f>
        <v>12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f>SUM(Table2[[#This Row],[Insulin AM]:[Insulin PM]])</f>
        <v>12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f>SUM(Table2[[#This Row],[Insulin AM]:[Insulin PM]])</f>
        <v>12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f>SUM(Table2[[#This Row],[Insulin AM]:[Insulin PM]])</f>
        <v>12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f>SUM(Table2[[#This Row],[Insulin AM]:[Insulin PM]])</f>
        <v>12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f>SUM(Table2[[#This Row],[Insulin AM]:[Insulin PM]])</f>
        <v>12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f>SUM(Table2[[#This Row],[Insulin AM]:[Insulin PM]])</f>
        <v>12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f>SUM(Table2[[#This Row],[Insulin AM]:[Insulin PM]])</f>
        <v>17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f>SUM(Table2[[#This Row],[Insulin AM]:[Insulin PM]])</f>
        <v>17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f>SUM(Table2[[#This Row],[Insulin AM]:[Insulin PM]])</f>
        <v>17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f>SUM(Table2[[#This Row],[Insulin AM]:[Insulin PM]])</f>
        <v>20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f>SUM(Table2[[#This Row],[Insulin AM]:[Insulin PM]])</f>
        <v>20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f>SUM(Table2[[#This Row],[Insulin AM]:[Insulin PM]])</f>
        <v>20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f>SUM(Table2[[#This Row],[Insulin AM]:[Insulin PM]])</f>
        <v>18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f>SUM(Table2[[#This Row],[Insulin AM]:[Insulin PM]])</f>
        <v>20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f>SUM(Table2[[#This Row],[Insulin AM]:[Insulin PM]])</f>
        <v>20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f>SUM(Table2[[#This Row],[Insulin AM]:[Insulin PM]])</f>
        <v>20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f>SUM(Table2[[#This Row],[Insulin AM]:[Insulin PM]])</f>
        <v>20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f>SUM(Table2[[#This Row],[Insulin AM]:[Insulin PM]])</f>
        <v>20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f>SUM(Table2[[#This Row],[Insulin AM]:[Insulin PM]])</f>
        <v>20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f>SUM(Table2[[#This Row],[Insulin AM]:[Insulin PM]])</f>
        <v>20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f>SUM(Table2[[#This Row],[Insulin AM]:[Insulin PM]])</f>
        <v>20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f>SUM(Table2[[#This Row],[Insulin AM]:[Insulin PM]])</f>
        <v>20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f>SUM(Table2[[#This Row],[Insulin AM]:[Insulin PM]])</f>
        <v>20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f>SUM(Table2[[#This Row],[Insulin AM]:[Insulin PM]])</f>
        <v>18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f>SUM(Table2[[#This Row],[Insulin AM]:[Insulin PM]])</f>
        <v>18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f>SUM(Table2[[#This Row],[Insulin AM]:[Insulin PM]])</f>
        <v>18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  <c r="K38">
        <f>SUM(Table2[[#This Row],[Insulin AM]:[Insulin PM]])</f>
        <v>18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  <c r="K39">
        <f>SUM(Table2[[#This Row],[Insulin AM]:[Insulin PM]])</f>
        <v>18</v>
      </c>
    </row>
    <row r="40" spans="1:11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  <c r="K40">
        <f>SUM(Table2[[#This Row],[Insulin AM]:[Insulin PM]])</f>
        <v>18</v>
      </c>
    </row>
    <row r="41" spans="1:11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  <c r="K41">
        <f>SUM(Table2[[#This Row],[Insulin AM]:[Insulin PM]])</f>
        <v>18</v>
      </c>
    </row>
    <row r="42" spans="1:11" x14ac:dyDescent="0.3">
      <c r="A42" s="1">
        <v>45499</v>
      </c>
      <c r="B42" s="2">
        <v>78.3</v>
      </c>
      <c r="C42">
        <v>4.2</v>
      </c>
      <c r="D42" s="2">
        <v>5.5</v>
      </c>
      <c r="E42">
        <v>4.2</v>
      </c>
      <c r="F42">
        <v>4.8</v>
      </c>
      <c r="G42">
        <v>5.3</v>
      </c>
      <c r="H42">
        <v>7.4</v>
      </c>
      <c r="I42">
        <v>10</v>
      </c>
      <c r="J42">
        <v>8</v>
      </c>
      <c r="K42">
        <f>SUM(Table2[[#This Row],[Insulin AM]:[Insulin PM]])</f>
        <v>18</v>
      </c>
    </row>
    <row r="43" spans="1:11" x14ac:dyDescent="0.3">
      <c r="A43" s="1">
        <v>45500</v>
      </c>
      <c r="B43" s="2">
        <v>78</v>
      </c>
      <c r="C43">
        <v>4.7</v>
      </c>
      <c r="D43" s="2">
        <v>6.6</v>
      </c>
      <c r="E43">
        <v>4.7</v>
      </c>
      <c r="F43">
        <v>6.4</v>
      </c>
      <c r="G43">
        <v>6.4</v>
      </c>
      <c r="H43">
        <v>5.4</v>
      </c>
      <c r="I43">
        <v>10</v>
      </c>
      <c r="J43">
        <v>8</v>
      </c>
      <c r="K43">
        <f>SUM(Table2[[#This Row],[Insulin AM]:[Insulin PM]])</f>
        <v>18</v>
      </c>
    </row>
    <row r="44" spans="1:11" x14ac:dyDescent="0.3">
      <c r="A44" s="1">
        <v>45501</v>
      </c>
      <c r="B44" s="2">
        <v>78.599999999999994</v>
      </c>
      <c r="C44">
        <v>5.4</v>
      </c>
      <c r="D44" s="2">
        <v>4.5</v>
      </c>
      <c r="E44">
        <v>5.9</v>
      </c>
      <c r="F44">
        <v>8</v>
      </c>
      <c r="G44">
        <v>5.7</v>
      </c>
      <c r="H44">
        <v>5.3</v>
      </c>
      <c r="I44">
        <v>10</v>
      </c>
      <c r="J44">
        <v>8</v>
      </c>
      <c r="K44">
        <f>SUM(Table2[[#This Row],[Insulin AM]:[Insulin PM]])</f>
        <v>18</v>
      </c>
    </row>
    <row r="45" spans="1:11" x14ac:dyDescent="0.3">
      <c r="A45" s="1">
        <v>45502</v>
      </c>
      <c r="B45" s="2">
        <v>78.3</v>
      </c>
      <c r="C45">
        <v>5.5</v>
      </c>
      <c r="D45" s="2">
        <v>6.6</v>
      </c>
      <c r="E45">
        <v>6.1</v>
      </c>
      <c r="F45">
        <v>7.9</v>
      </c>
      <c r="G45">
        <v>6.3</v>
      </c>
      <c r="H45">
        <v>4.5999999999999996</v>
      </c>
      <c r="I45">
        <v>10</v>
      </c>
      <c r="J45">
        <v>8</v>
      </c>
      <c r="K45">
        <f>SUM(Table2[[#This Row],[Insulin AM]:[Insulin PM]])</f>
        <v>18</v>
      </c>
    </row>
    <row r="46" spans="1:11" x14ac:dyDescent="0.3">
      <c r="A46" s="1">
        <v>45503</v>
      </c>
      <c r="B46" s="2">
        <v>78.2</v>
      </c>
      <c r="C46">
        <v>5.9</v>
      </c>
      <c r="D46" s="2">
        <v>5.8</v>
      </c>
      <c r="E46">
        <v>7.8</v>
      </c>
      <c r="F46">
        <v>6.4</v>
      </c>
      <c r="G46">
        <v>4.9000000000000004</v>
      </c>
      <c r="H46">
        <v>6.5</v>
      </c>
      <c r="I46">
        <v>10</v>
      </c>
      <c r="J46">
        <v>8</v>
      </c>
      <c r="K46">
        <f>SUM(Table2[[#This Row],[Insulin AM]:[Insulin PM]])</f>
        <v>18</v>
      </c>
    </row>
    <row r="47" spans="1:11" x14ac:dyDescent="0.3">
      <c r="A47" s="1">
        <v>45504</v>
      </c>
      <c r="B47" s="2">
        <v>78.400000000000006</v>
      </c>
      <c r="C47">
        <v>6.2</v>
      </c>
      <c r="D47" s="2">
        <v>6.1</v>
      </c>
      <c r="E47">
        <v>6.1</v>
      </c>
      <c r="F47">
        <v>6.5</v>
      </c>
      <c r="G47">
        <v>4.8</v>
      </c>
      <c r="H47">
        <v>4.7</v>
      </c>
      <c r="I47">
        <v>10</v>
      </c>
      <c r="J47">
        <v>8</v>
      </c>
      <c r="K47">
        <f>SUM(Table2[[#This Row],[Insulin AM]:[Insulin PM]])</f>
        <v>18</v>
      </c>
    </row>
    <row r="48" spans="1:11" x14ac:dyDescent="0.3">
      <c r="A48" s="1">
        <v>45505</v>
      </c>
      <c r="B48" s="2">
        <v>79</v>
      </c>
      <c r="C48">
        <v>6.8</v>
      </c>
      <c r="D48" s="2">
        <v>6.7</v>
      </c>
      <c r="E48">
        <v>7</v>
      </c>
      <c r="F48">
        <v>9.3000000000000007</v>
      </c>
      <c r="G48">
        <v>4.9000000000000004</v>
      </c>
      <c r="H48">
        <v>6.8</v>
      </c>
      <c r="I48">
        <v>10</v>
      </c>
      <c r="J48">
        <v>8</v>
      </c>
      <c r="K48">
        <f>SUM(Table2[[#This Row],[Insulin AM]:[Insulin PM]])</f>
        <v>18</v>
      </c>
    </row>
    <row r="49" spans="1:30" x14ac:dyDescent="0.3">
      <c r="A49" s="1">
        <v>45506</v>
      </c>
      <c r="B49" s="2">
        <v>78.8</v>
      </c>
      <c r="C49">
        <v>5.5</v>
      </c>
      <c r="D49" s="2">
        <v>5.3</v>
      </c>
      <c r="E49">
        <v>6.2</v>
      </c>
      <c r="F49">
        <v>7.1</v>
      </c>
      <c r="G49">
        <v>5</v>
      </c>
      <c r="H49">
        <v>4.0999999999999996</v>
      </c>
      <c r="I49">
        <v>10</v>
      </c>
      <c r="J49">
        <v>8</v>
      </c>
      <c r="K49">
        <f>SUM(Table2[[#This Row],[Insulin AM]:[Insulin PM]])</f>
        <v>18</v>
      </c>
      <c r="AD49" t="s">
        <v>2</v>
      </c>
    </row>
    <row r="50" spans="1:30" x14ac:dyDescent="0.3">
      <c r="A50" s="1">
        <v>45507</v>
      </c>
      <c r="B50" s="2">
        <v>79.900000000000006</v>
      </c>
      <c r="C50">
        <v>4.4000000000000004</v>
      </c>
      <c r="D50" s="2">
        <v>6.9</v>
      </c>
      <c r="E50">
        <v>6.2</v>
      </c>
      <c r="F50">
        <v>5</v>
      </c>
      <c r="G50">
        <v>7</v>
      </c>
      <c r="H50">
        <v>5.7</v>
      </c>
      <c r="I50">
        <v>10</v>
      </c>
      <c r="J50">
        <v>8</v>
      </c>
      <c r="K50">
        <f>SUM(Table2[[#This Row],[Insulin AM]:[Insulin PM]])</f>
        <v>18</v>
      </c>
    </row>
    <row r="51" spans="1:30" x14ac:dyDescent="0.3">
      <c r="A51" s="1">
        <v>45508</v>
      </c>
      <c r="B51" s="2">
        <v>80.099999999999994</v>
      </c>
      <c r="C51">
        <v>4.7</v>
      </c>
      <c r="D51" s="2">
        <v>4</v>
      </c>
      <c r="E51">
        <v>5.9</v>
      </c>
      <c r="F51">
        <v>7.7</v>
      </c>
      <c r="G51">
        <v>4.5999999999999996</v>
      </c>
      <c r="H51">
        <v>5.6</v>
      </c>
      <c r="I51">
        <v>10</v>
      </c>
      <c r="J51">
        <v>8</v>
      </c>
      <c r="K51">
        <f>SUM(Table2[[#This Row],[Insulin AM]:[Insulin PM]])</f>
        <v>18</v>
      </c>
    </row>
    <row r="52" spans="1:30" x14ac:dyDescent="0.3">
      <c r="A52" s="1">
        <v>45509</v>
      </c>
      <c r="B52" s="2">
        <v>80.099999999999994</v>
      </c>
      <c r="C52">
        <v>5.0999999999999996</v>
      </c>
      <c r="D52" s="2">
        <v>4.2</v>
      </c>
      <c r="E52">
        <v>8.4</v>
      </c>
      <c r="F52">
        <v>4.9000000000000004</v>
      </c>
      <c r="G52">
        <v>5.9</v>
      </c>
      <c r="H52">
        <v>5.7</v>
      </c>
      <c r="I52">
        <v>10</v>
      </c>
      <c r="J52">
        <v>8</v>
      </c>
      <c r="K52">
        <f>SUM(Table2[[#This Row],[Insulin AM]:[Insulin PM]])</f>
        <v>18</v>
      </c>
    </row>
    <row r="53" spans="1:30" x14ac:dyDescent="0.3">
      <c r="A53" s="1">
        <v>45510</v>
      </c>
      <c r="B53" s="2">
        <v>79.400000000000006</v>
      </c>
      <c r="C53">
        <v>5.6</v>
      </c>
      <c r="D53" s="2">
        <v>5.0999999999999996</v>
      </c>
      <c r="E53">
        <v>6.2</v>
      </c>
      <c r="F53">
        <v>9.8000000000000007</v>
      </c>
      <c r="G53">
        <v>4.3</v>
      </c>
      <c r="H53">
        <v>4.7</v>
      </c>
      <c r="I53">
        <v>10</v>
      </c>
      <c r="J53">
        <v>8</v>
      </c>
      <c r="K53">
        <f>SUM(Table2[[#This Row],[Insulin AM]:[Insulin PM]])</f>
        <v>18</v>
      </c>
    </row>
    <row r="54" spans="1:30" x14ac:dyDescent="0.3">
      <c r="A54" s="1">
        <v>45511</v>
      </c>
      <c r="B54" s="2">
        <v>79.900000000000006</v>
      </c>
      <c r="C54" s="2">
        <v>4.2</v>
      </c>
      <c r="D54">
        <v>3.8</v>
      </c>
      <c r="E54" s="2">
        <v>6.3</v>
      </c>
      <c r="F54">
        <v>8.1999999999999993</v>
      </c>
      <c r="G54">
        <v>3.8</v>
      </c>
      <c r="H54">
        <v>6.7</v>
      </c>
      <c r="I54">
        <v>10</v>
      </c>
      <c r="J54">
        <v>8</v>
      </c>
      <c r="K54">
        <f>SUM(Table2[[#This Row],[Insulin AM]:[Insulin PM]])</f>
        <v>18</v>
      </c>
    </row>
    <row r="55" spans="1:30" x14ac:dyDescent="0.3">
      <c r="A55" s="1">
        <v>45512</v>
      </c>
      <c r="B55" s="2">
        <v>79.5</v>
      </c>
      <c r="C55">
        <v>5.2</v>
      </c>
      <c r="D55" s="2">
        <v>6.3</v>
      </c>
      <c r="E55">
        <v>7.5</v>
      </c>
      <c r="F55">
        <v>6.6</v>
      </c>
      <c r="G55">
        <v>5.8</v>
      </c>
      <c r="H55">
        <v>5</v>
      </c>
      <c r="I55">
        <v>10</v>
      </c>
      <c r="J55">
        <v>8</v>
      </c>
      <c r="K55">
        <f>SUM(Table2[[#This Row],[Insulin AM]:[Insulin PM]])</f>
        <v>18</v>
      </c>
    </row>
    <row r="56" spans="1:30" x14ac:dyDescent="0.3">
      <c r="A56" s="1">
        <v>45513</v>
      </c>
      <c r="B56" s="2">
        <v>79.8</v>
      </c>
      <c r="C56">
        <v>6.6</v>
      </c>
      <c r="D56" s="2">
        <v>7.3</v>
      </c>
      <c r="E56">
        <v>6.1</v>
      </c>
      <c r="F56">
        <v>7.8</v>
      </c>
      <c r="G56">
        <v>8.5</v>
      </c>
      <c r="H56">
        <v>8</v>
      </c>
      <c r="I56">
        <v>10</v>
      </c>
      <c r="J56">
        <v>8</v>
      </c>
      <c r="K56">
        <f>SUM(Table2[[#This Row],[Insulin AM]:[Insulin PM]])</f>
        <v>18</v>
      </c>
    </row>
    <row r="57" spans="1:30" x14ac:dyDescent="0.3">
      <c r="A57" s="1">
        <v>45514</v>
      </c>
      <c r="B57" s="2">
        <v>80.7</v>
      </c>
      <c r="C57">
        <v>5.7</v>
      </c>
      <c r="D57" s="2">
        <v>4.4000000000000004</v>
      </c>
      <c r="E57">
        <v>7.4</v>
      </c>
      <c r="F57">
        <v>6.6</v>
      </c>
      <c r="G57">
        <v>6.3</v>
      </c>
      <c r="H57">
        <v>6.3</v>
      </c>
      <c r="I57">
        <v>10</v>
      </c>
      <c r="J57">
        <v>8</v>
      </c>
      <c r="K57">
        <f>SUM(Table2[[#This Row],[Insulin AM]:[Insulin PM]])</f>
        <v>18</v>
      </c>
    </row>
    <row r="58" spans="1:30" x14ac:dyDescent="0.3">
      <c r="A58" s="1">
        <v>45515</v>
      </c>
      <c r="B58" s="2">
        <v>80.900000000000006</v>
      </c>
      <c r="C58">
        <v>5.9</v>
      </c>
      <c r="D58" s="2">
        <v>5.2</v>
      </c>
      <c r="E58">
        <v>4.8</v>
      </c>
      <c r="F58">
        <v>9</v>
      </c>
      <c r="G58">
        <v>5.7</v>
      </c>
      <c r="H58">
        <v>5.0999999999999996</v>
      </c>
      <c r="I58">
        <v>10</v>
      </c>
      <c r="J58">
        <v>8</v>
      </c>
      <c r="K58">
        <f>SUM(Table2[[#This Row],[Insulin AM]:[Insulin PM]])</f>
        <v>18</v>
      </c>
    </row>
    <row r="59" spans="1:30" x14ac:dyDescent="0.3">
      <c r="A59" s="1">
        <v>45516</v>
      </c>
      <c r="B59" s="2">
        <v>80.400000000000006</v>
      </c>
      <c r="C59">
        <v>4.7</v>
      </c>
      <c r="D59" s="2">
        <v>4.5999999999999996</v>
      </c>
      <c r="E59">
        <v>4.5999999999999996</v>
      </c>
      <c r="F59">
        <v>5.5</v>
      </c>
      <c r="G59">
        <v>6</v>
      </c>
      <c r="H59">
        <v>6.3</v>
      </c>
      <c r="I59">
        <v>10</v>
      </c>
      <c r="J59">
        <v>8</v>
      </c>
      <c r="K59">
        <f>SUM(Table2[[#This Row],[Insulin AM]:[Insulin PM]])</f>
        <v>18</v>
      </c>
    </row>
    <row r="60" spans="1:30" x14ac:dyDescent="0.3">
      <c r="A60" s="1">
        <v>45517</v>
      </c>
      <c r="B60" s="2">
        <v>80.900000000000006</v>
      </c>
      <c r="C60">
        <v>6</v>
      </c>
      <c r="D60" s="2">
        <v>7.8</v>
      </c>
      <c r="E60">
        <v>5.4</v>
      </c>
      <c r="F60">
        <v>7.4</v>
      </c>
      <c r="G60">
        <v>8.6999999999999993</v>
      </c>
      <c r="H60">
        <v>4.2</v>
      </c>
      <c r="I60">
        <v>10</v>
      </c>
      <c r="J60">
        <v>8</v>
      </c>
      <c r="K60">
        <f>SUM(Table2[[#This Row],[Insulin AM]:[Insulin PM]])</f>
        <v>18</v>
      </c>
    </row>
    <row r="61" spans="1:30" x14ac:dyDescent="0.3">
      <c r="A61" s="1">
        <v>45518</v>
      </c>
      <c r="B61" s="2">
        <v>79.900000000000006</v>
      </c>
      <c r="C61">
        <v>5.6</v>
      </c>
      <c r="D61" s="2">
        <v>5.8</v>
      </c>
      <c r="E61">
        <v>5.9</v>
      </c>
      <c r="F61">
        <v>5.5</v>
      </c>
      <c r="G61">
        <v>5.3</v>
      </c>
      <c r="H61">
        <v>10.5</v>
      </c>
      <c r="I61">
        <v>10</v>
      </c>
      <c r="J61">
        <v>8</v>
      </c>
      <c r="K61">
        <f>SUM(Table2[[#This Row],[Insulin AM]:[Insulin PM]])</f>
        <v>18</v>
      </c>
    </row>
    <row r="62" spans="1:30" x14ac:dyDescent="0.3">
      <c r="A62" s="1">
        <v>45519</v>
      </c>
      <c r="B62" s="2">
        <v>79.400000000000006</v>
      </c>
      <c r="C62">
        <v>5.7</v>
      </c>
      <c r="D62" s="2">
        <v>5.7</v>
      </c>
      <c r="E62">
        <v>7.8</v>
      </c>
      <c r="F62">
        <v>5.8</v>
      </c>
      <c r="G62">
        <v>7.9</v>
      </c>
      <c r="H62">
        <v>6.6</v>
      </c>
      <c r="I62">
        <v>10</v>
      </c>
      <c r="J62">
        <v>8</v>
      </c>
      <c r="K62">
        <f>SUM(Table2[[#This Row],[Insulin AM]:[Insulin PM]])</f>
        <v>18</v>
      </c>
    </row>
    <row r="63" spans="1:30" x14ac:dyDescent="0.3">
      <c r="A63" s="1">
        <v>45520</v>
      </c>
      <c r="B63" s="2">
        <v>79.900000000000006</v>
      </c>
      <c r="C63">
        <v>4.9000000000000004</v>
      </c>
      <c r="D63" s="2">
        <v>5.4</v>
      </c>
      <c r="E63">
        <v>5.8</v>
      </c>
      <c r="F63">
        <v>8</v>
      </c>
      <c r="G63">
        <v>7.5</v>
      </c>
      <c r="H63">
        <v>7.9</v>
      </c>
      <c r="I63">
        <v>10</v>
      </c>
      <c r="J63">
        <v>8</v>
      </c>
      <c r="K63">
        <f>SUM(Table2[[#This Row],[Insulin AM]:[Insulin PM]])</f>
        <v>18</v>
      </c>
    </row>
    <row r="64" spans="1:30" x14ac:dyDescent="0.3">
      <c r="A64" s="1">
        <v>45521</v>
      </c>
      <c r="B64" s="2">
        <v>80.5</v>
      </c>
      <c r="C64">
        <v>5.7</v>
      </c>
      <c r="D64" s="2">
        <v>7.2</v>
      </c>
      <c r="E64">
        <v>4.8</v>
      </c>
      <c r="F64">
        <v>5.6</v>
      </c>
      <c r="G64">
        <v>8.4</v>
      </c>
      <c r="H64">
        <v>5</v>
      </c>
      <c r="I64">
        <v>10</v>
      </c>
      <c r="J64">
        <v>8</v>
      </c>
      <c r="K64">
        <f>SUM(Table2[[#This Row],[Insulin AM]:[Insulin PM]])</f>
        <v>18</v>
      </c>
    </row>
    <row r="65" spans="1:11" x14ac:dyDescent="0.3">
      <c r="A65" s="1">
        <v>45522</v>
      </c>
      <c r="B65" s="2">
        <v>81</v>
      </c>
      <c r="C65">
        <v>4.9000000000000004</v>
      </c>
      <c r="D65" s="2">
        <v>4.9000000000000004</v>
      </c>
      <c r="E65">
        <v>6.3</v>
      </c>
      <c r="F65">
        <v>5.7</v>
      </c>
      <c r="G65">
        <v>9.9</v>
      </c>
      <c r="H65">
        <v>6.3</v>
      </c>
      <c r="I65">
        <v>10</v>
      </c>
      <c r="J65">
        <v>8</v>
      </c>
      <c r="K65">
        <f>SUM(Table2[[#This Row],[Insulin AM]:[Insulin PM]])</f>
        <v>18</v>
      </c>
    </row>
    <row r="66" spans="1:11" x14ac:dyDescent="0.3">
      <c r="A66" s="1">
        <v>45523</v>
      </c>
      <c r="B66" s="2">
        <v>81.3</v>
      </c>
      <c r="C66">
        <v>4.5999999999999996</v>
      </c>
      <c r="D66" s="2">
        <v>5.0999999999999996</v>
      </c>
      <c r="E66">
        <v>5.3</v>
      </c>
      <c r="F66">
        <v>4.9000000000000004</v>
      </c>
      <c r="G66">
        <v>5.3</v>
      </c>
      <c r="H66">
        <v>6.9</v>
      </c>
      <c r="I66">
        <v>10</v>
      </c>
      <c r="J66">
        <v>8</v>
      </c>
      <c r="K66">
        <f>SUM(Table2[[#This Row],[Insulin AM]:[Insulin PM]])</f>
        <v>18</v>
      </c>
    </row>
    <row r="67" spans="1:11" x14ac:dyDescent="0.3">
      <c r="A67" s="1">
        <v>45524</v>
      </c>
      <c r="B67" s="2">
        <v>80.2</v>
      </c>
      <c r="C67">
        <v>4.2</v>
      </c>
      <c r="D67" s="2">
        <v>5.6</v>
      </c>
      <c r="E67">
        <v>7.1</v>
      </c>
      <c r="F67">
        <v>8.5</v>
      </c>
      <c r="G67">
        <v>6.2</v>
      </c>
      <c r="H67">
        <v>6.5</v>
      </c>
      <c r="I67">
        <v>10</v>
      </c>
      <c r="J67">
        <v>8</v>
      </c>
      <c r="K67">
        <f>SUM(Table2[[#This Row],[Insulin AM]:[Insulin PM]])</f>
        <v>18</v>
      </c>
    </row>
    <row r="68" spans="1:11" x14ac:dyDescent="0.3">
      <c r="A68" s="1">
        <v>45525</v>
      </c>
      <c r="B68" s="2">
        <v>80.3</v>
      </c>
      <c r="C68">
        <v>4.3</v>
      </c>
      <c r="D68" s="2">
        <v>4</v>
      </c>
      <c r="E68">
        <v>4.9000000000000004</v>
      </c>
      <c r="F68">
        <v>7</v>
      </c>
      <c r="G68">
        <v>7.3</v>
      </c>
      <c r="H68">
        <v>6.8</v>
      </c>
      <c r="I68">
        <v>10</v>
      </c>
      <c r="J68">
        <v>8</v>
      </c>
      <c r="K68">
        <f>SUM(Table2[[#This Row],[Insulin AM]:[Insulin PM]])</f>
        <v>18</v>
      </c>
    </row>
    <row r="69" spans="1:11" x14ac:dyDescent="0.3">
      <c r="A69" s="1">
        <v>45526</v>
      </c>
      <c r="B69" s="2">
        <v>80.400000000000006</v>
      </c>
      <c r="C69">
        <v>5.4</v>
      </c>
      <c r="D69" s="2">
        <v>5.7</v>
      </c>
      <c r="E69">
        <v>6.7</v>
      </c>
      <c r="F69">
        <v>7</v>
      </c>
      <c r="G69">
        <v>4.3</v>
      </c>
      <c r="H69">
        <v>3.9</v>
      </c>
      <c r="I69">
        <v>10</v>
      </c>
      <c r="J69">
        <v>8</v>
      </c>
      <c r="K69">
        <f>SUM(Table2[[#This Row],[Insulin AM]:[Insulin PM]])</f>
        <v>18</v>
      </c>
    </row>
    <row r="70" spans="1:11" x14ac:dyDescent="0.3">
      <c r="A70" s="1">
        <v>45527</v>
      </c>
      <c r="B70" s="2">
        <v>81</v>
      </c>
      <c r="C70">
        <v>4.8</v>
      </c>
      <c r="D70" s="2">
        <v>3.8</v>
      </c>
      <c r="E70">
        <v>5.8</v>
      </c>
      <c r="F70">
        <v>5.8</v>
      </c>
      <c r="G70">
        <v>6.1</v>
      </c>
      <c r="H70">
        <v>6.4</v>
      </c>
      <c r="I70">
        <v>10</v>
      </c>
      <c r="J70">
        <v>8</v>
      </c>
      <c r="K70">
        <f>SUM(Table2[[#This Row],[Insulin AM]:[Insulin PM]])</f>
        <v>18</v>
      </c>
    </row>
    <row r="71" spans="1:11" x14ac:dyDescent="0.3">
      <c r="A71" s="1">
        <v>45528</v>
      </c>
      <c r="B71" s="2">
        <v>80.7</v>
      </c>
      <c r="C71">
        <v>4.2</v>
      </c>
      <c r="D71" s="2">
        <v>4.9000000000000004</v>
      </c>
      <c r="E71">
        <v>7</v>
      </c>
      <c r="F71">
        <v>5.8</v>
      </c>
      <c r="G71">
        <v>6.4</v>
      </c>
      <c r="H71">
        <v>7.7</v>
      </c>
      <c r="I71">
        <v>10</v>
      </c>
      <c r="J71">
        <v>8</v>
      </c>
      <c r="K71">
        <f>SUM(Table2[[#This Row],[Insulin AM]:[Insulin PM]])</f>
        <v>18</v>
      </c>
    </row>
    <row r="72" spans="1:11" x14ac:dyDescent="0.3">
      <c r="A72" s="1">
        <v>45529</v>
      </c>
      <c r="B72" s="2">
        <v>81.3</v>
      </c>
      <c r="C72">
        <v>5</v>
      </c>
      <c r="D72" s="2">
        <v>5.6</v>
      </c>
      <c r="E72">
        <v>5.0999999999999996</v>
      </c>
      <c r="F72">
        <v>5.3</v>
      </c>
      <c r="G72">
        <v>8.1999999999999993</v>
      </c>
      <c r="H72">
        <v>7.7</v>
      </c>
      <c r="I72">
        <v>10</v>
      </c>
      <c r="J72">
        <v>8</v>
      </c>
      <c r="K72">
        <f>SUM(Table2[[#This Row],[Insulin AM]:[Insulin PM]])</f>
        <v>18</v>
      </c>
    </row>
    <row r="73" spans="1:11" x14ac:dyDescent="0.3">
      <c r="A73" s="1">
        <v>45530</v>
      </c>
      <c r="B73" s="2">
        <v>82</v>
      </c>
      <c r="C73">
        <v>6.2</v>
      </c>
      <c r="D73" s="2">
        <v>7.4</v>
      </c>
      <c r="E73">
        <v>7</v>
      </c>
      <c r="F73">
        <v>6.5</v>
      </c>
      <c r="G73">
        <v>5.9</v>
      </c>
      <c r="H73">
        <v>4</v>
      </c>
      <c r="I73">
        <v>10</v>
      </c>
      <c r="J73">
        <v>8</v>
      </c>
      <c r="K73">
        <f>SUM(Table2[[#This Row],[Insulin AM]:[Insulin PM]])</f>
        <v>18</v>
      </c>
    </row>
    <row r="74" spans="1:11" x14ac:dyDescent="0.3">
      <c r="A74" s="1">
        <v>45531</v>
      </c>
      <c r="B74" s="2">
        <v>81.099999999999994</v>
      </c>
      <c r="C74">
        <v>5.8</v>
      </c>
      <c r="D74" s="2">
        <v>5.7</v>
      </c>
      <c r="E74">
        <v>6.3</v>
      </c>
      <c r="F74">
        <v>6.1</v>
      </c>
      <c r="G74">
        <v>7.2</v>
      </c>
      <c r="H74">
        <v>4.0999999999999996</v>
      </c>
      <c r="I74">
        <v>10</v>
      </c>
      <c r="J74">
        <v>8</v>
      </c>
      <c r="K74">
        <f>SUM(Table2[[#This Row],[Insulin AM]:[Insulin PM]])</f>
        <v>18</v>
      </c>
    </row>
    <row r="75" spans="1:11" x14ac:dyDescent="0.3">
      <c r="A75" s="1">
        <v>45532</v>
      </c>
      <c r="B75" s="2">
        <v>81.099999999999994</v>
      </c>
      <c r="C75">
        <v>5.5</v>
      </c>
      <c r="D75" s="2">
        <v>5.0999999999999996</v>
      </c>
      <c r="E75">
        <v>4.5999999999999996</v>
      </c>
      <c r="F75">
        <v>6</v>
      </c>
      <c r="G75">
        <v>11.3</v>
      </c>
      <c r="H75">
        <v>10.8</v>
      </c>
      <c r="I75">
        <v>10</v>
      </c>
      <c r="J75">
        <v>8</v>
      </c>
      <c r="K75">
        <f>SUM(Table2[[#This Row],[Insulin AM]:[Insulin PM]])</f>
        <v>18</v>
      </c>
    </row>
    <row r="76" spans="1:11" x14ac:dyDescent="0.3">
      <c r="A76" s="1">
        <v>45533</v>
      </c>
      <c r="B76" s="2">
        <v>81</v>
      </c>
      <c r="C76">
        <v>5.7</v>
      </c>
      <c r="D76" s="2">
        <v>5.9</v>
      </c>
      <c r="E76">
        <v>7</v>
      </c>
      <c r="F76">
        <v>6.5</v>
      </c>
      <c r="G76">
        <v>10.6</v>
      </c>
      <c r="H76">
        <v>3.8</v>
      </c>
      <c r="I76">
        <v>10</v>
      </c>
      <c r="J76">
        <v>8</v>
      </c>
      <c r="K76">
        <f>SUM(Table2[[#This Row],[Insulin AM]:[Insulin PM]])</f>
        <v>18</v>
      </c>
    </row>
    <row r="77" spans="1:11" x14ac:dyDescent="0.3">
      <c r="A77" s="1">
        <v>45534</v>
      </c>
      <c r="B77" s="2">
        <v>81.400000000000006</v>
      </c>
      <c r="C77">
        <v>5.9</v>
      </c>
      <c r="D77" s="2">
        <v>6.6</v>
      </c>
      <c r="E77">
        <v>5.8</v>
      </c>
      <c r="F77">
        <v>5.4</v>
      </c>
      <c r="G77">
        <v>11.3</v>
      </c>
      <c r="H77">
        <v>4.9000000000000004</v>
      </c>
      <c r="I77">
        <v>10</v>
      </c>
      <c r="J77">
        <v>8</v>
      </c>
      <c r="K77">
        <f>SUM(Table2[[#This Row],[Insulin AM]:[Insulin PM]])</f>
        <v>18</v>
      </c>
    </row>
    <row r="78" spans="1:11" x14ac:dyDescent="0.3">
      <c r="A78" s="1">
        <v>45535</v>
      </c>
      <c r="B78" s="2">
        <v>81.7</v>
      </c>
      <c r="C78">
        <v>6.4</v>
      </c>
      <c r="D78" s="2">
        <v>4.9000000000000004</v>
      </c>
      <c r="E78">
        <v>9.9</v>
      </c>
      <c r="F78">
        <v>8.3000000000000007</v>
      </c>
      <c r="G78">
        <v>5</v>
      </c>
      <c r="H78">
        <v>5.3</v>
      </c>
      <c r="I78">
        <v>10</v>
      </c>
      <c r="J78">
        <v>8</v>
      </c>
      <c r="K78">
        <f>SUM(Table2[[#This Row],[Insulin AM]:[Insulin PM]])</f>
        <v>18</v>
      </c>
    </row>
    <row r="79" spans="1:11" x14ac:dyDescent="0.3">
      <c r="A79" s="1">
        <v>45536</v>
      </c>
      <c r="B79" s="2">
        <v>81.2</v>
      </c>
      <c r="C79">
        <v>5.9</v>
      </c>
      <c r="D79" s="2">
        <v>5.7</v>
      </c>
      <c r="E79">
        <v>9.3000000000000007</v>
      </c>
      <c r="F79">
        <v>5.0999999999999996</v>
      </c>
      <c r="G79">
        <v>4.9000000000000004</v>
      </c>
      <c r="H79">
        <v>8.3000000000000007</v>
      </c>
      <c r="I79">
        <v>10</v>
      </c>
      <c r="J79">
        <v>8</v>
      </c>
      <c r="K79">
        <f>SUM(Table2[[#This Row],[Insulin AM]:[Insulin PM]])</f>
        <v>18</v>
      </c>
    </row>
    <row r="80" spans="1:11" x14ac:dyDescent="0.3">
      <c r="A80" s="1">
        <v>45537</v>
      </c>
      <c r="B80" s="2">
        <v>80.8</v>
      </c>
      <c r="C80">
        <v>6.4</v>
      </c>
      <c r="D80" s="2">
        <v>4.8</v>
      </c>
      <c r="E80">
        <v>6</v>
      </c>
      <c r="F80">
        <v>7.2</v>
      </c>
      <c r="G80">
        <v>5.8</v>
      </c>
      <c r="H80">
        <v>7.8</v>
      </c>
      <c r="I80">
        <v>10</v>
      </c>
      <c r="J80">
        <v>0</v>
      </c>
      <c r="K80">
        <f>SUM(Table2[[#This Row],[Insulin AM]:[Insulin PM]])</f>
        <v>10</v>
      </c>
    </row>
    <row r="81" spans="1:11" x14ac:dyDescent="0.3">
      <c r="A81" s="1">
        <v>45538</v>
      </c>
      <c r="B81" s="2">
        <v>80.400000000000006</v>
      </c>
      <c r="C81">
        <v>6.5</v>
      </c>
      <c r="D81" s="2">
        <v>7.4</v>
      </c>
      <c r="E81">
        <v>8.9</v>
      </c>
      <c r="F81">
        <v>5.8</v>
      </c>
      <c r="G81">
        <v>5.4</v>
      </c>
      <c r="H81">
        <v>6.8</v>
      </c>
      <c r="I81">
        <v>10</v>
      </c>
      <c r="J81">
        <v>8</v>
      </c>
      <c r="K81">
        <f>SUM(Table2[[#This Row],[Insulin AM]:[Insulin PM]])</f>
        <v>18</v>
      </c>
    </row>
    <row r="82" spans="1:11" x14ac:dyDescent="0.3">
      <c r="A82" s="1">
        <v>45539</v>
      </c>
      <c r="B82" s="2">
        <v>81.3</v>
      </c>
      <c r="C82">
        <v>5.3</v>
      </c>
      <c r="D82" s="2">
        <v>6.2</v>
      </c>
      <c r="E82">
        <v>4.8</v>
      </c>
      <c r="F82">
        <v>8.1999999999999993</v>
      </c>
      <c r="G82">
        <v>6.7</v>
      </c>
      <c r="H82">
        <v>6.2</v>
      </c>
      <c r="I82">
        <v>10</v>
      </c>
      <c r="J82">
        <v>8</v>
      </c>
      <c r="K82">
        <f>SUM(Table2[[#This Row],[Insulin AM]:[Insulin PM]])</f>
        <v>18</v>
      </c>
    </row>
    <row r="83" spans="1:11" x14ac:dyDescent="0.3">
      <c r="A83" s="1">
        <v>45540</v>
      </c>
      <c r="B83" s="2">
        <v>82.5</v>
      </c>
      <c r="C83">
        <v>5.3</v>
      </c>
      <c r="D83" s="2">
        <v>4.7</v>
      </c>
      <c r="E83">
        <v>6</v>
      </c>
      <c r="F83">
        <v>5.9</v>
      </c>
      <c r="G83">
        <v>3.8</v>
      </c>
      <c r="H83">
        <v>5.0999999999999996</v>
      </c>
      <c r="I83">
        <v>10</v>
      </c>
      <c r="J83">
        <v>0</v>
      </c>
      <c r="K83">
        <f>SUM(Table2[[#This Row],[Insulin AM]:[Insulin PM]])</f>
        <v>10</v>
      </c>
    </row>
    <row r="84" spans="1:11" x14ac:dyDescent="0.3">
      <c r="A84" s="1">
        <v>45541</v>
      </c>
      <c r="B84" s="2">
        <v>82.3</v>
      </c>
      <c r="C84">
        <v>4.3</v>
      </c>
      <c r="D84" s="2">
        <v>6.7</v>
      </c>
      <c r="E84">
        <v>5.0999999999999996</v>
      </c>
      <c r="F84">
        <v>5.5</v>
      </c>
      <c r="G84">
        <v>6.2</v>
      </c>
      <c r="H84">
        <v>5.5</v>
      </c>
      <c r="I84">
        <v>10</v>
      </c>
      <c r="J84">
        <v>8</v>
      </c>
      <c r="K84">
        <f>SUM(Table2[[#This Row],[Insulin AM]:[Insulin PM]])</f>
        <v>18</v>
      </c>
    </row>
    <row r="85" spans="1:11" x14ac:dyDescent="0.3">
      <c r="A85" s="1">
        <v>45542</v>
      </c>
      <c r="B85" s="2">
        <v>82.7</v>
      </c>
      <c r="C85">
        <v>6.1</v>
      </c>
      <c r="D85" s="2">
        <v>4.5</v>
      </c>
      <c r="E85">
        <v>6.3</v>
      </c>
      <c r="F85">
        <v>5.3</v>
      </c>
      <c r="G85">
        <v>5.8</v>
      </c>
      <c r="H85">
        <v>4.9000000000000004</v>
      </c>
      <c r="I85">
        <v>0</v>
      </c>
      <c r="J85">
        <v>4</v>
      </c>
      <c r="K85">
        <f>SUM(Table2[[#This Row],[Insulin AM]:[Insulin PM]])</f>
        <v>4</v>
      </c>
    </row>
    <row r="86" spans="1:11" x14ac:dyDescent="0.3">
      <c r="A86" s="1">
        <v>45543</v>
      </c>
      <c r="B86" s="2">
        <v>81</v>
      </c>
      <c r="C86">
        <v>6.5</v>
      </c>
      <c r="D86" s="2">
        <v>5.2</v>
      </c>
      <c r="E86">
        <v>7.3</v>
      </c>
      <c r="F86">
        <v>5.8</v>
      </c>
      <c r="G86">
        <v>4.5</v>
      </c>
      <c r="H86">
        <v>7.1</v>
      </c>
      <c r="I86">
        <v>10</v>
      </c>
      <c r="J86">
        <v>8</v>
      </c>
      <c r="K86">
        <f>SUM(Table2[[#This Row],[Insulin AM]:[Insulin PM]])</f>
        <v>18</v>
      </c>
    </row>
    <row r="87" spans="1:11" x14ac:dyDescent="0.3">
      <c r="A87" s="1">
        <v>45544</v>
      </c>
      <c r="B87" s="2">
        <v>81.2</v>
      </c>
      <c r="C87">
        <v>4.8</v>
      </c>
      <c r="D87" s="2">
        <v>4.7</v>
      </c>
      <c r="E87">
        <v>5.2</v>
      </c>
      <c r="F87">
        <v>8</v>
      </c>
      <c r="G87">
        <v>5.4</v>
      </c>
      <c r="H87">
        <v>5.8</v>
      </c>
      <c r="I87">
        <v>10</v>
      </c>
      <c r="J87">
        <v>0</v>
      </c>
      <c r="K87" s="3">
        <f>SUM(Table2[[#This Row],[Insulin AM]:[Insulin PM]])</f>
        <v>10</v>
      </c>
    </row>
    <row r="88" spans="1:11" x14ac:dyDescent="0.3">
      <c r="A88" s="1">
        <v>45545</v>
      </c>
      <c r="B88" s="2">
        <v>81.8</v>
      </c>
      <c r="C88">
        <v>5.9</v>
      </c>
      <c r="D88" s="2">
        <v>5.2</v>
      </c>
      <c r="E88">
        <v>5.5</v>
      </c>
      <c r="F88">
        <v>5.6</v>
      </c>
      <c r="G88">
        <v>5.6</v>
      </c>
      <c r="H88">
        <v>5.9</v>
      </c>
      <c r="I88">
        <v>10</v>
      </c>
      <c r="J88">
        <v>4</v>
      </c>
      <c r="K88" s="3">
        <f>SUM(Table2[[#This Row],[Insulin AM]:[Insulin PM]])</f>
        <v>14</v>
      </c>
    </row>
    <row r="89" spans="1:11" x14ac:dyDescent="0.3">
      <c r="A89" s="1">
        <v>45546</v>
      </c>
      <c r="B89" s="2">
        <v>81.3</v>
      </c>
      <c r="C89">
        <v>5.7</v>
      </c>
      <c r="D89" s="2">
        <v>6.4</v>
      </c>
      <c r="E89">
        <v>8.9</v>
      </c>
      <c r="F89">
        <v>8</v>
      </c>
      <c r="G89">
        <v>6.4</v>
      </c>
      <c r="H89">
        <v>7</v>
      </c>
      <c r="I89">
        <v>10</v>
      </c>
      <c r="J89">
        <v>0</v>
      </c>
      <c r="K89" s="3">
        <f>SUM(Table2[[#This Row],[Insulin AM]:[Insulin PM]])</f>
        <v>10</v>
      </c>
    </row>
    <row r="90" spans="1:11" x14ac:dyDescent="0.3">
      <c r="A90" s="1">
        <v>45547</v>
      </c>
      <c r="B90" s="2">
        <v>81.3</v>
      </c>
      <c r="C90">
        <v>5.9</v>
      </c>
      <c r="D90" s="2">
        <v>4</v>
      </c>
      <c r="E90">
        <v>7</v>
      </c>
      <c r="F90">
        <v>7</v>
      </c>
      <c r="G90">
        <v>7.1</v>
      </c>
      <c r="I90">
        <v>10</v>
      </c>
      <c r="J90">
        <v>6</v>
      </c>
      <c r="K90" s="3">
        <f>SUM(Table2[[#This Row],[Insulin AM]:[Insulin PM]])</f>
        <v>16</v>
      </c>
    </row>
    <row r="93" spans="1:11" x14ac:dyDescent="0.3">
      <c r="B93" t="s">
        <v>13</v>
      </c>
      <c r="H93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2024-09-12T18:38:22Z</dcterms:modified>
</cp:coreProperties>
</file>