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1047" documentId="13_ncr:1_{9E831668-67EE-495A-A50A-64C123260486}" xr6:coauthVersionLast="47" xr6:coauthVersionMax="47" xr10:uidLastSave="{D8D8B013-DD15-49A7-B93F-79FA6EC5E9E1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2" l="1"/>
  <c r="K82" i="2"/>
  <c r="K83" i="2"/>
  <c r="K84" i="2"/>
  <c r="K85" i="2"/>
  <c r="K86" i="2"/>
  <c r="K78" i="2"/>
  <c r="K79" i="2"/>
  <c r="K80" i="2"/>
  <c r="K72" i="2"/>
  <c r="K73" i="2"/>
  <c r="K74" i="2"/>
  <c r="K75" i="2"/>
  <c r="K76" i="2"/>
  <c r="K77" i="2"/>
  <c r="K70" i="2"/>
  <c r="K71" i="2"/>
  <c r="K64" i="2"/>
  <c r="K65" i="2"/>
  <c r="K66" i="2"/>
  <c r="K67" i="2"/>
  <c r="K68" i="2"/>
  <c r="K69" i="2"/>
  <c r="K62" i="2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<sst xmlns="http://schemas.openxmlformats.org/spreadsheetml/2006/main" count="23" uniqueCount="15">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</sst>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main!$B$6:$B$86</c:f>
              <c:numCache>
                <c:formatCode>0.0</c:formatCode>
                <c:ptCount val="8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  <c:pt idx="58">
                  <c:v>80.5</c:v>
                </c:pt>
                <c:pt idx="59">
                  <c:v>81</c:v>
                </c:pt>
                <c:pt idx="60">
                  <c:v>81.3</c:v>
                </c:pt>
                <c:pt idx="61">
                  <c:v>80.2</c:v>
                </c:pt>
                <c:pt idx="62">
                  <c:v>80.3</c:v>
                </c:pt>
                <c:pt idx="63">
                  <c:v>80.400000000000006</c:v>
                </c:pt>
                <c:pt idx="64">
                  <c:v>81</c:v>
                </c:pt>
                <c:pt idx="65">
                  <c:v>80.7</c:v>
                </c:pt>
                <c:pt idx="66">
                  <c:v>81.3</c:v>
                </c:pt>
                <c:pt idx="67">
                  <c:v>82</c:v>
                </c:pt>
                <c:pt idx="68">
                  <c:v>81.099999999999994</c:v>
                </c:pt>
                <c:pt idx="69">
                  <c:v>81.099999999999994</c:v>
                </c:pt>
                <c:pt idx="70">
                  <c:v>81</c:v>
                </c:pt>
                <c:pt idx="71">
                  <c:v>81.400000000000006</c:v>
                </c:pt>
                <c:pt idx="72">
                  <c:v>81.7</c:v>
                </c:pt>
                <c:pt idx="73">
                  <c:v>81.2</c:v>
                </c:pt>
                <c:pt idx="74">
                  <c:v>80.8</c:v>
                </c:pt>
                <c:pt idx="75">
                  <c:v>80.400000000000006</c:v>
                </c:pt>
                <c:pt idx="76">
                  <c:v>81.3</c:v>
                </c:pt>
                <c:pt idx="77">
                  <c:v>82.5</c:v>
                </c:pt>
                <c:pt idx="78">
                  <c:v>82.3</c:v>
                </c:pt>
                <c:pt idx="79">
                  <c:v>82.7</c:v>
                </c:pt>
                <c:pt idx="8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7.2880655584035267E-2"/>
          <c:w val="0.90297462817147855"/>
          <c:h val="0.7400340360941946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main!$C$6:$C$86</c:f>
              <c:numCache>
                <c:formatCode>General</c:formatCode>
                <c:ptCount val="8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  <c:pt idx="75">
                  <c:v>6.5</c:v>
                </c:pt>
                <c:pt idx="76">
                  <c:v>5.3</c:v>
                </c:pt>
                <c:pt idx="77">
                  <c:v>5.3</c:v>
                </c:pt>
                <c:pt idx="78">
                  <c:v>4.3</c:v>
                </c:pt>
                <c:pt idx="79">
                  <c:v>6.1</c:v>
                </c:pt>
                <c:pt idx="8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main!$E$6:$E$86</c:f>
              <c:numCache>
                <c:formatCode>General</c:formatCode>
                <c:ptCount val="8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  <c:pt idx="74">
                  <c:v>6</c:v>
                </c:pt>
                <c:pt idx="75">
                  <c:v>8.9</c:v>
                </c:pt>
                <c:pt idx="76">
                  <c:v>4.8</c:v>
                </c:pt>
                <c:pt idx="77">
                  <c:v>6</c:v>
                </c:pt>
                <c:pt idx="78">
                  <c:v>5.0999999999999996</c:v>
                </c:pt>
                <c:pt idx="7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main!$G$6:$G$86</c:f>
              <c:numCache>
                <c:formatCode>General</c:formatCode>
                <c:ptCount val="8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  <c:pt idx="74">
                  <c:v>5.8</c:v>
                </c:pt>
                <c:pt idx="75">
                  <c:v>5.4</c:v>
                </c:pt>
                <c:pt idx="76">
                  <c:v>6.7</c:v>
                </c:pt>
                <c:pt idx="77">
                  <c:v>3.8</c:v>
                </c:pt>
                <c:pt idx="78">
                  <c:v>6.2</c:v>
                </c:pt>
                <c:pt idx="7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main!$H$6:$H$86</c:f>
              <c:numCache>
                <c:formatCode>General</c:formatCode>
                <c:ptCount val="8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  <c:pt idx="74">
                  <c:v>7.8</c:v>
                </c:pt>
                <c:pt idx="75">
                  <c:v>6.8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main!$C$6:$C$86</c:f>
              <c:numCache>
                <c:formatCode>General</c:formatCode>
                <c:ptCount val="8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  <c:pt idx="75">
                  <c:v>6.5</c:v>
                </c:pt>
                <c:pt idx="76">
                  <c:v>5.3</c:v>
                </c:pt>
                <c:pt idx="77">
                  <c:v>5.3</c:v>
                </c:pt>
                <c:pt idx="78">
                  <c:v>4.3</c:v>
                </c:pt>
                <c:pt idx="79">
                  <c:v>6.1</c:v>
                </c:pt>
                <c:pt idx="8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main!$E$6:$E$86</c:f>
              <c:numCache>
                <c:formatCode>General</c:formatCode>
                <c:ptCount val="8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  <c:pt idx="74">
                  <c:v>6</c:v>
                </c:pt>
                <c:pt idx="75">
                  <c:v>8.9</c:v>
                </c:pt>
                <c:pt idx="76">
                  <c:v>4.8</c:v>
                </c:pt>
                <c:pt idx="77">
                  <c:v>6</c:v>
                </c:pt>
                <c:pt idx="78">
                  <c:v>5.0999999999999996</c:v>
                </c:pt>
                <c:pt idx="7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main!$G$6:$G$86</c:f>
              <c:numCache>
                <c:formatCode>General</c:formatCode>
                <c:ptCount val="8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  <c:pt idx="74">
                  <c:v>5.8</c:v>
                </c:pt>
                <c:pt idx="75">
                  <c:v>5.4</c:v>
                </c:pt>
                <c:pt idx="76">
                  <c:v>6.7</c:v>
                </c:pt>
                <c:pt idx="77">
                  <c:v>3.8</c:v>
                </c:pt>
                <c:pt idx="78">
                  <c:v>6.2</c:v>
                </c:pt>
                <c:pt idx="7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main!$H$6:$H$86</c:f>
              <c:numCache>
                <c:formatCode>General</c:formatCode>
                <c:ptCount val="8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  <c:pt idx="74">
                  <c:v>7.8</c:v>
                </c:pt>
                <c:pt idx="75">
                  <c:v>6.8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main!$I$6:$I$86</c:f>
              <c:numCache>
                <c:formatCode>General</c:formatCode>
                <c:ptCount val="8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0</c:v>
                </c:pt>
                <c:pt idx="8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main!$J$6:$J$86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main!$K$6:$K$86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10</c:v>
                </c:pt>
                <c:pt idx="75">
                  <c:v>18</c:v>
                </c:pt>
                <c:pt idx="76">
                  <c:v>18</c:v>
                </c:pt>
                <c:pt idx="77">
                  <c:v>10</c:v>
                </c:pt>
                <c:pt idx="78">
                  <c:v>18</c:v>
                </c:pt>
                <c:pt idx="79">
                  <c:v>4</c:v>
                </c:pt>
                <c:pt idx="8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main!$F$6:$F$86</c:f>
              <c:numCache>
                <c:formatCode>General</c:formatCode>
                <c:ptCount val="81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  <c:pt idx="57">
                  <c:v>8</c:v>
                </c:pt>
                <c:pt idx="58">
                  <c:v>5.6</c:v>
                </c:pt>
                <c:pt idx="59">
                  <c:v>5.7</c:v>
                </c:pt>
                <c:pt idx="60">
                  <c:v>4.9000000000000004</c:v>
                </c:pt>
                <c:pt idx="61">
                  <c:v>8.5</c:v>
                </c:pt>
                <c:pt idx="62">
                  <c:v>7</c:v>
                </c:pt>
                <c:pt idx="63">
                  <c:v>7</c:v>
                </c:pt>
                <c:pt idx="64">
                  <c:v>5.8</c:v>
                </c:pt>
                <c:pt idx="65">
                  <c:v>5.8</c:v>
                </c:pt>
                <c:pt idx="66">
                  <c:v>5.3</c:v>
                </c:pt>
                <c:pt idx="67">
                  <c:v>6.5</c:v>
                </c:pt>
                <c:pt idx="68">
                  <c:v>6.1</c:v>
                </c:pt>
                <c:pt idx="69">
                  <c:v>6</c:v>
                </c:pt>
                <c:pt idx="70">
                  <c:v>6.5</c:v>
                </c:pt>
                <c:pt idx="71">
                  <c:v>5.4</c:v>
                </c:pt>
                <c:pt idx="72">
                  <c:v>8.3000000000000007</c:v>
                </c:pt>
                <c:pt idx="73">
                  <c:v>5.0999999999999996</c:v>
                </c:pt>
                <c:pt idx="74">
                  <c:v>7.2</c:v>
                </c:pt>
                <c:pt idx="75">
                  <c:v>5.8</c:v>
                </c:pt>
                <c:pt idx="76">
                  <c:v>8.1999999999999993</c:v>
                </c:pt>
                <c:pt idx="77">
                  <c:v>5.9</c:v>
                </c:pt>
                <c:pt idx="78">
                  <c:v>5.5</c:v>
                </c:pt>
                <c:pt idx="7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main!$A$6:$A$86</c:f>
              <c:numCache>
                <c:formatCode>d\-mmm\-yy</c:formatCode>
                <c:ptCount val="8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</c:numCache>
            </c:numRef>
          </c:cat>
          <c:val>
            <c:numRef>
              <c:f>main!$D$6:$D$86</c:f>
              <c:numCache>
                <c:formatCode>General</c:formatCode>
                <c:ptCount val="81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  <c:pt idx="58" formatCode="0.0">
                  <c:v>7.2</c:v>
                </c:pt>
                <c:pt idx="59" formatCode="0.0">
                  <c:v>4.9000000000000004</c:v>
                </c:pt>
                <c:pt idx="60" formatCode="0.0">
                  <c:v>5.0999999999999996</c:v>
                </c:pt>
                <c:pt idx="61" formatCode="0.0">
                  <c:v>5.6</c:v>
                </c:pt>
                <c:pt idx="62" formatCode="0.0">
                  <c:v>4</c:v>
                </c:pt>
                <c:pt idx="63" formatCode="0.0">
                  <c:v>5.7</c:v>
                </c:pt>
                <c:pt idx="64" formatCode="0.0">
                  <c:v>3.8</c:v>
                </c:pt>
                <c:pt idx="65" formatCode="0.0">
                  <c:v>4.9000000000000004</c:v>
                </c:pt>
                <c:pt idx="66" formatCode="0.0">
                  <c:v>5.6</c:v>
                </c:pt>
                <c:pt idx="67" formatCode="0.0">
                  <c:v>7.4</c:v>
                </c:pt>
                <c:pt idx="68" formatCode="0.0">
                  <c:v>5.7</c:v>
                </c:pt>
                <c:pt idx="69" formatCode="0.0">
                  <c:v>5.0999999999999996</c:v>
                </c:pt>
                <c:pt idx="70" formatCode="0.0">
                  <c:v>5.9</c:v>
                </c:pt>
                <c:pt idx="71" formatCode="0.0">
                  <c:v>6.6</c:v>
                </c:pt>
                <c:pt idx="72" formatCode="0.0">
                  <c:v>4.9000000000000004</c:v>
                </c:pt>
                <c:pt idx="73" formatCode="0.0">
                  <c:v>5.7</c:v>
                </c:pt>
                <c:pt idx="74" formatCode="0.0">
                  <c:v>4.8</c:v>
                </c:pt>
                <c:pt idx="75" formatCode="0.0">
                  <c:v>7.4</c:v>
                </c:pt>
                <c:pt idx="76" formatCode="0.0">
                  <c:v>6.2</c:v>
                </c:pt>
                <c:pt idx="77" formatCode="0.0">
                  <c:v>4.7</c:v>
                </c:pt>
                <c:pt idx="78" formatCode="0.0">
                  <c:v>6.7</c:v>
                </c:pt>
                <c:pt idx="79" formatCode="0.0">
                  <c:v>4.5</c:v>
                </c:pt>
                <c:pt idx="80" formatCode="0.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86" totalsRowShown="0">
  <autoFilter ref="A5:K86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89"/>
  <sheetViews>
    <sheetView tabSelected="1" topLeftCell="A58" zoomScale="70" zoomScaleNormal="70" workbookViewId="0">
      <selection activeCell="D87" sqref="D87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AVERAGE(B6:B117)</f>
        <v>78.104938271604922</v>
      </c>
      <c r="C2" s="2">
        <f>AVERAGE(C6:C117)</f>
        <v>6.5728395061728362</v>
      </c>
      <c r="D2" s="2">
        <f>AVERAGE(D6:D117)</f>
        <v>5.9818840579710137</v>
      </c>
      <c r="E2" s="2">
        <f>AVERAGE(E6:E117)</f>
        <v>8.0724999999999945</v>
      </c>
      <c r="F2" s="2">
        <f>AVERAGE(F6:F117)</f>
        <v>7.397058823529413</v>
      </c>
      <c r="G2" s="2">
        <f>AVERAGE(G6:G117)</f>
        <v>8.0274999999999963</v>
      </c>
      <c r="H2" s="2">
        <f>AVERAGE(H6:H117)</f>
        <v>6.6324675324675333</v>
      </c>
    </row>
    <row r="3" spans="1:11" x14ac:dyDescent="0.3">
      <c r="A3" t="s">
        <v>8</v>
      </c>
      <c r="B3" s="2">
        <f>MAX(B6:B124)</f>
        <v>82.7</v>
      </c>
      <c r="C3">
        <f>MIN(C6:C124)</f>
        <v>4.2</v>
      </c>
      <c r="D3">
        <f>MIN(D6:D124)</f>
        <v>3.8</v>
      </c>
      <c r="E3">
        <f>MIN(E6:E124)</f>
        <v>3.8</v>
      </c>
      <c r="F3">
        <f>MIN(F6:F124)</f>
        <v>4.8</v>
      </c>
      <c r="G3">
        <f>MIN(G6:G124)</f>
        <v>3.8</v>
      </c>
      <c r="H3">
        <f>MIN(H6:H124)</f>
        <v>3.8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E63">
        <v>5.8</v>
      </c>
      <c r="F63">
        <v>8</v>
      </c>
      <c r="G63">
        <v>7.5</v>
      </c>
      <c r="H63">
        <v>7.9</v>
      </c>
      <c r="I63">
        <v>10</v>
      </c>
      <c r="J63">
        <v>8</v>
      </c>
      <c r="K63">
        <f>SUM(Table2[[#This Row],[Insulin AM]:[Insulin PM]])</f>
        <v>18</v>
      </c>
    </row>
    <row r="64" spans="1:30" x14ac:dyDescent="0.3">
      <c r="A64" s="1">
        <v>45521</v>
      </c>
      <c r="B64" s="2">
        <v>80.5</v>
      </c>
      <c r="C64">
        <v>5.7</v>
      </c>
      <c r="D64" s="2">
        <v>7.2</v>
      </c>
      <c r="E64">
        <v>4.8</v>
      </c>
      <c r="F64">
        <v>5.6</v>
      </c>
      <c r="G64">
        <v>8.4</v>
      </c>
      <c r="H64">
        <v>5</v>
      </c>
      <c r="I64">
        <v>10</v>
      </c>
      <c r="J64">
        <v>8</v>
      </c>
      <c r="K64">
        <f>SUM(Table2[[#This Row],[Insulin AM]:[Insulin PM]])</f>
        <v>18</v>
      </c>
    </row>
    <row r="65" spans="1:11" x14ac:dyDescent="0.3">
      <c r="A65" s="1">
        <v>45522</v>
      </c>
      <c r="B65" s="2">
        <v>81</v>
      </c>
      <c r="C65">
        <v>4.9000000000000004</v>
      </c>
      <c r="D65" s="2">
        <v>4.9000000000000004</v>
      </c>
      <c r="E65">
        <v>6.3</v>
      </c>
      <c r="F65">
        <v>5.7</v>
      </c>
      <c r="G65">
        <v>9.9</v>
      </c>
      <c r="H65">
        <v>6.3</v>
      </c>
      <c r="I65">
        <v>10</v>
      </c>
      <c r="J65">
        <v>8</v>
      </c>
      <c r="K65">
        <f>SUM(Table2[[#This Row],[Insulin AM]:[Insulin PM]])</f>
        <v>18</v>
      </c>
    </row>
    <row r="66" spans="1:11" x14ac:dyDescent="0.3">
      <c r="A66" s="1">
        <v>45523</v>
      </c>
      <c r="B66" s="2">
        <v>81.3</v>
      </c>
      <c r="C66">
        <v>4.5999999999999996</v>
      </c>
      <c r="D66" s="2">
        <v>5.0999999999999996</v>
      </c>
      <c r="E66">
        <v>5.3</v>
      </c>
      <c r="F66">
        <v>4.9000000000000004</v>
      </c>
      <c r="G66">
        <v>5.3</v>
      </c>
      <c r="H66">
        <v>6.9</v>
      </c>
      <c r="I66">
        <v>10</v>
      </c>
      <c r="J66">
        <v>8</v>
      </c>
      <c r="K66">
        <f>SUM(Table2[[#This Row],[Insulin AM]:[Insulin PM]])</f>
        <v>18</v>
      </c>
    </row>
    <row r="67" spans="1:11" x14ac:dyDescent="0.3">
      <c r="A67" s="1">
        <v>45524</v>
      </c>
      <c r="B67" s="2">
        <v>80.2</v>
      </c>
      <c r="C67">
        <v>4.2</v>
      </c>
      <c r="D67" s="2">
        <v>5.6</v>
      </c>
      <c r="E67">
        <v>7.1</v>
      </c>
      <c r="F67">
        <v>8.5</v>
      </c>
      <c r="G67">
        <v>6.2</v>
      </c>
      <c r="H67">
        <v>6.5</v>
      </c>
      <c r="I67">
        <v>10</v>
      </c>
      <c r="J67">
        <v>8</v>
      </c>
      <c r="K67">
        <f>SUM(Table2[[#This Row],[Insulin AM]:[Insulin PM]])</f>
        <v>18</v>
      </c>
    </row>
    <row r="68" spans="1:11" x14ac:dyDescent="0.3">
      <c r="A68" s="1">
        <v>45525</v>
      </c>
      <c r="B68" s="2">
        <v>80.3</v>
      </c>
      <c r="C68">
        <v>4.3</v>
      </c>
      <c r="D68" s="2">
        <v>4</v>
      </c>
      <c r="E68">
        <v>4.9000000000000004</v>
      </c>
      <c r="F68">
        <v>7</v>
      </c>
      <c r="G68">
        <v>7.3</v>
      </c>
      <c r="H68">
        <v>6.8</v>
      </c>
      <c r="I68">
        <v>10</v>
      </c>
      <c r="J68">
        <v>8</v>
      </c>
      <c r="K68">
        <f>SUM(Table2[[#This Row],[Insulin AM]:[Insulin PM]])</f>
        <v>18</v>
      </c>
    </row>
    <row r="69" spans="1:11" x14ac:dyDescent="0.3">
      <c r="A69" s="1">
        <v>45526</v>
      </c>
      <c r="B69" s="2">
        <v>80.400000000000006</v>
      </c>
      <c r="C69">
        <v>5.4</v>
      </c>
      <c r="D69" s="2">
        <v>5.7</v>
      </c>
      <c r="E69">
        <v>6.7</v>
      </c>
      <c r="F69">
        <v>7</v>
      </c>
      <c r="G69">
        <v>4.3</v>
      </c>
      <c r="H69">
        <v>3.9</v>
      </c>
      <c r="I69">
        <v>10</v>
      </c>
      <c r="J69">
        <v>8</v>
      </c>
      <c r="K69">
        <f>SUM(Table2[[#This Row],[Insulin AM]:[Insulin PM]])</f>
        <v>18</v>
      </c>
    </row>
    <row r="70" spans="1:11" x14ac:dyDescent="0.3">
      <c r="A70" s="1">
        <v>45527</v>
      </c>
      <c r="B70" s="2">
        <v>81</v>
      </c>
      <c r="C70">
        <v>4.8</v>
      </c>
      <c r="D70" s="2">
        <v>3.8</v>
      </c>
      <c r="E70">
        <v>5.8</v>
      </c>
      <c r="F70">
        <v>5.8</v>
      </c>
      <c r="G70">
        <v>6.1</v>
      </c>
      <c r="H70">
        <v>6.4</v>
      </c>
      <c r="I70">
        <v>10</v>
      </c>
      <c r="J70">
        <v>8</v>
      </c>
      <c r="K70">
        <f>SUM(Table2[[#This Row],[Insulin AM]:[Insulin PM]])</f>
        <v>18</v>
      </c>
    </row>
    <row r="71" spans="1:11" x14ac:dyDescent="0.3">
      <c r="A71" s="1">
        <v>45528</v>
      </c>
      <c r="B71" s="2">
        <v>80.7</v>
      </c>
      <c r="C71">
        <v>4.2</v>
      </c>
      <c r="D71" s="2">
        <v>4.9000000000000004</v>
      </c>
      <c r="E71">
        <v>7</v>
      </c>
      <c r="F71">
        <v>5.8</v>
      </c>
      <c r="G71">
        <v>6.4</v>
      </c>
      <c r="H71">
        <v>7.7</v>
      </c>
      <c r="I71">
        <v>10</v>
      </c>
      <c r="J71">
        <v>8</v>
      </c>
      <c r="K71">
        <f>SUM(Table2[[#This Row],[Insulin AM]:[Insulin PM]])</f>
        <v>18</v>
      </c>
    </row>
    <row r="72" spans="1:11" x14ac:dyDescent="0.3">
      <c r="A72" s="1">
        <v>45529</v>
      </c>
      <c r="B72" s="2">
        <v>81.3</v>
      </c>
      <c r="C72">
        <v>5</v>
      </c>
      <c r="D72" s="2">
        <v>5.6</v>
      </c>
      <c r="E72">
        <v>5.0999999999999996</v>
      </c>
      <c r="F72">
        <v>5.3</v>
      </c>
      <c r="G72">
        <v>8.1999999999999993</v>
      </c>
      <c r="H72">
        <v>7.7</v>
      </c>
      <c r="I72">
        <v>10</v>
      </c>
      <c r="J72">
        <v>8</v>
      </c>
      <c r="K72">
        <f>SUM(Table2[[#This Row],[Insulin AM]:[Insulin PM]])</f>
        <v>18</v>
      </c>
    </row>
    <row r="73" spans="1:11" x14ac:dyDescent="0.3">
      <c r="A73" s="1">
        <v>45530</v>
      </c>
      <c r="B73" s="2">
        <v>82</v>
      </c>
      <c r="C73">
        <v>6.2</v>
      </c>
      <c r="D73" s="2">
        <v>7.4</v>
      </c>
      <c r="E73">
        <v>7</v>
      </c>
      <c r="F73">
        <v>6.5</v>
      </c>
      <c r="G73">
        <v>5.9</v>
      </c>
      <c r="H73">
        <v>4</v>
      </c>
      <c r="I73">
        <v>10</v>
      </c>
      <c r="J73">
        <v>8</v>
      </c>
      <c r="K73">
        <f>SUM(Table2[[#This Row],[Insulin AM]:[Insulin PM]])</f>
        <v>18</v>
      </c>
    </row>
    <row r="74" spans="1:11" x14ac:dyDescent="0.3">
      <c r="A74" s="1">
        <v>45531</v>
      </c>
      <c r="B74" s="2">
        <v>81.099999999999994</v>
      </c>
      <c r="C74">
        <v>5.8</v>
      </c>
      <c r="D74" s="2">
        <v>5.7</v>
      </c>
      <c r="E74">
        <v>6.3</v>
      </c>
      <c r="F74">
        <v>6.1</v>
      </c>
      <c r="G74">
        <v>7.2</v>
      </c>
      <c r="H74">
        <v>4.0999999999999996</v>
      </c>
      <c r="I74">
        <v>10</v>
      </c>
      <c r="J74">
        <v>8</v>
      </c>
      <c r="K74">
        <f>SUM(Table2[[#This Row],[Insulin AM]:[Insulin PM]])</f>
        <v>18</v>
      </c>
    </row>
    <row r="75" spans="1:11" x14ac:dyDescent="0.3">
      <c r="A75" s="1">
        <v>45532</v>
      </c>
      <c r="B75" s="2">
        <v>81.099999999999994</v>
      </c>
      <c r="C75">
        <v>5.5</v>
      </c>
      <c r="D75" s="2">
        <v>5.0999999999999996</v>
      </c>
      <c r="E75">
        <v>4.5999999999999996</v>
      </c>
      <c r="F75">
        <v>6</v>
      </c>
      <c r="G75">
        <v>11.3</v>
      </c>
      <c r="H75">
        <v>10.8</v>
      </c>
      <c r="I75">
        <v>10</v>
      </c>
      <c r="J75">
        <v>8</v>
      </c>
      <c r="K75">
        <f>SUM(Table2[[#This Row],[Insulin AM]:[Insulin PM]])</f>
        <v>18</v>
      </c>
    </row>
    <row r="76" spans="1:11" x14ac:dyDescent="0.3">
      <c r="A76" s="1">
        <v>45533</v>
      </c>
      <c r="B76" s="2">
        <v>81</v>
      </c>
      <c r="C76">
        <v>5.7</v>
      </c>
      <c r="D76" s="2">
        <v>5.9</v>
      </c>
      <c r="E76">
        <v>7</v>
      </c>
      <c r="F76">
        <v>6.5</v>
      </c>
      <c r="G76">
        <v>10.6</v>
      </c>
      <c r="H76">
        <v>3.8</v>
      </c>
      <c r="I76">
        <v>10</v>
      </c>
      <c r="J76">
        <v>8</v>
      </c>
      <c r="K76">
        <f>SUM(Table2[[#This Row],[Insulin AM]:[Insulin PM]])</f>
        <v>18</v>
      </c>
    </row>
    <row r="77" spans="1:11" x14ac:dyDescent="0.3">
      <c r="A77" s="1">
        <v>45534</v>
      </c>
      <c r="B77" s="2">
        <v>81.400000000000006</v>
      </c>
      <c r="C77">
        <v>5.9</v>
      </c>
      <c r="D77" s="2">
        <v>6.6</v>
      </c>
      <c r="E77">
        <v>5.8</v>
      </c>
      <c r="F77">
        <v>5.4</v>
      </c>
      <c r="G77">
        <v>11.3</v>
      </c>
      <c r="H77">
        <v>4.9000000000000004</v>
      </c>
      <c r="I77">
        <v>10</v>
      </c>
      <c r="J77">
        <v>8</v>
      </c>
      <c r="K77">
        <f>SUM(Table2[[#This Row],[Insulin AM]:[Insulin PM]])</f>
        <v>18</v>
      </c>
    </row>
    <row r="78" spans="1:11" x14ac:dyDescent="0.3">
      <c r="A78" s="1">
        <v>45535</v>
      </c>
      <c r="B78" s="2">
        <v>81.7</v>
      </c>
      <c r="C78">
        <v>6.4</v>
      </c>
      <c r="D78" s="2">
        <v>4.9000000000000004</v>
      </c>
      <c r="E78">
        <v>9.9</v>
      </c>
      <c r="F78">
        <v>8.3000000000000007</v>
      </c>
      <c r="G78">
        <v>5</v>
      </c>
      <c r="H78">
        <v>5.3</v>
      </c>
      <c r="I78">
        <v>10</v>
      </c>
      <c r="J78">
        <v>8</v>
      </c>
      <c r="K78">
        <f>SUM(Table2[[#This Row],[Insulin AM]:[Insulin PM]])</f>
        <v>18</v>
      </c>
    </row>
    <row r="79" spans="1:11" x14ac:dyDescent="0.3">
      <c r="A79" s="1">
        <v>45536</v>
      </c>
      <c r="B79" s="2">
        <v>81.2</v>
      </c>
      <c r="C79">
        <v>5.9</v>
      </c>
      <c r="D79" s="2">
        <v>5.7</v>
      </c>
      <c r="E79">
        <v>9.3000000000000007</v>
      </c>
      <c r="F79">
        <v>5.0999999999999996</v>
      </c>
      <c r="G79">
        <v>4.9000000000000004</v>
      </c>
      <c r="H79">
        <v>8.3000000000000007</v>
      </c>
      <c r="I79">
        <v>10</v>
      </c>
      <c r="J79">
        <v>8</v>
      </c>
      <c r="K79">
        <f>SUM(Table2[[#This Row],[Insulin AM]:[Insulin PM]])</f>
        <v>18</v>
      </c>
    </row>
    <row r="80" spans="1:11" x14ac:dyDescent="0.3">
      <c r="A80" s="1">
        <v>45537</v>
      </c>
      <c r="B80" s="2">
        <v>80.8</v>
      </c>
      <c r="C80">
        <v>6.4</v>
      </c>
      <c r="D80" s="2">
        <v>4.8</v>
      </c>
      <c r="E80">
        <v>6</v>
      </c>
      <c r="F80">
        <v>7.2</v>
      </c>
      <c r="G80">
        <v>5.8</v>
      </c>
      <c r="H80">
        <v>7.8</v>
      </c>
      <c r="I80">
        <v>10</v>
      </c>
      <c r="J80">
        <v>0</v>
      </c>
      <c r="K80">
        <f>SUM(Table2[[#This Row],[Insulin AM]:[Insulin PM]])</f>
        <v>10</v>
      </c>
    </row>
    <row r="81" spans="1:11" x14ac:dyDescent="0.3">
      <c r="A81" s="1">
        <v>45538</v>
      </c>
      <c r="B81" s="2">
        <v>80.400000000000006</v>
      </c>
      <c r="C81">
        <v>6.5</v>
      </c>
      <c r="D81" s="2">
        <v>7.4</v>
      </c>
      <c r="E81">
        <v>8.9</v>
      </c>
      <c r="F81">
        <v>5.8</v>
      </c>
      <c r="G81">
        <v>5.4</v>
      </c>
      <c r="H81">
        <v>6.8</v>
      </c>
      <c r="I81">
        <v>10</v>
      </c>
      <c r="J81">
        <v>8</v>
      </c>
      <c r="K81" s="3">
        <f>SUM(Table2[[#This Row],[Insulin AM]:[Insulin PM]])</f>
        <v>18</v>
      </c>
    </row>
    <row r="82" spans="1:11" x14ac:dyDescent="0.3">
      <c r="A82" s="1">
        <v>45539</v>
      </c>
      <c r="B82" s="2">
        <v>81.3</v>
      </c>
      <c r="C82">
        <v>5.3</v>
      </c>
      <c r="D82" s="2">
        <v>6.2</v>
      </c>
      <c r="E82">
        <v>4.8</v>
      </c>
      <c r="F82">
        <v>8.1999999999999993</v>
      </c>
      <c r="G82">
        <v>6.7</v>
      </c>
      <c r="H82">
        <v>6.2</v>
      </c>
      <c r="I82">
        <v>10</v>
      </c>
      <c r="J82">
        <v>8</v>
      </c>
      <c r="K82" s="3">
        <f>SUM(Table2[[#This Row],[Insulin AM]:[Insulin PM]])</f>
        <v>18</v>
      </c>
    </row>
    <row r="83" spans="1:11" x14ac:dyDescent="0.3">
      <c r="A83" s="1">
        <v>45540</v>
      </c>
      <c r="B83" s="2">
        <v>82.5</v>
      </c>
      <c r="C83">
        <v>5.3</v>
      </c>
      <c r="D83" s="2">
        <v>4.7</v>
      </c>
      <c r="E83">
        <v>6</v>
      </c>
      <c r="F83">
        <v>5.9</v>
      </c>
      <c r="G83">
        <v>3.8</v>
      </c>
      <c r="H83">
        <v>5.0999999999999996</v>
      </c>
      <c r="I83">
        <v>10</v>
      </c>
      <c r="J83">
        <v>0</v>
      </c>
      <c r="K83" s="3">
        <f>SUM(Table2[[#This Row],[Insulin AM]:[Insulin PM]])</f>
        <v>10</v>
      </c>
    </row>
    <row r="84" spans="1:11" x14ac:dyDescent="0.3">
      <c r="A84" s="1">
        <v>45541</v>
      </c>
      <c r="B84" s="2">
        <v>82.3</v>
      </c>
      <c r="C84">
        <v>4.3</v>
      </c>
      <c r="D84" s="2">
        <v>6.7</v>
      </c>
      <c r="E84">
        <v>5.0999999999999996</v>
      </c>
      <c r="F84">
        <v>5.5</v>
      </c>
      <c r="G84">
        <v>6.2</v>
      </c>
      <c r="H84">
        <v>5.5</v>
      </c>
      <c r="I84">
        <v>10</v>
      </c>
      <c r="J84">
        <v>8</v>
      </c>
      <c r="K84" s="3">
        <f>SUM(Table2[[#This Row],[Insulin AM]:[Insulin PM]])</f>
        <v>18</v>
      </c>
    </row>
    <row r="85" spans="1:11" x14ac:dyDescent="0.3">
      <c r="A85" s="1">
        <v>45542</v>
      </c>
      <c r="B85" s="2">
        <v>82.7</v>
      </c>
      <c r="C85">
        <v>6.1</v>
      </c>
      <c r="D85" s="2">
        <v>4.5</v>
      </c>
      <c r="E85">
        <v>6.3</v>
      </c>
      <c r="F85">
        <v>5.3</v>
      </c>
      <c r="G85">
        <v>5.8</v>
      </c>
      <c r="H85">
        <v>4.9000000000000004</v>
      </c>
      <c r="I85">
        <v>0</v>
      </c>
      <c r="J85">
        <v>4</v>
      </c>
      <c r="K85" s="3">
        <f>SUM(Table2[[#This Row],[Insulin AM]:[Insulin PM]])</f>
        <v>4</v>
      </c>
    </row>
    <row r="86" spans="1:11" x14ac:dyDescent="0.3">
      <c r="A86" s="1">
        <v>45543</v>
      </c>
      <c r="B86" s="2">
        <v>81</v>
      </c>
      <c r="C86">
        <v>6.5</v>
      </c>
      <c r="D86" s="2">
        <v>5.2</v>
      </c>
      <c r="I86">
        <v>10</v>
      </c>
      <c r="J86">
        <v>8</v>
      </c>
      <c r="K86" s="3">
        <f>SUM(Table2[[#This Row],[Insulin AM]:[Insulin PM]])</f>
        <v>18</v>
      </c>
    </row>
    <row r="89" spans="1:11" x14ac:dyDescent="0.3">
      <c r="B89" t="s">
        <v>13</v>
      </c>
      <c r="H8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2024-09-08T08:51:33Z</dcterms:modified>
</cp:coreProperties>
</file>