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846" documentId="13_ncr:1_{9E831668-67EE-495A-A50A-64C123260486}" xr6:coauthVersionLast="47" xr6:coauthVersionMax="47" xr10:uidLastSave="{B8E9B9E7-627E-4D6D-B82A-651CD4974500}"/>
  <bookViews>
    <workbookView xWindow="-108" yWindow="-108" windowWidth="23256" windowHeight="13176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2" l="1"/>
  <c r="K59" i="2"/>
  <c r="K60" i="2"/>
  <c r="K57" i="2"/>
  <c r="K58" i="2"/>
  <c r="K56" i="2"/>
  <c r="K54" i="2"/>
  <c r="K55" i="2"/>
  <c r="K53" i="2"/>
  <c r="K52" i="2"/>
  <c r="K50" i="2"/>
  <c r="K51" i="2"/>
  <c r="K49" i="2"/>
  <c r="K48" i="2"/>
  <c r="K47" i="2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<sst xmlns="http://schemas.openxmlformats.org/spreadsheetml/2006/main" count="23" uniqueCount="15">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</sst>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main!$B$6:$B$61</c:f>
              <c:numCache>
                <c:formatCode>0.0</c:formatCode>
                <c:ptCount val="56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  <c:pt idx="42">
                  <c:v>79</c:v>
                </c:pt>
                <c:pt idx="43">
                  <c:v>78.8</c:v>
                </c:pt>
                <c:pt idx="44">
                  <c:v>79.900000000000006</c:v>
                </c:pt>
                <c:pt idx="45">
                  <c:v>80.099999999999994</c:v>
                </c:pt>
                <c:pt idx="46">
                  <c:v>80.099999999999994</c:v>
                </c:pt>
                <c:pt idx="47">
                  <c:v>79.400000000000006</c:v>
                </c:pt>
                <c:pt idx="48">
                  <c:v>79.900000000000006</c:v>
                </c:pt>
                <c:pt idx="49">
                  <c:v>79.5</c:v>
                </c:pt>
                <c:pt idx="50">
                  <c:v>79.8</c:v>
                </c:pt>
                <c:pt idx="51">
                  <c:v>80.7</c:v>
                </c:pt>
                <c:pt idx="52">
                  <c:v>80.900000000000006</c:v>
                </c:pt>
                <c:pt idx="53">
                  <c:v>80.400000000000006</c:v>
                </c:pt>
                <c:pt idx="54">
                  <c:v>80.900000000000006</c:v>
                </c:pt>
                <c:pt idx="55">
                  <c:v>79.900000000000006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main!$C$6:$C$61</c:f>
              <c:numCache>
                <c:formatCode>General</c:formatCode>
                <c:ptCount val="5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main!$E$6:$E$61</c:f>
              <c:numCache>
                <c:formatCode>General</c:formatCode>
                <c:ptCount val="5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main!$G$6:$G$61</c:f>
              <c:numCache>
                <c:formatCode>General</c:formatCode>
                <c:ptCount val="5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main!$H$6:$H$61</c:f>
              <c:numCache>
                <c:formatCode>General</c:formatCode>
                <c:ptCount val="5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main!$C$6:$C$61</c:f>
              <c:numCache>
                <c:formatCode>General</c:formatCode>
                <c:ptCount val="56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  <c:pt idx="42">
                  <c:v>6.8</c:v>
                </c:pt>
                <c:pt idx="43">
                  <c:v>5.5</c:v>
                </c:pt>
                <c:pt idx="44">
                  <c:v>4.4000000000000004</c:v>
                </c:pt>
                <c:pt idx="45">
                  <c:v>4.7</c:v>
                </c:pt>
                <c:pt idx="46">
                  <c:v>5.0999999999999996</c:v>
                </c:pt>
                <c:pt idx="47">
                  <c:v>5.6</c:v>
                </c:pt>
                <c:pt idx="48" formatCode="0.0">
                  <c:v>4.2</c:v>
                </c:pt>
                <c:pt idx="49">
                  <c:v>5.2</c:v>
                </c:pt>
                <c:pt idx="50">
                  <c:v>6.6</c:v>
                </c:pt>
                <c:pt idx="51">
                  <c:v>5.7</c:v>
                </c:pt>
                <c:pt idx="52">
                  <c:v>5.9</c:v>
                </c:pt>
                <c:pt idx="53">
                  <c:v>4.7</c:v>
                </c:pt>
                <c:pt idx="54">
                  <c:v>6</c:v>
                </c:pt>
                <c:pt idx="55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main!$E$6:$E$61</c:f>
              <c:numCache>
                <c:formatCode>General</c:formatCode>
                <c:ptCount val="56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  <c:pt idx="42">
                  <c:v>7</c:v>
                </c:pt>
                <c:pt idx="43">
                  <c:v>6.2</c:v>
                </c:pt>
                <c:pt idx="44">
                  <c:v>6.2</c:v>
                </c:pt>
                <c:pt idx="45">
                  <c:v>5.9</c:v>
                </c:pt>
                <c:pt idx="46">
                  <c:v>8.4</c:v>
                </c:pt>
                <c:pt idx="47">
                  <c:v>6.2</c:v>
                </c:pt>
                <c:pt idx="48" formatCode="0.0">
                  <c:v>6.3</c:v>
                </c:pt>
                <c:pt idx="49">
                  <c:v>7.5</c:v>
                </c:pt>
                <c:pt idx="50">
                  <c:v>6.1</c:v>
                </c:pt>
                <c:pt idx="51">
                  <c:v>7.4</c:v>
                </c:pt>
                <c:pt idx="52">
                  <c:v>4.8</c:v>
                </c:pt>
                <c:pt idx="53">
                  <c:v>4.5999999999999996</c:v>
                </c:pt>
                <c:pt idx="5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60261403360535426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main!$G$6:$G$61</c:f>
              <c:numCache>
                <c:formatCode>General</c:formatCode>
                <c:ptCount val="56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  <c:pt idx="41">
                  <c:v>4.8</c:v>
                </c:pt>
                <c:pt idx="42">
                  <c:v>4.9000000000000004</c:v>
                </c:pt>
                <c:pt idx="43">
                  <c:v>5</c:v>
                </c:pt>
                <c:pt idx="44">
                  <c:v>7</c:v>
                </c:pt>
                <c:pt idx="45">
                  <c:v>4.5999999999999996</c:v>
                </c:pt>
                <c:pt idx="46">
                  <c:v>5.9</c:v>
                </c:pt>
                <c:pt idx="47">
                  <c:v>4.3</c:v>
                </c:pt>
                <c:pt idx="48">
                  <c:v>3.8</c:v>
                </c:pt>
                <c:pt idx="49">
                  <c:v>5.8</c:v>
                </c:pt>
                <c:pt idx="50">
                  <c:v>8.5</c:v>
                </c:pt>
                <c:pt idx="51">
                  <c:v>6.3</c:v>
                </c:pt>
                <c:pt idx="52">
                  <c:v>5.7</c:v>
                </c:pt>
                <c:pt idx="53">
                  <c:v>6</c:v>
                </c:pt>
                <c:pt idx="54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10724318273091"/>
          <c:y val="1.256239156282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1987192295594062"/>
          <c:w val="0.90297462817147855"/>
          <c:h val="0.78205536552602795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main!$H$6:$H$61</c:f>
              <c:numCache>
                <c:formatCode>General</c:formatCode>
                <c:ptCount val="56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  <c:pt idx="41">
                  <c:v>4.7</c:v>
                </c:pt>
                <c:pt idx="42">
                  <c:v>6.8</c:v>
                </c:pt>
                <c:pt idx="43">
                  <c:v>4.0999999999999996</c:v>
                </c:pt>
                <c:pt idx="44">
                  <c:v>5.7</c:v>
                </c:pt>
                <c:pt idx="45">
                  <c:v>5.6</c:v>
                </c:pt>
                <c:pt idx="46">
                  <c:v>5.7</c:v>
                </c:pt>
                <c:pt idx="47">
                  <c:v>4.7</c:v>
                </c:pt>
                <c:pt idx="48">
                  <c:v>6.7</c:v>
                </c:pt>
                <c:pt idx="49">
                  <c:v>5</c:v>
                </c:pt>
                <c:pt idx="50">
                  <c:v>8</c:v>
                </c:pt>
                <c:pt idx="51">
                  <c:v>6.3</c:v>
                </c:pt>
                <c:pt idx="52">
                  <c:v>5.0999999999999996</c:v>
                </c:pt>
                <c:pt idx="53">
                  <c:v>6.3</c:v>
                </c:pt>
                <c:pt idx="54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main!$I$6:$I$61</c:f>
              <c:numCache>
                <c:formatCode>General</c:formatCode>
                <c:ptCount val="56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main!$J$6:$J$61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main!$K$6:$K$61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main!$F$6:$F$61</c:f>
              <c:numCache>
                <c:formatCode>General</c:formatCode>
                <c:ptCount val="56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  <c:pt idx="41">
                  <c:v>6.5</c:v>
                </c:pt>
                <c:pt idx="42">
                  <c:v>9.3000000000000007</c:v>
                </c:pt>
                <c:pt idx="43">
                  <c:v>7.1</c:v>
                </c:pt>
                <c:pt idx="44">
                  <c:v>5</c:v>
                </c:pt>
                <c:pt idx="45">
                  <c:v>7.7</c:v>
                </c:pt>
                <c:pt idx="46">
                  <c:v>4.9000000000000004</c:v>
                </c:pt>
                <c:pt idx="47">
                  <c:v>9.8000000000000007</c:v>
                </c:pt>
                <c:pt idx="48">
                  <c:v>8.1999999999999993</c:v>
                </c:pt>
                <c:pt idx="49">
                  <c:v>6.6</c:v>
                </c:pt>
                <c:pt idx="50">
                  <c:v>7.8</c:v>
                </c:pt>
                <c:pt idx="51">
                  <c:v>6.6</c:v>
                </c:pt>
                <c:pt idx="52">
                  <c:v>9</c:v>
                </c:pt>
                <c:pt idx="53">
                  <c:v>5.5</c:v>
                </c:pt>
                <c:pt idx="54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main!$A$6:$A$61</c:f>
              <c:numCache>
                <c:formatCode>d\-mmm\-yy</c:formatCode>
                <c:ptCount val="56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  <c:pt idx="42">
                  <c:v>45505</c:v>
                </c:pt>
                <c:pt idx="43">
                  <c:v>45506</c:v>
                </c:pt>
                <c:pt idx="44">
                  <c:v>45507</c:v>
                </c:pt>
                <c:pt idx="45">
                  <c:v>45508</c:v>
                </c:pt>
                <c:pt idx="46">
                  <c:v>45509</c:v>
                </c:pt>
                <c:pt idx="47">
                  <c:v>45510</c:v>
                </c:pt>
                <c:pt idx="48">
                  <c:v>45511</c:v>
                </c:pt>
                <c:pt idx="49">
                  <c:v>45512</c:v>
                </c:pt>
                <c:pt idx="50">
                  <c:v>45513</c:v>
                </c:pt>
                <c:pt idx="51">
                  <c:v>45514</c:v>
                </c:pt>
                <c:pt idx="52">
                  <c:v>45515</c:v>
                </c:pt>
                <c:pt idx="53">
                  <c:v>45516</c:v>
                </c:pt>
                <c:pt idx="54">
                  <c:v>45517</c:v>
                </c:pt>
                <c:pt idx="55">
                  <c:v>45518</c:v>
                </c:pt>
              </c:numCache>
            </c:numRef>
          </c:cat>
          <c:val>
            <c:numRef>
              <c:f>main!$D$6:$D$61</c:f>
              <c:numCache>
                <c:formatCode>General</c:formatCode>
                <c:ptCount val="56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  <c:pt idx="42" formatCode="0.0">
                  <c:v>6.7</c:v>
                </c:pt>
                <c:pt idx="43" formatCode="0.0">
                  <c:v>5.3</c:v>
                </c:pt>
                <c:pt idx="44" formatCode="0.0">
                  <c:v>6.9</c:v>
                </c:pt>
                <c:pt idx="45" formatCode="0.0">
                  <c:v>4</c:v>
                </c:pt>
                <c:pt idx="46" formatCode="0.0">
                  <c:v>4.2</c:v>
                </c:pt>
                <c:pt idx="47" formatCode="0.0">
                  <c:v>5.0999999999999996</c:v>
                </c:pt>
                <c:pt idx="48">
                  <c:v>3.8</c:v>
                </c:pt>
                <c:pt idx="49" formatCode="0.0">
                  <c:v>6.3</c:v>
                </c:pt>
                <c:pt idx="50" formatCode="0.0">
                  <c:v>7.3</c:v>
                </c:pt>
                <c:pt idx="51" formatCode="0.0">
                  <c:v>4.4000000000000004</c:v>
                </c:pt>
                <c:pt idx="52" formatCode="0.0">
                  <c:v>5.2</c:v>
                </c:pt>
                <c:pt idx="53" formatCode="0.0">
                  <c:v>4.5999999999999996</c:v>
                </c:pt>
                <c:pt idx="54" formatCode="0.0">
                  <c:v>7.8</c:v>
                </c:pt>
                <c:pt idx="55" formatCode="0.0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61" totalsRowShown="0">
  <autoFilter ref="A5:K61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64"/>
  <sheetViews>
    <sheetView tabSelected="1" topLeftCell="A28" zoomScale="70" zoomScaleNormal="70" workbookViewId="0">
      <selection activeCell="Q51" sqref="Q51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AVERAGE(B6:B92)</f>
        <v>76.785714285714292</v>
      </c>
      <c r="C2" s="2">
        <f>AVERAGE(C6:C92)</f>
        <v>7.0874999999999995</v>
      </c>
      <c r="D2" s="2">
        <f>AVERAGE(D6:D92)</f>
        <v>6.2284090909090928</v>
      </c>
      <c r="E2" s="2">
        <f>AVERAGE(E6:E92)</f>
        <v>8.84181818181818</v>
      </c>
      <c r="F2" s="2">
        <f>AVERAGE(F6:F92)</f>
        <v>8.0534883720930228</v>
      </c>
      <c r="G2" s="2">
        <f>AVERAGE(G6:G92)</f>
        <v>8.5363636363636353</v>
      </c>
      <c r="H2" s="2">
        <f>AVERAGE(H6:H92)</f>
        <v>6.7500000000000009</v>
      </c>
    </row>
    <row r="3" spans="1:11" x14ac:dyDescent="0.3">
      <c r="A3" t="s">
        <v>8</v>
      </c>
      <c r="B3" s="2">
        <f>MAX(B6:B99)</f>
        <v>80.900000000000006</v>
      </c>
      <c r="C3">
        <f>MIN(C6:C99)</f>
        <v>4.2</v>
      </c>
      <c r="D3">
        <f>MIN(D6:D99)</f>
        <v>3.8</v>
      </c>
      <c r="E3">
        <f>MIN(E6:E99)</f>
        <v>3.8</v>
      </c>
      <c r="F3">
        <f>MIN(F6:F99)</f>
        <v>4.8</v>
      </c>
      <c r="G3">
        <f>MIN(G6:G99)</f>
        <v>3.8</v>
      </c>
      <c r="H3">
        <f>MIN(H6:H99)</f>
        <v>4.0999999999999996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F47">
        <v>6.5</v>
      </c>
      <c r="G47">
        <v>4.8</v>
      </c>
      <c r="H47">
        <v>4.7</v>
      </c>
      <c r="I47">
        <v>10</v>
      </c>
      <c r="J47">
        <v>8</v>
      </c>
      <c r="K47">
        <f>SUM(Table2[[#This Row],[Insulin AM]:[Insulin PM]])</f>
        <v>18</v>
      </c>
    </row>
    <row r="48" spans="1:11" x14ac:dyDescent="0.3">
      <c r="A48" s="1">
        <v>45505</v>
      </c>
      <c r="B48" s="2">
        <v>79</v>
      </c>
      <c r="C48">
        <v>6.8</v>
      </c>
      <c r="D48" s="2">
        <v>6.7</v>
      </c>
      <c r="E48">
        <v>7</v>
      </c>
      <c r="F48">
        <v>9.3000000000000007</v>
      </c>
      <c r="G48">
        <v>4.9000000000000004</v>
      </c>
      <c r="H48">
        <v>6.8</v>
      </c>
      <c r="I48">
        <v>10</v>
      </c>
      <c r="J48">
        <v>8</v>
      </c>
      <c r="K48">
        <f>SUM(Table2[[#This Row],[Insulin AM]:[Insulin PM]])</f>
        <v>18</v>
      </c>
    </row>
    <row r="49" spans="1:30" x14ac:dyDescent="0.3">
      <c r="A49" s="1">
        <v>45506</v>
      </c>
      <c r="B49" s="2">
        <v>78.8</v>
      </c>
      <c r="C49">
        <v>5.5</v>
      </c>
      <c r="D49" s="2">
        <v>5.3</v>
      </c>
      <c r="E49">
        <v>6.2</v>
      </c>
      <c r="F49">
        <v>7.1</v>
      </c>
      <c r="G49">
        <v>5</v>
      </c>
      <c r="H49">
        <v>4.0999999999999996</v>
      </c>
      <c r="I49">
        <v>10</v>
      </c>
      <c r="J49">
        <v>8</v>
      </c>
      <c r="K49">
        <f>SUM(Table2[[#This Row],[Insulin AM]:[Insulin PM]])</f>
        <v>18</v>
      </c>
      <c r="AD49" t="s">
        <v>2</v>
      </c>
    </row>
    <row r="50" spans="1:30" x14ac:dyDescent="0.3">
      <c r="A50" s="1">
        <v>45507</v>
      </c>
      <c r="B50" s="2">
        <v>79.900000000000006</v>
      </c>
      <c r="C50">
        <v>4.4000000000000004</v>
      </c>
      <c r="D50" s="2">
        <v>6.9</v>
      </c>
      <c r="E50">
        <v>6.2</v>
      </c>
      <c r="F50">
        <v>5</v>
      </c>
      <c r="G50">
        <v>7</v>
      </c>
      <c r="H50">
        <v>5.7</v>
      </c>
      <c r="I50">
        <v>10</v>
      </c>
      <c r="J50">
        <v>8</v>
      </c>
      <c r="K50">
        <f>SUM(Table2[[#This Row],[Insulin AM]:[Insulin PM]])</f>
        <v>18</v>
      </c>
    </row>
    <row r="51" spans="1:30" x14ac:dyDescent="0.3">
      <c r="A51" s="1">
        <v>45508</v>
      </c>
      <c r="B51" s="2">
        <v>80.099999999999994</v>
      </c>
      <c r="C51">
        <v>4.7</v>
      </c>
      <c r="D51" s="2">
        <v>4</v>
      </c>
      <c r="E51">
        <v>5.9</v>
      </c>
      <c r="F51">
        <v>7.7</v>
      </c>
      <c r="G51">
        <v>4.5999999999999996</v>
      </c>
      <c r="H51">
        <v>5.6</v>
      </c>
      <c r="I51">
        <v>10</v>
      </c>
      <c r="J51">
        <v>8</v>
      </c>
      <c r="K51">
        <f>SUM(Table2[[#This Row],[Insulin AM]:[Insulin PM]])</f>
        <v>18</v>
      </c>
    </row>
    <row r="52" spans="1:30" x14ac:dyDescent="0.3">
      <c r="A52" s="1">
        <v>45509</v>
      </c>
      <c r="B52" s="2">
        <v>80.099999999999994</v>
      </c>
      <c r="C52">
        <v>5.0999999999999996</v>
      </c>
      <c r="D52" s="2">
        <v>4.2</v>
      </c>
      <c r="E52">
        <v>8.4</v>
      </c>
      <c r="F52">
        <v>4.9000000000000004</v>
      </c>
      <c r="G52">
        <v>5.9</v>
      </c>
      <c r="H52">
        <v>5.7</v>
      </c>
      <c r="I52">
        <v>10</v>
      </c>
      <c r="J52">
        <v>8</v>
      </c>
      <c r="K52">
        <f>SUM(Table2[[#This Row],[Insulin AM]:[Insulin PM]])</f>
        <v>18</v>
      </c>
    </row>
    <row r="53" spans="1:30" x14ac:dyDescent="0.3">
      <c r="A53" s="1">
        <v>45510</v>
      </c>
      <c r="B53" s="2">
        <v>79.400000000000006</v>
      </c>
      <c r="C53">
        <v>5.6</v>
      </c>
      <c r="D53" s="2">
        <v>5.0999999999999996</v>
      </c>
      <c r="E53">
        <v>6.2</v>
      </c>
      <c r="F53">
        <v>9.8000000000000007</v>
      </c>
      <c r="G53">
        <v>4.3</v>
      </c>
      <c r="H53">
        <v>4.7</v>
      </c>
      <c r="I53">
        <v>10</v>
      </c>
      <c r="J53">
        <v>8</v>
      </c>
      <c r="K53">
        <f>SUM(Table2[[#This Row],[Insulin AM]:[Insulin PM]])</f>
        <v>18</v>
      </c>
    </row>
    <row r="54" spans="1:30" x14ac:dyDescent="0.3">
      <c r="A54" s="1">
        <v>45511</v>
      </c>
      <c r="B54" s="2">
        <v>79.900000000000006</v>
      </c>
      <c r="C54" s="2">
        <v>4.2</v>
      </c>
      <c r="D54">
        <v>3.8</v>
      </c>
      <c r="E54" s="2">
        <v>6.3</v>
      </c>
      <c r="F54">
        <v>8.1999999999999993</v>
      </c>
      <c r="G54">
        <v>3.8</v>
      </c>
      <c r="H54">
        <v>6.7</v>
      </c>
      <c r="I54">
        <v>10</v>
      </c>
      <c r="J54">
        <v>8</v>
      </c>
      <c r="K54">
        <f>SUM(Table2[[#This Row],[Insulin AM]:[Insulin PM]])</f>
        <v>18</v>
      </c>
    </row>
    <row r="55" spans="1:30" x14ac:dyDescent="0.3">
      <c r="A55" s="1">
        <v>45512</v>
      </c>
      <c r="B55" s="2">
        <v>79.5</v>
      </c>
      <c r="C55">
        <v>5.2</v>
      </c>
      <c r="D55" s="2">
        <v>6.3</v>
      </c>
      <c r="E55">
        <v>7.5</v>
      </c>
      <c r="F55">
        <v>6.6</v>
      </c>
      <c r="G55">
        <v>5.8</v>
      </c>
      <c r="H55">
        <v>5</v>
      </c>
      <c r="I55">
        <v>10</v>
      </c>
      <c r="J55">
        <v>8</v>
      </c>
      <c r="K55">
        <f>SUM(Table2[[#This Row],[Insulin AM]:[Insulin PM]])</f>
        <v>18</v>
      </c>
    </row>
    <row r="56" spans="1:30" x14ac:dyDescent="0.3">
      <c r="A56" s="1">
        <v>45513</v>
      </c>
      <c r="B56" s="2">
        <v>79.8</v>
      </c>
      <c r="C56">
        <v>6.6</v>
      </c>
      <c r="D56" s="2">
        <v>7.3</v>
      </c>
      <c r="E56">
        <v>6.1</v>
      </c>
      <c r="F56">
        <v>7.8</v>
      </c>
      <c r="G56">
        <v>8.5</v>
      </c>
      <c r="H56">
        <v>8</v>
      </c>
      <c r="I56">
        <v>10</v>
      </c>
      <c r="J56">
        <v>8</v>
      </c>
      <c r="K56">
        <f>SUM(Table2[[#This Row],[Insulin AM]:[Insulin PM]])</f>
        <v>18</v>
      </c>
    </row>
    <row r="57" spans="1:30" x14ac:dyDescent="0.3">
      <c r="A57" s="1">
        <v>45514</v>
      </c>
      <c r="B57" s="2">
        <v>80.7</v>
      </c>
      <c r="C57">
        <v>5.7</v>
      </c>
      <c r="D57" s="2">
        <v>4.4000000000000004</v>
      </c>
      <c r="E57">
        <v>7.4</v>
      </c>
      <c r="F57">
        <v>6.6</v>
      </c>
      <c r="G57">
        <v>6.3</v>
      </c>
      <c r="H57">
        <v>6.3</v>
      </c>
      <c r="I57">
        <v>10</v>
      </c>
      <c r="J57">
        <v>8</v>
      </c>
      <c r="K57">
        <f>SUM(Table2[[#This Row],[Insulin AM]:[Insulin PM]])</f>
        <v>18</v>
      </c>
    </row>
    <row r="58" spans="1:30" x14ac:dyDescent="0.3">
      <c r="A58" s="1">
        <v>45515</v>
      </c>
      <c r="B58" s="2">
        <v>80.900000000000006</v>
      </c>
      <c r="C58">
        <v>5.9</v>
      </c>
      <c r="D58" s="2">
        <v>5.2</v>
      </c>
      <c r="E58">
        <v>4.8</v>
      </c>
      <c r="F58">
        <v>9</v>
      </c>
      <c r="G58">
        <v>5.7</v>
      </c>
      <c r="H58">
        <v>5.0999999999999996</v>
      </c>
      <c r="I58">
        <v>10</v>
      </c>
      <c r="J58">
        <v>8</v>
      </c>
      <c r="K58">
        <f>SUM(Table2[[#This Row],[Insulin AM]:[Insulin PM]])</f>
        <v>18</v>
      </c>
    </row>
    <row r="59" spans="1:30" x14ac:dyDescent="0.3">
      <c r="A59" s="1">
        <v>45516</v>
      </c>
      <c r="B59" s="2">
        <v>80.400000000000006</v>
      </c>
      <c r="C59">
        <v>4.7</v>
      </c>
      <c r="D59" s="2">
        <v>4.5999999999999996</v>
      </c>
      <c r="E59">
        <v>4.5999999999999996</v>
      </c>
      <c r="F59">
        <v>5.5</v>
      </c>
      <c r="G59">
        <v>6</v>
      </c>
      <c r="H59">
        <v>6.3</v>
      </c>
      <c r="I59">
        <v>10</v>
      </c>
      <c r="J59">
        <v>8</v>
      </c>
      <c r="K59">
        <f>SUM(Table2[[#This Row],[Insulin AM]:[Insulin PM]])</f>
        <v>18</v>
      </c>
    </row>
    <row r="60" spans="1:30" x14ac:dyDescent="0.3">
      <c r="A60" s="1">
        <v>45517</v>
      </c>
      <c r="B60" s="2">
        <v>80.900000000000006</v>
      </c>
      <c r="C60">
        <v>6</v>
      </c>
      <c r="D60" s="2">
        <v>7.8</v>
      </c>
      <c r="E60">
        <v>5.4</v>
      </c>
      <c r="F60">
        <v>7.4</v>
      </c>
      <c r="G60">
        <v>8.6999999999999993</v>
      </c>
      <c r="H60">
        <v>4.2</v>
      </c>
      <c r="I60">
        <v>10</v>
      </c>
      <c r="J60">
        <v>8</v>
      </c>
      <c r="K60">
        <f>SUM(Table2[[#This Row],[Insulin AM]:[Insulin PM]])</f>
        <v>18</v>
      </c>
    </row>
    <row r="61" spans="1:30" x14ac:dyDescent="0.3">
      <c r="A61" s="1">
        <v>45518</v>
      </c>
      <c r="B61" s="2">
        <v>79.900000000000006</v>
      </c>
      <c r="C61">
        <v>5.6</v>
      </c>
      <c r="D61" s="2">
        <v>5.8</v>
      </c>
      <c r="I61">
        <v>10</v>
      </c>
      <c r="J61">
        <v>8</v>
      </c>
      <c r="K61" s="3">
        <f>SUM(Table2[[#This Row],[Insulin AM]:[Insulin PM]])</f>
        <v>18</v>
      </c>
    </row>
    <row r="64" spans="1:30" x14ac:dyDescent="0.3">
      <c r="B64" t="s">
        <v>13</v>
      </c>
      <c r="H64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2024-08-14T08:26:19Z</dcterms:modified>
</cp:coreProperties>
</file>