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<sst xmlns="http://schemas.openxmlformats.org/spreadsheetml/2006/main" count="46" uniqueCount="27">
  <si>
    <t>Part 1</t>
  </si>
  <si>
    <t>Part 2 Series</t>
  </si>
  <si>
    <t>Part 3 Parallel</t>
  </si>
  <si>
    <t>Part 4 Complex</t>
  </si>
  <si>
    <r>
      <rPr>
        <sz val="12"/>
        <color rgb="FF000000"/>
        <rFont val="Courier New"/>
        <family val="3"/>
      </rPr>
      <t>R_meas (</t>
    </r>
    <r>
      <rPr>
        <sz val="12"/>
        <color rgb="FF000000"/>
        <rFont val="Courier New"/>
        <family val="3"/>
        <charset val="1"/>
      </rPr>
      <t>Ω</t>
    </r>
    <r>
      <rPr>
        <sz val="12"/>
        <color rgb="FF000000"/>
        <rFont val="Courier New"/>
        <family val="3"/>
        <charset val="1"/>
      </rPr>
      <t>)</t>
    </r>
  </si>
  <si>
    <t>V (V)</t>
  </si>
  <si>
    <t>I (A)</t>
  </si>
  <si>
    <t>Calc R (Ω)</t>
  </si>
  <si>
    <r>
      <rPr>
        <sz val="12"/>
        <color rgb="FF000000"/>
        <rFont val="Courier New"/>
        <family val="3"/>
      </rPr>
      <t>Calc R (</t>
    </r>
    <r>
      <rPr>
        <sz val="12"/>
        <color rgb="FF000000"/>
        <rFont val="Courier New"/>
        <family val="3"/>
      </rPr>
      <t>Ω)</t>
    </r>
  </si>
  <si>
    <t>Error Range</t>
  </si>
  <si>
    <t>R1</t>
  </si>
  <si>
    <t>P1</t>
  </si>
  <si>
    <t>Vin</t>
  </si>
  <si>
    <t>R2</t>
  </si>
  <si>
    <t>P2</t>
  </si>
  <si>
    <t>Iin</t>
  </si>
  <si>
    <t>R3</t>
  </si>
  <si>
    <t>P3</t>
  </si>
  <si>
    <t>P4</t>
  </si>
  <si>
    <t>Calculated R</t>
  </si>
  <si>
    <t>Series</t>
  </si>
  <si>
    <t>Rtot</t>
  </si>
  <si>
    <t>Parallel</t>
  </si>
  <si>
    <t>Percent Error</t>
  </si>
  <si>
    <t>Part 5</t>
  </si>
  <si>
    <t>R (Ω)</t>
  </si>
  <si>
    <t>P (W)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</si>
</sst>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ourier New"/>
      <family val="3"/>
      <charset val="1"/>
    </font>
    <font>
      <sz val="12"/>
      <color rgb="FF000000"/>
      <name val="Courier New"/>
      <family val="3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Resistance v Voltage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Part 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Sheet1!$A$17:$A$25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Sheet1!$C$17:$C$25</c:f>
              <c:numCache>
                <c:formatCode>General</c:formatCode>
                <c:ptCount val="9"/>
                <c:pt idx="0">
                  <c:v>16.6666666666667</c:v>
                </c:pt>
                <c:pt idx="1">
                  <c:v>20</c:v>
                </c:pt>
                <c:pt idx="2">
                  <c:v>25</c:v>
                </c:pt>
                <c:pt idx="3">
                  <c:v>28.5714285714286</c:v>
                </c:pt>
                <c:pt idx="4">
                  <c:v>31.25</c:v>
                </c:pt>
                <c:pt idx="5">
                  <c:v>33.3333333333333</c:v>
                </c:pt>
                <c:pt idx="6">
                  <c:v>35</c:v>
                </c:pt>
                <c:pt idx="7">
                  <c:v>36.3636363636364</c:v>
                </c:pt>
                <c:pt idx="8">
                  <c:v>37.5</c:v>
                </c:pt>
              </c:numCache>
            </c:numRef>
          </c:yVal>
          <c:smooth val="0"/>
        </c:ser>
        <c:axId val="59425379"/>
        <c:axId val="97270452"/>
      </c:scatterChart>
      <c:valAx>
        <c:axId val="59425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Voltage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70452"/>
        <c:crosses val="autoZero"/>
      </c:valAx>
      <c:valAx>
        <c:axId val="97270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Resistance (Ohm)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4253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Power v Resistance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Part 5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Sheet1!$C$17:$C$25</c:f>
              <c:numCache>
                <c:formatCode>General</c:formatCode>
                <c:ptCount val="9"/>
                <c:pt idx="0">
                  <c:v>16.6666666666667</c:v>
                </c:pt>
                <c:pt idx="1">
                  <c:v>20</c:v>
                </c:pt>
                <c:pt idx="2">
                  <c:v>25</c:v>
                </c:pt>
                <c:pt idx="3">
                  <c:v>28.5714285714286</c:v>
                </c:pt>
                <c:pt idx="4">
                  <c:v>31.25</c:v>
                </c:pt>
                <c:pt idx="5">
                  <c:v>33.3333333333333</c:v>
                </c:pt>
                <c:pt idx="6">
                  <c:v>35</c:v>
                </c:pt>
                <c:pt idx="7">
                  <c:v>36.3636363636364</c:v>
                </c:pt>
                <c:pt idx="8">
                  <c:v>37.5</c:v>
                </c:pt>
              </c:numCache>
            </c:numRef>
          </c:xVal>
          <c:yVal>
            <c:numRef>
              <c:f>Sheet1!$D$17:$D$25</c:f>
              <c:numCache>
                <c:formatCode>General</c:formatCode>
                <c:ptCount val="9"/>
                <c:pt idx="0">
                  <c:v>0.015</c:v>
                </c:pt>
                <c:pt idx="1">
                  <c:v>0.05</c:v>
                </c:pt>
                <c:pt idx="2">
                  <c:v>0.09</c:v>
                </c:pt>
                <c:pt idx="3">
                  <c:v>0.14</c:v>
                </c:pt>
                <c:pt idx="4">
                  <c:v>0.2</c:v>
                </c:pt>
                <c:pt idx="5">
                  <c:v>0.27</c:v>
                </c:pt>
                <c:pt idx="6">
                  <c:v>0.35</c:v>
                </c:pt>
                <c:pt idx="7">
                  <c:v>0.44</c:v>
                </c:pt>
                <c:pt idx="8">
                  <c:v>0.54</c:v>
                </c:pt>
              </c:numCache>
            </c:numRef>
          </c:yVal>
          <c:smooth val="0"/>
        </c:ser>
        <c:axId val="92601290"/>
        <c:axId val="15853233"/>
      </c:scatterChart>
      <c:valAx>
        <c:axId val="92601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Resistance (Ohm)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853233"/>
        <c:crosses val="autoZero"/>
      </c:valAx>
      <c:valAx>
        <c:axId val="158532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012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87840</xdr:colOff>
      <xdr:row>13</xdr:row>
      <xdr:rowOff>29520</xdr:rowOff>
    </xdr:from>
    <xdr:to>
      <xdr:col>10</xdr:col>
      <xdr:colOff>30240</xdr:colOff>
      <xdr:row>25</xdr:row>
      <xdr:rowOff>57600</xdr:rowOff>
    </xdr:to>
    <xdr:graphicFrame>
      <xdr:nvGraphicFramePr>
        <xdr:cNvPr id="0" name=""/>
        <xdr:cNvGraphicFramePr/>
      </xdr:nvGraphicFramePr>
      <xdr:xfrm>
        <a:off x="3849480" y="2505960"/>
        <a:ext cx="382032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63360</xdr:colOff>
      <xdr:row>25</xdr:row>
      <xdr:rowOff>76320</xdr:rowOff>
    </xdr:from>
    <xdr:to>
      <xdr:col>10</xdr:col>
      <xdr:colOff>5760</xdr:colOff>
      <xdr:row>37</xdr:row>
      <xdr:rowOff>171360</xdr:rowOff>
    </xdr:to>
    <xdr:graphicFrame>
      <xdr:nvGraphicFramePr>
        <xdr:cNvPr id="1" name=""/>
        <xdr:cNvGraphicFramePr/>
      </xdr:nvGraphicFramePr>
      <xdr:xfrm>
        <a:off x="3825000" y="4838760"/>
        <a:ext cx="3820320" cy="23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S16" activeCellId="0" sqref="S16"/>
    </sheetView>
  </sheetViews>
  <sheetFormatPr defaultRowHeight="15"/>
  <cols>
    <col collapsed="false" hidden="false" max="1" min="1" style="1" width="13.5357142857143"/>
    <col collapsed="false" hidden="false" max="2" min="2" style="1" width="14.6683673469388"/>
    <col collapsed="false" hidden="false" max="6" min="3" style="1" width="8.36734693877551"/>
    <col collapsed="false" hidden="false" max="7" min="7" style="1" width="9.30612244897959"/>
    <col collapsed="false" hidden="false" max="8" min="8" style="1" width="14.2448979591837"/>
    <col collapsed="false" hidden="false" max="9" min="9" style="1" width="14.6683673469388"/>
    <col collapsed="false" hidden="false" max="11" min="10" style="1" width="8.36734693877551"/>
    <col collapsed="false" hidden="false" max="12" min="12" style="1" width="9.30612244897959"/>
    <col collapsed="false" hidden="false" max="13" min="13" style="1" width="12.8316326530612"/>
    <col collapsed="false" hidden="false" max="14" min="14" style="1" width="14.3826530612245"/>
    <col collapsed="false" hidden="false" max="16" min="15" style="1" width="8.36734693877551"/>
    <col collapsed="false" hidden="false" max="17" min="17" style="1" width="10.2959183673469"/>
    <col collapsed="false" hidden="false" max="18" min="18" style="1" width="11.9897959183673"/>
    <col collapsed="false" hidden="false" max="19" min="19" style="1" width="14.8061224489796"/>
    <col collapsed="false" hidden="false" max="21" min="20" style="1" width="8.36734693877551"/>
    <col collapsed="false" hidden="false" max="22" min="22" style="1" width="16.4948979591837"/>
    <col collapsed="false" hidden="false" max="1025" min="23" style="1" width="8.36734693877551"/>
  </cols>
  <sheetData>
    <row r="1" customFormat="false" ht="15" hidden="false" customHeight="false" outlineLevel="0" collapsed="false">
      <c r="A1" s="2" t="s">
        <v>0</v>
      </c>
      <c r="B1" s="2"/>
      <c r="F1" s="2" t="s">
        <v>1</v>
      </c>
      <c r="G1" s="2"/>
      <c r="H1" s="2"/>
      <c r="K1" s="2" t="s">
        <v>2</v>
      </c>
      <c r="L1" s="2"/>
      <c r="M1" s="2"/>
      <c r="P1" s="2" t="s">
        <v>3</v>
      </c>
      <c r="Q1" s="2"/>
      <c r="R1" s="2"/>
    </row>
    <row r="2" customFormat="false" ht="15" hidden="false" customHeight="false" outlineLevel="0" collapsed="false">
      <c r="A2" s="3"/>
      <c r="B2" s="3" t="s">
        <v>4</v>
      </c>
      <c r="F2" s="3"/>
      <c r="G2" s="3" t="s">
        <v>5</v>
      </c>
      <c r="H2" s="3" t="s">
        <v>6</v>
      </c>
      <c r="I2" s="3" t="s">
        <v>7</v>
      </c>
      <c r="K2" s="3"/>
      <c r="L2" s="3" t="s">
        <v>5</v>
      </c>
      <c r="M2" s="3" t="s">
        <v>6</v>
      </c>
      <c r="N2" s="3" t="s">
        <v>8</v>
      </c>
      <c r="P2" s="3"/>
      <c r="Q2" s="3" t="s">
        <v>5</v>
      </c>
      <c r="R2" s="3" t="s">
        <v>6</v>
      </c>
      <c r="S2" s="3" t="s">
        <v>8</v>
      </c>
      <c r="V2" s="1" t="s">
        <v>9</v>
      </c>
      <c r="W2" s="4" t="n">
        <v>0.05</v>
      </c>
    </row>
    <row r="3" customFormat="false" ht="15" hidden="false" customHeight="false" outlineLevel="0" collapsed="false">
      <c r="A3" s="3" t="s">
        <v>10</v>
      </c>
      <c r="B3" s="3" t="n">
        <v>5130</v>
      </c>
      <c r="F3" s="3" t="s">
        <v>11</v>
      </c>
      <c r="G3" s="3" t="n">
        <v>0.634</v>
      </c>
      <c r="H3" s="3" t="n">
        <v>6.03E-005</v>
      </c>
      <c r="I3" s="5" t="n">
        <f aca="false">G3/H3</f>
        <v>10514.096185738</v>
      </c>
      <c r="K3" s="3" t="s">
        <v>11</v>
      </c>
      <c r="L3" s="3" t="n">
        <v>1.02</v>
      </c>
      <c r="M3" s="3" t="n">
        <v>0.000102</v>
      </c>
      <c r="N3" s="3" t="n">
        <f aca="false">L3/M3</f>
        <v>10000</v>
      </c>
      <c r="P3" s="3" t="s">
        <v>11</v>
      </c>
      <c r="Q3" s="3" t="n">
        <v>0.0798</v>
      </c>
      <c r="R3" s="3" t="n">
        <v>1.5E-005</v>
      </c>
      <c r="S3" s="3" t="n">
        <f aca="false">Q3/R3</f>
        <v>5320</v>
      </c>
      <c r="V3" s="1" t="s">
        <v>12</v>
      </c>
      <c r="W3" s="1" t="n">
        <v>1.03</v>
      </c>
    </row>
    <row r="4" customFormat="false" ht="15" hidden="false" customHeight="false" outlineLevel="0" collapsed="false">
      <c r="A4" s="3" t="s">
        <v>13</v>
      </c>
      <c r="B4" s="3" t="n">
        <v>1010</v>
      </c>
      <c r="F4" s="3" t="s">
        <v>14</v>
      </c>
      <c r="G4" s="3" t="n">
        <v>0.063</v>
      </c>
      <c r="H4" s="3" t="n">
        <v>6.05E-005</v>
      </c>
      <c r="I4" s="5" t="n">
        <f aca="false">G4/H4</f>
        <v>1041.32231404959</v>
      </c>
      <c r="K4" s="3" t="s">
        <v>14</v>
      </c>
      <c r="L4" s="3" t="n">
        <v>1.02</v>
      </c>
      <c r="M4" s="3" t="n">
        <v>0.000196</v>
      </c>
      <c r="N4" s="3" t="n">
        <f aca="false">L4/M4</f>
        <v>5204.08163265306</v>
      </c>
      <c r="P4" s="3" t="s">
        <v>14</v>
      </c>
      <c r="Q4" s="3" t="n">
        <v>0.08</v>
      </c>
      <c r="R4" s="3" t="n">
        <v>7.8E-005</v>
      </c>
      <c r="S4" s="3" t="n">
        <f aca="false">Q4/R4</f>
        <v>1025.64102564103</v>
      </c>
      <c r="V4" s="1" t="s">
        <v>15</v>
      </c>
      <c r="W4" s="1" t="n">
        <v>0.1</v>
      </c>
    </row>
    <row r="5" customFormat="false" ht="15" hidden="false" customHeight="false" outlineLevel="0" collapsed="false">
      <c r="A5" s="3" t="s">
        <v>16</v>
      </c>
      <c r="B5" s="3" t="n">
        <v>9880</v>
      </c>
      <c r="F5" s="3" t="s">
        <v>17</v>
      </c>
      <c r="G5" s="3" t="n">
        <v>0.329</v>
      </c>
      <c r="H5" s="3" t="n">
        <v>6.03E-005</v>
      </c>
      <c r="I5" s="5" t="n">
        <f aca="false">G5/H5</f>
        <v>5456.05306799337</v>
      </c>
      <c r="K5" s="3" t="s">
        <v>17</v>
      </c>
      <c r="L5" s="3" t="n">
        <v>1.02</v>
      </c>
      <c r="M5" s="3" t="n">
        <v>0.000936</v>
      </c>
      <c r="N5" s="3" t="n">
        <f aca="false">L5/M5</f>
        <v>1089.74358974359</v>
      </c>
      <c r="P5" s="3" t="s">
        <v>17</v>
      </c>
      <c r="Q5" s="3" t="n">
        <v>0.949</v>
      </c>
      <c r="R5" s="3" t="n">
        <v>9.5E-005</v>
      </c>
      <c r="S5" s="3" t="n">
        <f aca="false">Q5/R5</f>
        <v>9989.47368421053</v>
      </c>
    </row>
    <row r="6" customFormat="false" ht="15" hidden="false" customHeight="false" outlineLevel="0" collapsed="false">
      <c r="F6" s="3" t="s">
        <v>18</v>
      </c>
      <c r="G6" s="3" t="n">
        <v>1.029</v>
      </c>
      <c r="H6" s="3" t="n">
        <v>6.03E-005</v>
      </c>
      <c r="I6" s="5" t="n">
        <f aca="false">G6/H6</f>
        <v>17064.6766169154</v>
      </c>
      <c r="K6" s="3" t="s">
        <v>18</v>
      </c>
      <c r="L6" s="3" t="n">
        <v>1.03</v>
      </c>
      <c r="M6" s="3" t="n">
        <v>0.001181</v>
      </c>
      <c r="N6" s="3" t="n">
        <f aca="false">L6/M6</f>
        <v>872.142252328535</v>
      </c>
      <c r="P6" s="3" t="s">
        <v>18</v>
      </c>
      <c r="Q6" s="3" t="n">
        <v>1.03</v>
      </c>
      <c r="R6" s="3" t="n">
        <v>9.5E-005</v>
      </c>
      <c r="S6" s="3" t="n">
        <f aca="false">Q6/R6</f>
        <v>10842.1052631579</v>
      </c>
    </row>
    <row r="7" customFormat="false" ht="15" hidden="false" customHeight="false" outlineLevel="0" collapsed="false">
      <c r="A7" s="2" t="s">
        <v>19</v>
      </c>
      <c r="B7" s="2"/>
    </row>
    <row r="8" customFormat="false" ht="15" hidden="false" customHeight="false" outlineLevel="0" collapsed="false">
      <c r="A8" s="1" t="s">
        <v>20</v>
      </c>
      <c r="B8" s="1" t="n">
        <f aca="false">SUM(B3:B5)</f>
        <v>16020</v>
      </c>
      <c r="G8" s="1" t="s">
        <v>21</v>
      </c>
      <c r="H8" s="1" t="n">
        <f aca="false">SUM(I3:I5)</f>
        <v>17011.4715677809</v>
      </c>
      <c r="L8" s="1" t="s">
        <v>21</v>
      </c>
      <c r="M8" s="1" t="n">
        <f aca="false">1/(1/N3+1/N4+1/N5)</f>
        <v>826.580226904376</v>
      </c>
      <c r="Q8" s="1" t="s">
        <v>21</v>
      </c>
      <c r="R8" s="1" t="n">
        <f aca="false">1/(1/S3+1/S4)+S5</f>
        <v>10849.341148248</v>
      </c>
    </row>
    <row r="9" customFormat="false" ht="15" hidden="false" customHeight="false" outlineLevel="0" collapsed="false">
      <c r="A9" s="1" t="s">
        <v>22</v>
      </c>
      <c r="B9" s="1" t="n">
        <f aca="false">1/(1/B3+1/B4+1/B5)</f>
        <v>777.456644062906</v>
      </c>
    </row>
    <row r="10" customFormat="false" ht="15" hidden="false" customHeight="false" outlineLevel="0" collapsed="false">
      <c r="G10" s="1" t="s">
        <v>23</v>
      </c>
      <c r="L10" s="1" t="s">
        <v>23</v>
      </c>
      <c r="Q10" s="1" t="s">
        <v>23</v>
      </c>
    </row>
    <row r="11" customFormat="false" ht="15" hidden="false" customHeight="false" outlineLevel="0" collapsed="false">
      <c r="G11" s="1" t="n">
        <f aca="false">ABS((B8-H8)/B8)</f>
        <v>0.0618896109725923</v>
      </c>
      <c r="L11" s="1" t="n">
        <f aca="false">ABS((B9-M8)/B9)</f>
        <v>0.0631849804315206</v>
      </c>
      <c r="Q11" s="1" t="n">
        <f aca="false">ABS((S6-R8)/S6)</f>
        <v>0.000667387459769027</v>
      </c>
    </row>
    <row r="14" customFormat="false" ht="15" hidden="false" customHeight="false" outlineLevel="0" collapsed="false">
      <c r="A14" s="2" t="s">
        <v>24</v>
      </c>
      <c r="B14" s="2"/>
    </row>
    <row r="15" customFormat="false" ht="15" hidden="false" customHeight="false" outlineLevel="0" collapsed="false">
      <c r="A15" s="3" t="s">
        <v>5</v>
      </c>
      <c r="B15" s="3" t="s">
        <v>6</v>
      </c>
      <c r="C15" s="3" t="s">
        <v>25</v>
      </c>
      <c r="D15" s="3" t="s">
        <v>26</v>
      </c>
    </row>
    <row r="16" customFormat="false" ht="15" hidden="false" customHeight="false" outlineLevel="0" collapsed="false">
      <c r="A16" s="3" t="n">
        <v>0</v>
      </c>
      <c r="B16" s="3" t="n">
        <v>0</v>
      </c>
      <c r="C16" s="3" t="e">
        <f aca="false">A16/B16</f>
        <v>#DIV/0!</v>
      </c>
      <c r="D16" s="3" t="n">
        <f aca="false">A16*B16</f>
        <v>0</v>
      </c>
    </row>
    <row r="17" customFormat="false" ht="15" hidden="false" customHeight="false" outlineLevel="0" collapsed="false">
      <c r="A17" s="3" t="n">
        <v>0.5</v>
      </c>
      <c r="B17" s="3" t="n">
        <v>0.03</v>
      </c>
      <c r="C17" s="3" t="n">
        <f aca="false">A17/B17</f>
        <v>16.6666666666667</v>
      </c>
      <c r="D17" s="3" t="n">
        <f aca="false">A17*B17</f>
        <v>0.015</v>
      </c>
    </row>
    <row r="18" customFormat="false" ht="15" hidden="false" customHeight="false" outlineLevel="0" collapsed="false">
      <c r="A18" s="3" t="n">
        <v>1</v>
      </c>
      <c r="B18" s="3" t="n">
        <v>0.05</v>
      </c>
      <c r="C18" s="3" t="n">
        <f aca="false">A18/B18</f>
        <v>20</v>
      </c>
      <c r="D18" s="3" t="n">
        <f aca="false">A18*B18</f>
        <v>0.05</v>
      </c>
    </row>
    <row r="19" customFormat="false" ht="15" hidden="false" customHeight="false" outlineLevel="0" collapsed="false">
      <c r="A19" s="3" t="n">
        <v>1.5</v>
      </c>
      <c r="B19" s="3" t="n">
        <v>0.06</v>
      </c>
      <c r="C19" s="3" t="n">
        <f aca="false">A19/B19</f>
        <v>25</v>
      </c>
      <c r="D19" s="3" t="n">
        <f aca="false">A19*B19</f>
        <v>0.09</v>
      </c>
    </row>
    <row r="20" customFormat="false" ht="15" hidden="false" customHeight="false" outlineLevel="0" collapsed="false">
      <c r="A20" s="3" t="n">
        <v>2</v>
      </c>
      <c r="B20" s="3" t="n">
        <v>0.07</v>
      </c>
      <c r="C20" s="3" t="n">
        <f aca="false">A20/B20</f>
        <v>28.5714285714286</v>
      </c>
      <c r="D20" s="3" t="n">
        <f aca="false">A20*B20</f>
        <v>0.14</v>
      </c>
    </row>
    <row r="21" customFormat="false" ht="15" hidden="false" customHeight="false" outlineLevel="0" collapsed="false">
      <c r="A21" s="3" t="n">
        <v>2.5</v>
      </c>
      <c r="B21" s="3" t="n">
        <v>0.08</v>
      </c>
      <c r="C21" s="3" t="n">
        <f aca="false">A21/B21</f>
        <v>31.25</v>
      </c>
      <c r="D21" s="3" t="n">
        <f aca="false">A21*B21</f>
        <v>0.2</v>
      </c>
    </row>
    <row r="22" customFormat="false" ht="15" hidden="false" customHeight="false" outlineLevel="0" collapsed="false">
      <c r="A22" s="3" t="n">
        <v>3</v>
      </c>
      <c r="B22" s="3" t="n">
        <v>0.09</v>
      </c>
      <c r="C22" s="3" t="n">
        <f aca="false">A22/B22</f>
        <v>33.3333333333333</v>
      </c>
      <c r="D22" s="3" t="n">
        <f aca="false">A22*B22</f>
        <v>0.27</v>
      </c>
    </row>
    <row r="23" customFormat="false" ht="15" hidden="false" customHeight="false" outlineLevel="0" collapsed="false">
      <c r="A23" s="3" t="n">
        <v>3.5</v>
      </c>
      <c r="B23" s="3" t="n">
        <v>0.1</v>
      </c>
      <c r="C23" s="3" t="n">
        <f aca="false">A23/B23</f>
        <v>35</v>
      </c>
      <c r="D23" s="3" t="n">
        <f aca="false">A23*B23</f>
        <v>0.35</v>
      </c>
    </row>
    <row r="24" customFormat="false" ht="15" hidden="false" customHeight="false" outlineLevel="0" collapsed="false">
      <c r="A24" s="3" t="n">
        <v>4</v>
      </c>
      <c r="B24" s="3" t="n">
        <v>0.11</v>
      </c>
      <c r="C24" s="3" t="n">
        <f aca="false">A24/B24</f>
        <v>36.3636363636364</v>
      </c>
      <c r="D24" s="3" t="n">
        <f aca="false">A24*B24</f>
        <v>0.44</v>
      </c>
    </row>
    <row r="25" customFormat="false" ht="15" hidden="false" customHeight="false" outlineLevel="0" collapsed="false">
      <c r="A25" s="3" t="n">
        <v>4.5</v>
      </c>
      <c r="B25" s="3" t="n">
        <v>0.12</v>
      </c>
      <c r="C25" s="3" t="n">
        <f aca="false">A25/B25</f>
        <v>37.5</v>
      </c>
      <c r="D25" s="3" t="n">
        <f aca="false">A25*B25</f>
        <v>0.54</v>
      </c>
    </row>
  </sheetData>
  <mergeCells count="6">
    <mergeCell ref="A1:B1"/>
    <mergeCell ref="F1:H1"/>
    <mergeCell ref="K1:M1"/>
    <mergeCell ref="P1:R1"/>
    <mergeCell ref="A7:B7"/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2016-09-07T20:38:38Z</dcterms:created>
  <dc:creator>colemanct</dc:creator>
  <dc:language>en-US</dc:language>
  <dcterms:modified xsi:type="dcterms:W3CDTF">2016-09-14T00:50:33Z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