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arlie chen\OneDrive - renhui\"/>
    </mc:Choice>
  </mc:AlternateContent>
  <xr:revisionPtr revIDLastSave="204" documentId="8_{04EA9D2A-45FA-4F62-9ED0-9C1586BD26AA}" xr6:coauthVersionLast="45" xr6:coauthVersionMax="45" xr10:uidLastSave="{74F72889-4F27-4F42-9F06-3BBC16029C2F}"/>
  <bookViews>
    <workbookView xWindow="-108" yWindow="-108" windowWidth="23256" windowHeight="13176" xr2:uid="{00000000-000D-0000-FFFF-FFFF00000000}"/>
  </bookViews>
  <sheets>
    <sheet name="raw data" sheetId="1" r:id="rId1"/>
    <sheet name="valid data" sheetId="2" r:id="rId2"/>
    <sheet name="conclu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1" i="2" l="1"/>
  <c r="D81" i="2"/>
  <c r="I81" i="2" l="1"/>
  <c r="G83" i="2"/>
  <c r="G82" i="2"/>
  <c r="G81" i="2"/>
  <c r="P81" i="2"/>
  <c r="O81" i="2"/>
  <c r="N81" i="2"/>
  <c r="M81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4" i="2"/>
  <c r="O5" i="2"/>
  <c r="O6" i="2"/>
  <c r="O7" i="2"/>
  <c r="O8" i="2"/>
  <c r="O9" i="2"/>
  <c r="O10" i="2"/>
  <c r="O3" i="2"/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3" i="2"/>
  <c r="M9" i="2" l="1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3" i="2"/>
  <c r="M4" i="2"/>
  <c r="M5" i="2"/>
  <c r="M6" i="2"/>
  <c r="M7" i="2"/>
  <c r="K81" i="2"/>
  <c r="F81" i="2"/>
  <c r="C81" i="2"/>
  <c r="M8" i="2"/>
  <c r="L10" i="1"/>
  <c r="C114" i="1" l="1"/>
  <c r="J114" i="1" l="1"/>
  <c r="F114" i="1"/>
</calcChain>
</file>

<file path=xl/sharedStrings.xml><?xml version="1.0" encoding="utf-8"?>
<sst xmlns="http://schemas.openxmlformats.org/spreadsheetml/2006/main" count="575" uniqueCount="225">
  <si>
    <t>nodeSRT experiment on Simorgh</t>
  </si>
  <si>
    <t>revision</t>
  </si>
  <si>
    <t>date</t>
  </si>
  <si>
    <t>full unit test running time (/s)</t>
  </si>
  <si>
    <t>total unit test number</t>
  </si>
  <si>
    <t>total e2e test number</t>
  </si>
  <si>
    <t>selected unit test number</t>
  </si>
  <si>
    <t>selection step running time</t>
  </si>
  <si>
    <t>selected unit running time (/s)</t>
  </si>
  <si>
    <t>selected e2e test number</t>
  </si>
  <si>
    <t>jest onlychanged option selected tests</t>
  </si>
  <si>
    <t>jest only changed running time</t>
  </si>
  <si>
    <t>d19185ece76d1a47b1e06c27795784891df60107</t>
  </si>
  <si>
    <t>8/17/2020</t>
  </si>
  <si>
    <t>525.594ms</t>
  </si>
  <si>
    <t>12bfbf6cae19f04df3f08ec1bcc69492f8a66d89</t>
  </si>
  <si>
    <t>498.472ms</t>
  </si>
  <si>
    <t>b5e4f96e865322633b4a3134d879ce59781d2a9c</t>
  </si>
  <si>
    <t>1155.435ms</t>
  </si>
  <si>
    <t>841ddd49846c67d0a2c643520123afb4dcc6e203</t>
  </si>
  <si>
    <t>476.871ms</t>
  </si>
  <si>
    <t>57e934b5bcb2634ed1eacd04d3eeeb91c815f383</t>
  </si>
  <si>
    <t>0bb4b6fd240d0166eaaaab0b8e01c263bb55e0a4</t>
  </si>
  <si>
    <t>1546.503ms</t>
  </si>
  <si>
    <t>1457e336f8a1df01581d1894aa4cf368d4e123d4</t>
  </si>
  <si>
    <t>4188.665ms</t>
  </si>
  <si>
    <t>1515acbb036c403786804d637a1956ae8f5e6c1e</t>
  </si>
  <si>
    <t>525.560ms</t>
  </si>
  <si>
    <t>b52580d1b620d2cefa859c93b6c855e9305684ab</t>
  </si>
  <si>
    <t>443.938ms</t>
  </si>
  <si>
    <t>3b916dcd856336a2c56d8e42c836da4e8b6a474d</t>
  </si>
  <si>
    <t>2099.683ms</t>
  </si>
  <si>
    <t>fc1d746b2100d5c296988e1b2a2dd710e976cdd0</t>
  </si>
  <si>
    <t>1181.377ms</t>
  </si>
  <si>
    <t>9508b24bea678d403f7b48622fa7e0365d8602fb</t>
  </si>
  <si>
    <t>b60b0b1c998e39aa070254a3e949f01a4ff77358</t>
  </si>
  <si>
    <t>5246a37b6c5768107e3f9e6b055e36df73e80096</t>
  </si>
  <si>
    <t>774b07cb76fe013cbef617f43b4d88eb80ba7034</t>
  </si>
  <si>
    <t>149702141f07be3f5d1aa56f33ba494c0c389f28</t>
  </si>
  <si>
    <t>1193.396ms</t>
  </si>
  <si>
    <t>1e4011f7cacef5a81a870874515fb93f8cdccaee</t>
  </si>
  <si>
    <t>1972.838ms</t>
  </si>
  <si>
    <t>d08a497101437b022b4df6e7f473d3e1cced648e</t>
  </si>
  <si>
    <t>541.162ms</t>
  </si>
  <si>
    <t>b6fbbf51a58d9ca44ffa001f9a5e2248647bac47</t>
  </si>
  <si>
    <t>1196.272ms</t>
  </si>
  <si>
    <t>ac617e4a6979cb59e6869d2cd8d3330e27db3dd5</t>
  </si>
  <si>
    <t>1335.520ms</t>
  </si>
  <si>
    <t>70c614f8ef63f334d2f32cf01cc5027a9b3b928c</t>
  </si>
  <si>
    <t>647.853ms</t>
  </si>
  <si>
    <t>da68328ec974ba5ce2f8b0008406aaf8b961b0f0</t>
  </si>
  <si>
    <t>784.563ms</t>
  </si>
  <si>
    <t>0c15994913e1bb5d68dac637bc2dda11536e30e7</t>
  </si>
  <si>
    <t>2532.837ms</t>
  </si>
  <si>
    <t>9cd2bc8b8fa19658388f2776e36ab7267cca4072</t>
  </si>
  <si>
    <t>2736.484ms</t>
  </si>
  <si>
    <t>8e73b90edd910fb88145a95b49217c16d55af6b5</t>
  </si>
  <si>
    <t>3167.717ms</t>
  </si>
  <si>
    <t>8c53ad8152dea6893c5dd323c4033af053854908</t>
  </si>
  <si>
    <t>1567.899ms</t>
  </si>
  <si>
    <t>1619657d9d194706730480bb3038def2d8da0934</t>
  </si>
  <si>
    <t>2579.095ms</t>
  </si>
  <si>
    <t>85f497cee77d82312e41beb12354a2a188f401eb</t>
  </si>
  <si>
    <t>1856.566ms</t>
  </si>
  <si>
    <t>ba352ad75877ede07e821115d2215399b3fc77eb</t>
  </si>
  <si>
    <t>1830.117ms</t>
  </si>
  <si>
    <t>6b834b8bf5e26c4a21b02385338dabd65c28f8d4</t>
  </si>
  <si>
    <t>1876.821ms</t>
  </si>
  <si>
    <t>7a57ff451b8e86143cd20f2531b9af7a8eba7557</t>
  </si>
  <si>
    <t>2389.686ms</t>
  </si>
  <si>
    <t>c70ea11a6453b09fad31ecf1310903b5eb6eacd9</t>
  </si>
  <si>
    <t>2425.808ms</t>
  </si>
  <si>
    <t>9976b11703e077581a4bc1afa2290bce87a73b24</t>
  </si>
  <si>
    <t>1176.427ms</t>
  </si>
  <si>
    <t>e7ab81a8c0647f54a2dc8d91fa3968c33217a327</t>
  </si>
  <si>
    <t>1113.575ms</t>
  </si>
  <si>
    <t>7fcb2ae72394319697e82450df0833350969faa1</t>
  </si>
  <si>
    <t>1439.302ms</t>
  </si>
  <si>
    <t>da1196c2afeefc022d513bec42a7698ecd35faa1</t>
  </si>
  <si>
    <t>290.709ms</t>
  </si>
  <si>
    <t>da9ff7e75e44c62eaa83e0784dddba3dac4f3c88</t>
  </si>
  <si>
    <t>353.629ms</t>
  </si>
  <si>
    <t>69e967a9310ba52ae731ae4ca24e339f5a241146</t>
  </si>
  <si>
    <t>023f56946eef01e68c5c70eeb600ffc6237b822d</t>
  </si>
  <si>
    <t>567.698ms</t>
  </si>
  <si>
    <t>39bd43952fa5e04f7c31e5bd09ad95e3d8504234</t>
  </si>
  <si>
    <t>556.872ms</t>
  </si>
  <si>
    <t>8d0f08406cd743c96ee8e3f096852a0cce13a2d5</t>
  </si>
  <si>
    <t>2050.526ms</t>
  </si>
  <si>
    <t>64f0e12435e981894888b84671c198ca79249165</t>
  </si>
  <si>
    <t>4750.286ms</t>
  </si>
  <si>
    <t>443fd098b7a1d3661b348a8203ff2665dd44770d</t>
  </si>
  <si>
    <t>a34e233c91db71abafd90ba9b500f215f312cc22</t>
  </si>
  <si>
    <t>1f6ea906baa3b36d0223983d6b65de7fcbcdf652</t>
  </si>
  <si>
    <t>5410d4cf6a7e67eb329a769a58cc1f0bb1da2951</t>
  </si>
  <si>
    <t>d5b9164abeb886df734873fe14ae9992ec154412</t>
  </si>
  <si>
    <t>3507.040ms</t>
  </si>
  <si>
    <t>e49b5131a814486550705494edf61da1364d24b9</t>
  </si>
  <si>
    <t>c94045c12351689e103973a728d7cfc8a6a5f44d</t>
  </si>
  <si>
    <t>563.452ms</t>
  </si>
  <si>
    <t>ef504d12182742514851ac1a45cec3a985041423</t>
  </si>
  <si>
    <t>6328.581ms</t>
  </si>
  <si>
    <t>03d90e7c4cdf95dd188facb84c2c95c9d609e8c9</t>
  </si>
  <si>
    <t>8/14/2020</t>
  </si>
  <si>
    <t>d18bf3489aa20c12f5737c5de9ff96be740c9043</t>
  </si>
  <si>
    <t>3e3e3e8394ac354551091a5b5f235aec97d611d7</t>
  </si>
  <si>
    <t>2453.453ms</t>
  </si>
  <si>
    <t>26498cde2adfb7324c0eb7f9f13f4b4f47613599</t>
  </si>
  <si>
    <t>3515.093ms</t>
  </si>
  <si>
    <t>da99055e65784d1334d783d46e6cf9e644056066</t>
  </si>
  <si>
    <t>8cd7684f4b48dc5f3acaa87578d7b6bfe6fad952</t>
  </si>
  <si>
    <t>a20e83216969ea116e7662c59d8b16ecb4495687</t>
  </si>
  <si>
    <t>6734.985ms</t>
  </si>
  <si>
    <t>a79bf6b68467230b1123f84fc1c00fa1fef28ce6</t>
  </si>
  <si>
    <t>b879cc4cdcad017f7b349b4b6a240eee1254d3a6</t>
  </si>
  <si>
    <t>8454.590ms</t>
  </si>
  <si>
    <t>5cc7d1f7ea7ea9f1e092faedae9240d712746502</t>
  </si>
  <si>
    <t>c16f1025d4f9d1b6002208f4c9d0b1bd431153c0</t>
  </si>
  <si>
    <t>884.783ms</t>
  </si>
  <si>
    <t>b8eb544fa4a261a71857d3be28d023c7e74e3f6f</t>
  </si>
  <si>
    <t>2834.160ms</t>
  </si>
  <si>
    <t>b28ff574c2a34eee548a0c2d8f6b22366716a9ae</t>
  </si>
  <si>
    <t>acf95bfbaec193c701166f877cdef495bfb75f69</t>
  </si>
  <si>
    <t>286da3e341d72321439410d0b9f69d87a8d16eac</t>
  </si>
  <si>
    <t>fbe275a63804a691182d1445a6536417e4d806ed</t>
  </si>
  <si>
    <t>1892.645ms</t>
  </si>
  <si>
    <t>067f9bd44f66f946bdd648ca33107fed15e9cdb7</t>
  </si>
  <si>
    <t>7511.985ms</t>
  </si>
  <si>
    <t>c61bf89e08ab9b3cad24907e1a4b6fa95ae78a79</t>
  </si>
  <si>
    <t>423.802ms</t>
  </si>
  <si>
    <t>aa38844b12ec164d2b6ac8c9e5d3ebfa237a8de8</t>
  </si>
  <si>
    <t>1085.609ms</t>
  </si>
  <si>
    <t>716dac311a53ffa7bfa6da77a01cc6ede6b37965</t>
  </si>
  <si>
    <t>9a85c52b409d65b17ef0119bc2f3f619590d298c</t>
  </si>
  <si>
    <t>973.294ms</t>
  </si>
  <si>
    <t>27758a6ace77aacbfb62303ec70d6f26e8c8d752</t>
  </si>
  <si>
    <t>1557.455ms</t>
  </si>
  <si>
    <t>4ef2cd718c9898af847d9d6eaad455fa6e67145a</t>
  </si>
  <si>
    <t>1836.584ms</t>
  </si>
  <si>
    <t>b6abc5be0cb3b0ad21c6ef3d36102792f055bc58</t>
  </si>
  <si>
    <t>c9d13dcc699ac8270d6d974894cb72d85e0fa666</t>
  </si>
  <si>
    <t>017bdb35c8fe850280894330cfa138415e8074ad</t>
  </si>
  <si>
    <t>1053.384ms</t>
  </si>
  <si>
    <t>1f5759d11163cba3172674f8b615f463117a38e6</t>
  </si>
  <si>
    <t>918.170ms</t>
  </si>
  <si>
    <t>2892da1b8a0876473e33169253bd1b7e83a684e7</t>
  </si>
  <si>
    <t>710.795ms</t>
  </si>
  <si>
    <t>272d0168f371845e0939d653e258dd05d3788793</t>
  </si>
  <si>
    <t>884.904ms</t>
  </si>
  <si>
    <t>a9d6d8a38ace9f8b100dfa2404678489ed027fa6</t>
  </si>
  <si>
    <t>3248.227ms</t>
  </si>
  <si>
    <t>f0fbf725feea2721f551f59cee32f49ec3f4e7d7</t>
  </si>
  <si>
    <t>8fbc55444a230ef99c45b75e13d8dd11fcbee7f6</t>
  </si>
  <si>
    <t>1025.674ms</t>
  </si>
  <si>
    <t>aaad10efccfa4ef5cb684f7b56737697ec7b20e7</t>
  </si>
  <si>
    <t>446.267ms</t>
  </si>
  <si>
    <t>5e32b594aeea73b0a965c4234375c50aaebb2b50</t>
  </si>
  <si>
    <t>02db7c35ac3d2ffc5ccce630aca2c662ca7ab0ab</t>
  </si>
  <si>
    <t>447.256ms</t>
  </si>
  <si>
    <t>------40</t>
  </si>
  <si>
    <t>c2d2800b094fd65b75086d1f52e748a9f3a32ce9</t>
  </si>
  <si>
    <t>718.389ms</t>
  </si>
  <si>
    <t>b527b6b4dc7f4bf89100fed8c91952a59f6d6964</t>
  </si>
  <si>
    <t>16239.643ms</t>
  </si>
  <si>
    <t>9a310ef33e224d0d200963881dc52fcc8c87362c</t>
  </si>
  <si>
    <t>1963.051ms</t>
  </si>
  <si>
    <t>ccbf3012614de8bcabd64f50a13da829e0af7ea4</t>
  </si>
  <si>
    <t>1511.467ms</t>
  </si>
  <si>
    <t>77841c3dd75102bc056d09530caa624801010eec</t>
  </si>
  <si>
    <t>2040.373ms</t>
  </si>
  <si>
    <t>4daed1331f56837a2eb3a747741ad4bc765151cd</t>
  </si>
  <si>
    <t>8038.533ms</t>
  </si>
  <si>
    <t>7897b822d71ad8290244998e69a0172d3eb00372</t>
  </si>
  <si>
    <t>8b49ea52ad0d87112f96f6d624185304b2ec315d</t>
  </si>
  <si>
    <t xml:space="preserve"> 322.256ms</t>
  </si>
  <si>
    <t>f5206d34c8fa95411d7c35bd63ecf9548fae2561</t>
  </si>
  <si>
    <t>4643.240ms</t>
  </si>
  <si>
    <t>b05ae38fef39e6a066f521c6b2b296282bcba5ea</t>
  </si>
  <si>
    <t>295.471ms</t>
  </si>
  <si>
    <t>7afb806991613c4d261d22e7d7b8ad4b910951af</t>
  </si>
  <si>
    <t>3094.087ms</t>
  </si>
  <si>
    <t>22e7f7fab34f01cb2a7603650852cde289f4d7d0</t>
  </si>
  <si>
    <t>2b0ec0dd7fe7bcbe6259652e85b0e517a39f0924</t>
  </si>
  <si>
    <t>3397.920ms</t>
  </si>
  <si>
    <t>067fd4cad3ab97897bd785d69127f6a5b1e8b398</t>
  </si>
  <si>
    <t>956.432ms</t>
  </si>
  <si>
    <t>f5f42cc6a0f35ff03fa8281f9a618a3597feb69d</t>
  </si>
  <si>
    <t>625.928ms</t>
  </si>
  <si>
    <t>bd844b098a5a647f5b3d01389149f5c618c1964f</t>
  </si>
  <si>
    <t>b92ce2453786c72e3909aeda0adae4dc46af1c42</t>
  </si>
  <si>
    <t>2172.654ms</t>
  </si>
  <si>
    <t>9aee9af524f33e0f578b5e4491957049975b3ab7</t>
  </si>
  <si>
    <t>f6c669f51f615ff23c0ced913881f37dfdeec2ea</t>
  </si>
  <si>
    <t>3586.271ms</t>
  </si>
  <si>
    <t>e68e1e3428b4d88b6523a2f08de537db1f6f25a3</t>
  </si>
  <si>
    <t>130a099b0e38d6c8378ecddb30e09139bf1d89c9</t>
  </si>
  <si>
    <t>1376.209ms</t>
  </si>
  <si>
    <t>60d6935900375c177bea7eded36377ac937a5659</t>
  </si>
  <si>
    <t>1254.777ms</t>
  </si>
  <si>
    <t>aa2c65803bd40e38d74f3f5014bde8af6d57ba7e</t>
  </si>
  <si>
    <t>6107.332ms</t>
  </si>
  <si>
    <t>89eb4b7a782ebe078aa90f4eba7f4cc854cf32db</t>
  </si>
  <si>
    <t>2121.261ms</t>
  </si>
  <si>
    <t>average</t>
  </si>
  <si>
    <t>NodeSRT selected tests / totoal unit tests</t>
  </si>
  <si>
    <t>Jest onlyChange / total unit tests</t>
  </si>
  <si>
    <t>Jest onlyChange tests running time / total running time</t>
  </si>
  <si>
    <t>NodeSRT full select process running time / total tests running time</t>
  </si>
  <si>
    <t xml:space="preserve">low </t>
  </si>
  <si>
    <t>high</t>
  </si>
  <si>
    <t>project name</t>
  </si>
  <si>
    <t>total round of experiment</t>
  </si>
  <si>
    <t>valid round of experiment</t>
  </si>
  <si>
    <t>average selected unit test number</t>
  </si>
  <si>
    <t>average jest selected tests</t>
  </si>
  <si>
    <t>average jest selected test running time</t>
  </si>
  <si>
    <t>average percentage of NodeSRT selected test number</t>
  </si>
  <si>
    <t>average percentage of Jest OnlyChange selected test number</t>
  </si>
  <si>
    <t>average percentage of NodeSRT full process running time</t>
  </si>
  <si>
    <t>average percentage of Jest OnlyChange running time</t>
  </si>
  <si>
    <t>Uppy</t>
  </si>
  <si>
    <t>average selection step running time (ms)</t>
  </si>
  <si>
    <t>Simorgh</t>
  </si>
  <si>
    <t>average full unit test running time (s)</t>
  </si>
  <si>
    <t>average NodeSRT selected unit running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</si>
</sst>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8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wrapText="1"/>
    </xf>
    <xf numFmtId="164" fontId="0" fillId="0" borderId="0" xfId="1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 of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'valid data'!$M$1</c:f>
              <c:strCache>
                <c:ptCount val="1"/>
                <c:pt idx="0">
                  <c:v>NodeSRT selected tests / totoal unit tests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'valid data'!$M$2:$M$79</c:f>
              <c:numCache>
                <c:formatCode>General</c:formatCode>
                <c:ptCount val="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2.9989289539450195E-2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2.4991074616208496E-2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1.4280614066404856E-3</c:v>
                </c:pt>
                <c:pt idx="19">
                  <c:v>0</c:v>
                </c:pt>
                <c:pt idx="20">
                  <c:v>0</c:v>
                </c:pt>
                <c:pt idx="21">
                  <c:v>1.4280614066404856E-3</c:v>
                </c:pt>
                <c:pt idx="22">
                  <c:v>5.3475935828877002E-3</c:v>
                </c:pt>
                <c:pt idx="23">
                  <c:v>6.7832916815423064E-3</c:v>
                </c:pt>
                <c:pt idx="24">
                  <c:v>5.3475935828877002E-3</c:v>
                </c:pt>
                <c:pt idx="25">
                  <c:v>5.341880341880342E-3</c:v>
                </c:pt>
                <c:pt idx="26">
                  <c:v>2.136752136752137E-3</c:v>
                </c:pt>
                <c:pt idx="27">
                  <c:v>2.1344717182497333E-3</c:v>
                </c:pt>
                <c:pt idx="28">
                  <c:v>2.136752136752137E-3</c:v>
                </c:pt>
                <c:pt idx="29">
                  <c:v>2.4928774928774929E-2</c:v>
                </c:pt>
                <c:pt idx="30">
                  <c:v>2.4902170046246886E-2</c:v>
                </c:pt>
                <c:pt idx="31">
                  <c:v>5.6980056980056981E-2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8.2025677603423681E-3</c:v>
                </c:pt>
                <c:pt idx="37">
                  <c:v>8.9126559714795012E-3</c:v>
                </c:pt>
                <c:pt idx="38">
                  <c:v>8.9158345221112701E-3</c:v>
                </c:pt>
                <c:pt idx="39">
                  <c:v>0</c:v>
                </c:pt>
                <c:pt idx="40">
                  <c:v>8.9253837915030353E-3</c:v>
                </c:pt>
                <c:pt idx="41">
                  <c:v>2.4634059264548376E-2</c:v>
                </c:pt>
                <c:pt idx="42">
                  <c:v>8.9253837915030353E-3</c:v>
                </c:pt>
                <c:pt idx="43">
                  <c:v>8.9158345221112701E-3</c:v>
                </c:pt>
                <c:pt idx="44">
                  <c:v>8.9253837915030353E-3</c:v>
                </c:pt>
                <c:pt idx="45">
                  <c:v>2.1063905747947163E-2</c:v>
                </c:pt>
                <c:pt idx="46">
                  <c:v>0.14234748483767393</c:v>
                </c:pt>
                <c:pt idx="47">
                  <c:v>5.3514092044238317E-3</c:v>
                </c:pt>
                <c:pt idx="48">
                  <c:v>4.5632798573975043E-2</c:v>
                </c:pt>
                <c:pt idx="49">
                  <c:v>8.9190153407063856E-3</c:v>
                </c:pt>
                <c:pt idx="50">
                  <c:v>5.3533190578158455E-3</c:v>
                </c:pt>
                <c:pt idx="51">
                  <c:v>9.2823991431631569E-3</c:v>
                </c:pt>
                <c:pt idx="52">
                  <c:v>2.1063905747947163E-2</c:v>
                </c:pt>
                <c:pt idx="53">
                  <c:v>2.5705105319528739E-2</c:v>
                </c:pt>
                <c:pt idx="54">
                  <c:v>2.4634059264548376E-2</c:v>
                </c:pt>
                <c:pt idx="55">
                  <c:v>0</c:v>
                </c:pt>
                <c:pt idx="56">
                  <c:v>2.3920028561228133E-2</c:v>
                </c:pt>
                <c:pt idx="57">
                  <c:v>8.1042484826847561E-2</c:v>
                </c:pt>
                <c:pt idx="58">
                  <c:v>0.12486621476988941</c:v>
                </c:pt>
                <c:pt idx="59">
                  <c:v>3.2131381649410924E-3</c:v>
                </c:pt>
                <c:pt idx="60">
                  <c:v>8.1042484826847561E-2</c:v>
                </c:pt>
                <c:pt idx="61">
                  <c:v>8.1042484826847561E-2</c:v>
                </c:pt>
                <c:pt idx="62">
                  <c:v>0</c:v>
                </c:pt>
                <c:pt idx="63">
                  <c:v>0.15269354263289334</c:v>
                </c:pt>
                <c:pt idx="64">
                  <c:v>2.8540849090260435E-3</c:v>
                </c:pt>
                <c:pt idx="65">
                  <c:v>8.0926916221033873E-2</c:v>
                </c:pt>
                <c:pt idx="66">
                  <c:v>8.1042484826847561E-2</c:v>
                </c:pt>
                <c:pt idx="67">
                  <c:v>0.12486621476988941</c:v>
                </c:pt>
                <c:pt idx="68">
                  <c:v>0.12468827930174564</c:v>
                </c:pt>
                <c:pt idx="69">
                  <c:v>0.12486621476988941</c:v>
                </c:pt>
                <c:pt idx="70">
                  <c:v>1.4280614066404856E-2</c:v>
                </c:pt>
                <c:pt idx="71">
                  <c:v>2.1063905747947163E-2</c:v>
                </c:pt>
                <c:pt idx="72">
                  <c:v>2.1063905747947163E-2</c:v>
                </c:pt>
                <c:pt idx="73">
                  <c:v>0.12486621476988941</c:v>
                </c:pt>
                <c:pt idx="74">
                  <c:v>8.1042484826847561E-2</c:v>
                </c:pt>
                <c:pt idx="75">
                  <c:v>8.1042484826847561E-2</c:v>
                </c:pt>
                <c:pt idx="76">
                  <c:v>4.1027470567249376E-2</c:v>
                </c:pt>
                <c:pt idx="77">
                  <c:v>4.1027470567249376E-2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88-47B8-BAC5-B5D8CA9D59C9}"/>
            </c:ext>
          </c:extLst>
        </c:ser>
        <c:ser>
          <c:idx val="1"/>
          <c:order val="1"/>
          <c:tx>
            <c:strRef>
              <c:f>'valid data'!$N$1</c:f>
              <c:strCache>
                <c:ptCount val="1"/>
                <c:pt idx="0">
                  <c:v>Jest onlyChange / total unit tests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'valid data'!$N$2:$N$79</c:f>
              <c:numCache>
                <c:formatCode>General</c:formatCode>
                <c:ptCount val="78"/>
                <c:pt idx="1">
                  <c:v>7.140307033202428E-4</c:v>
                </c:pt>
                <c:pt idx="2">
                  <c:v>7.140307033202428E-4</c:v>
                </c:pt>
                <c:pt idx="3">
                  <c:v>7.1326676176890159E-4</c:v>
                </c:pt>
                <c:pt idx="4">
                  <c:v>7.1326676176890159E-4</c:v>
                </c:pt>
                <c:pt idx="5">
                  <c:v>7.140307033202428E-4</c:v>
                </c:pt>
                <c:pt idx="6">
                  <c:v>0.5594430560514102</c:v>
                </c:pt>
                <c:pt idx="7">
                  <c:v>7.140307033202428E-4</c:v>
                </c:pt>
                <c:pt idx="8">
                  <c:v>7.1326676176890159E-4</c:v>
                </c:pt>
                <c:pt idx="9">
                  <c:v>7.1301247771836005E-4</c:v>
                </c:pt>
                <c:pt idx="10">
                  <c:v>7.1326676176890159E-4</c:v>
                </c:pt>
                <c:pt idx="11">
                  <c:v>0.13209568011424491</c:v>
                </c:pt>
                <c:pt idx="12">
                  <c:v>7.140307033202428E-4</c:v>
                </c:pt>
                <c:pt idx="13">
                  <c:v>7.1326676176890159E-4</c:v>
                </c:pt>
                <c:pt idx="14">
                  <c:v>7.140307033202428E-4</c:v>
                </c:pt>
                <c:pt idx="15">
                  <c:v>7.140307033202428E-4</c:v>
                </c:pt>
                <c:pt idx="16">
                  <c:v>7.1326676176890159E-4</c:v>
                </c:pt>
                <c:pt idx="17">
                  <c:v>7.1301247771836005E-4</c:v>
                </c:pt>
                <c:pt idx="18">
                  <c:v>0.12816851124598358</c:v>
                </c:pt>
                <c:pt idx="19">
                  <c:v>1.4265335235378032E-3</c:v>
                </c:pt>
                <c:pt idx="20">
                  <c:v>1.4265335235378032E-3</c:v>
                </c:pt>
                <c:pt idx="21">
                  <c:v>0.12816851124598358</c:v>
                </c:pt>
                <c:pt idx="22">
                  <c:v>0.13868092691622103</c:v>
                </c:pt>
                <c:pt idx="23">
                  <c:v>0.15244555515887184</c:v>
                </c:pt>
                <c:pt idx="24">
                  <c:v>0.13868092691622103</c:v>
                </c:pt>
                <c:pt idx="25">
                  <c:v>0.13853276353276353</c:v>
                </c:pt>
                <c:pt idx="26">
                  <c:v>0.12393162393162394</c:v>
                </c:pt>
                <c:pt idx="27">
                  <c:v>0.12379935965848453</c:v>
                </c:pt>
                <c:pt idx="28">
                  <c:v>0.12393162393162394</c:v>
                </c:pt>
                <c:pt idx="29">
                  <c:v>0.13176638176638178</c:v>
                </c:pt>
                <c:pt idx="30">
                  <c:v>0.13162575595873355</c:v>
                </c:pt>
                <c:pt idx="31">
                  <c:v>0.55199430199430199</c:v>
                </c:pt>
                <c:pt idx="32">
                  <c:v>7.140307033202428E-4</c:v>
                </c:pt>
                <c:pt idx="33">
                  <c:v>7.140307033202428E-4</c:v>
                </c:pt>
                <c:pt idx="34">
                  <c:v>7.140307033202428E-4</c:v>
                </c:pt>
                <c:pt idx="35">
                  <c:v>7.140307033202428E-4</c:v>
                </c:pt>
                <c:pt idx="36">
                  <c:v>0.13873038516405137</c:v>
                </c:pt>
                <c:pt idx="37">
                  <c:v>1.3547237076648842E-2</c:v>
                </c:pt>
                <c:pt idx="38">
                  <c:v>1.355206847360913E-2</c:v>
                </c:pt>
                <c:pt idx="39">
                  <c:v>7.140307033202428E-4</c:v>
                </c:pt>
                <c:pt idx="40">
                  <c:v>1.3566583363084613E-2</c:v>
                </c:pt>
                <c:pt idx="41">
                  <c:v>0.17136736879685827</c:v>
                </c:pt>
                <c:pt idx="42">
                  <c:v>1.3566583363084613E-2</c:v>
                </c:pt>
                <c:pt idx="43">
                  <c:v>1.355206847360913E-2</c:v>
                </c:pt>
                <c:pt idx="44">
                  <c:v>1.3566583363084613E-2</c:v>
                </c:pt>
                <c:pt idx="45">
                  <c:v>0.54659050339164583</c:v>
                </c:pt>
                <c:pt idx="46">
                  <c:v>0.55654655726007851</c:v>
                </c:pt>
                <c:pt idx="47">
                  <c:v>1.3200142704245452E-2</c:v>
                </c:pt>
                <c:pt idx="48">
                  <c:v>0.54723707664884136</c:v>
                </c:pt>
                <c:pt idx="49">
                  <c:v>1.3556903317873707E-2</c:v>
                </c:pt>
                <c:pt idx="50">
                  <c:v>1.2134189864382585E-2</c:v>
                </c:pt>
                <c:pt idx="51">
                  <c:v>1.2495537308104248E-2</c:v>
                </c:pt>
                <c:pt idx="52">
                  <c:v>0.54659050339164583</c:v>
                </c:pt>
                <c:pt idx="53">
                  <c:v>0.17136736879685827</c:v>
                </c:pt>
                <c:pt idx="54">
                  <c:v>0.17136736879685827</c:v>
                </c:pt>
                <c:pt idx="55">
                  <c:v>0.13307170888333927</c:v>
                </c:pt>
                <c:pt idx="56">
                  <c:v>0.17065333809353803</c:v>
                </c:pt>
                <c:pt idx="57">
                  <c:v>0.20099964298464834</c:v>
                </c:pt>
                <c:pt idx="58">
                  <c:v>0.55726007848733505</c:v>
                </c:pt>
                <c:pt idx="59">
                  <c:v>0.11781506604784006</c:v>
                </c:pt>
                <c:pt idx="60">
                  <c:v>0.20099964298464834</c:v>
                </c:pt>
                <c:pt idx="61">
                  <c:v>0.20099964298464834</c:v>
                </c:pt>
                <c:pt idx="62">
                  <c:v>7.140307033202428E-4</c:v>
                </c:pt>
                <c:pt idx="63">
                  <c:v>0.57331430610060652</c:v>
                </c:pt>
                <c:pt idx="64">
                  <c:v>0.11023902961113093</c:v>
                </c:pt>
                <c:pt idx="65">
                  <c:v>0.20071301247771836</c:v>
                </c:pt>
                <c:pt idx="66">
                  <c:v>0.20099964298464834</c:v>
                </c:pt>
                <c:pt idx="67">
                  <c:v>0.55726007848733505</c:v>
                </c:pt>
                <c:pt idx="68">
                  <c:v>0.55432846455290341</c:v>
                </c:pt>
                <c:pt idx="69">
                  <c:v>0.55940064216910457</c:v>
                </c:pt>
                <c:pt idx="70">
                  <c:v>9.6394144948232771E-2</c:v>
                </c:pt>
                <c:pt idx="71">
                  <c:v>0.54587647268832562</c:v>
                </c:pt>
                <c:pt idx="72">
                  <c:v>0.54659050339164583</c:v>
                </c:pt>
                <c:pt idx="73">
                  <c:v>0.55940064216910457</c:v>
                </c:pt>
                <c:pt idx="74">
                  <c:v>0.20099964298464834</c:v>
                </c:pt>
                <c:pt idx="75">
                  <c:v>0.20099964298464834</c:v>
                </c:pt>
                <c:pt idx="76">
                  <c:v>0.54869782376025689</c:v>
                </c:pt>
                <c:pt idx="77">
                  <c:v>0.54869782376025689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8-47B8-BAC5-B5D8CA9D5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664656"/>
        <c:axId val="1876220704"/>
      </c:lineChart>
      <c:catAx>
        <c:axId val="1941664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220704"/>
        <c:crosses val="autoZero"/>
        <c:auto val="1"/>
        <c:lblAlgn val="ctr"/>
        <c:lblOffset val="100"/>
        <c:noMultiLvlLbl val="0"/>
      </c:catAx>
      <c:valAx>
        <c:axId val="18762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66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running</a:t>
            </a:r>
            <a:r>
              <a:rPr lang="en-CA" baseline="0"/>
              <a:t> time</a:t>
            </a:r>
            <a:endParaRPr lang="en-CA"/>
          </a:p>
        </c:rich>
      </c:tx>
      <c:layout>
        <c:manualLayout>
          <c:xMode val="edge"/>
          <c:yMode val="edge"/>
          <c:x val="0.4086248906386701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'valid data'!$O$1</c:f>
              <c:strCache>
                <c:ptCount val="1"/>
                <c:pt idx="0">
                  <c:v>NodeSRT full select process running time / total tests 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'valid data'!$O$2:$O$79</c:f>
              <c:numCache>
                <c:formatCode>General</c:formatCode>
                <c:ptCount val="78"/>
                <c:pt idx="1">
                  <c:v>1.0865329157493258E-3</c:v>
                </c:pt>
                <c:pt idx="2">
                  <c:v>1.381455584470292E-3</c:v>
                </c:pt>
                <c:pt idx="3">
                  <c:v>2.7143850532453466E-3</c:v>
                </c:pt>
                <c:pt idx="4">
                  <c:v>9.7318030337970626E-4</c:v>
                </c:pt>
                <c:pt idx="5">
                  <c:v>2.2124822958840612E-3</c:v>
                </c:pt>
                <c:pt idx="6">
                  <c:v>7.590863657543101E-2</c:v>
                </c:pt>
                <c:pt idx="7">
                  <c:v>1.1125788560057579E-3</c:v>
                </c:pt>
                <c:pt idx="8">
                  <c:v>9.3553988611793661E-4</c:v>
                </c:pt>
                <c:pt idx="9">
                  <c:v>2.7304496299031976E-3</c:v>
                </c:pt>
                <c:pt idx="10">
                  <c:v>1.7842663130486266E-3</c:v>
                </c:pt>
                <c:pt idx="11">
                  <c:v>4.49684688488724E-2</c:v>
                </c:pt>
                <c:pt idx="12">
                  <c:v>1.786510260417602E-3</c:v>
                </c:pt>
                <c:pt idx="13">
                  <c:v>3.207428578860774E-3</c:v>
                </c:pt>
                <c:pt idx="14">
                  <c:v>1.5597019872321419E-3</c:v>
                </c:pt>
                <c:pt idx="15">
                  <c:v>1.8898003996745732E-3</c:v>
                </c:pt>
                <c:pt idx="16">
                  <c:v>2.1221838382746929E-3</c:v>
                </c:pt>
                <c:pt idx="17">
                  <c:v>1.6721850971403794E-3</c:v>
                </c:pt>
                <c:pt idx="18">
                  <c:v>2.4704530979032004E-2</c:v>
                </c:pt>
                <c:pt idx="19">
                  <c:v>3.8993658696545768E-3</c:v>
                </c:pt>
                <c:pt idx="20">
                  <c:v>4.1770537746346863E-3</c:v>
                </c:pt>
                <c:pt idx="21">
                  <c:v>2.7004741660211249E-2</c:v>
                </c:pt>
                <c:pt idx="22">
                  <c:v>4.1733921844809563E-2</c:v>
                </c:pt>
                <c:pt idx="23">
                  <c:v>4.9281115021986482E-2</c:v>
                </c:pt>
                <c:pt idx="24">
                  <c:v>4.4500972154446754E-2</c:v>
                </c:pt>
                <c:pt idx="25">
                  <c:v>3.3308504500624357E-2</c:v>
                </c:pt>
                <c:pt idx="26">
                  <c:v>2.7402527616761249E-2</c:v>
                </c:pt>
                <c:pt idx="27">
                  <c:v>2.6544271260247942E-2</c:v>
                </c:pt>
                <c:pt idx="28">
                  <c:v>2.3048788651167579E-2</c:v>
                </c:pt>
                <c:pt idx="29">
                  <c:v>0.17428660894942688</c:v>
                </c:pt>
                <c:pt idx="30">
                  <c:v>0.16719796055711611</c:v>
                </c:pt>
                <c:pt idx="31">
                  <c:v>0.28215546506714373</c:v>
                </c:pt>
                <c:pt idx="32">
                  <c:v>2.4426454030618246E-3</c:v>
                </c:pt>
                <c:pt idx="33">
                  <c:v>2.9509905369093916E-3</c:v>
                </c:pt>
                <c:pt idx="34">
                  <c:v>2.5500305447750471E-3</c:v>
                </c:pt>
                <c:pt idx="35">
                  <c:v>2.271083723149579E-3</c:v>
                </c:pt>
                <c:pt idx="36">
                  <c:v>9.7693839692729698E-2</c:v>
                </c:pt>
                <c:pt idx="37">
                  <c:v>5.0394982375438976E-2</c:v>
                </c:pt>
                <c:pt idx="38">
                  <c:v>0.18648751070696234</c:v>
                </c:pt>
                <c:pt idx="39">
                  <c:v>1.4029236082235509E-3</c:v>
                </c:pt>
                <c:pt idx="40">
                  <c:v>8.0544302353243905E-2</c:v>
                </c:pt>
                <c:pt idx="41">
                  <c:v>0.17856041151529173</c:v>
                </c:pt>
                <c:pt idx="42">
                  <c:v>4.3080580185515402E-2</c:v>
                </c:pt>
                <c:pt idx="43">
                  <c:v>0.12296933131691801</c:v>
                </c:pt>
                <c:pt idx="44">
                  <c:v>6.0794262165160887E-2</c:v>
                </c:pt>
                <c:pt idx="45">
                  <c:v>8.6899931983304993E-2</c:v>
                </c:pt>
                <c:pt idx="46">
                  <c:v>0.25900434425898777</c:v>
                </c:pt>
                <c:pt idx="47">
                  <c:v>2.7040016869108077E-2</c:v>
                </c:pt>
                <c:pt idx="48">
                  <c:v>0.43777699365861444</c:v>
                </c:pt>
                <c:pt idx="49">
                  <c:v>0.1238848148896652</c:v>
                </c:pt>
                <c:pt idx="50">
                  <c:v>0.19234349583436439</c:v>
                </c:pt>
                <c:pt idx="51">
                  <c:v>7.1795718867493905E-2</c:v>
                </c:pt>
                <c:pt idx="52">
                  <c:v>4.5855849903940461E-2</c:v>
                </c:pt>
                <c:pt idx="53">
                  <c:v>0.20103410971367625</c:v>
                </c:pt>
                <c:pt idx="54">
                  <c:v>0.37300952514194446</c:v>
                </c:pt>
                <c:pt idx="55">
                  <c:v>2.6596643429388045E-3</c:v>
                </c:pt>
                <c:pt idx="56">
                  <c:v>0.11301682708831276</c:v>
                </c:pt>
                <c:pt idx="57">
                  <c:v>0.1227631386019859</c:v>
                </c:pt>
                <c:pt idx="58">
                  <c:v>0.27972481618389688</c:v>
                </c:pt>
                <c:pt idx="59">
                  <c:v>7.0101341048215568E-2</c:v>
                </c:pt>
                <c:pt idx="60">
                  <c:v>8.527979738143307E-2</c:v>
                </c:pt>
                <c:pt idx="61">
                  <c:v>9.1094457798693157E-2</c:v>
                </c:pt>
                <c:pt idx="62">
                  <c:v>1.8793252742250674E-3</c:v>
                </c:pt>
                <c:pt idx="63">
                  <c:v>0.32511311041087382</c:v>
                </c:pt>
                <c:pt idx="64">
                  <c:v>3.9907902475857411E-2</c:v>
                </c:pt>
                <c:pt idx="65">
                  <c:v>5.0921447229185762E-2</c:v>
                </c:pt>
                <c:pt idx="66">
                  <c:v>6.048316386259231E-2</c:v>
                </c:pt>
                <c:pt idx="67">
                  <c:v>0.15129147489515096</c:v>
                </c:pt>
                <c:pt idx="68">
                  <c:v>0.21007132281117877</c:v>
                </c:pt>
                <c:pt idx="69">
                  <c:v>0.20087239245259622</c:v>
                </c:pt>
                <c:pt idx="70">
                  <c:v>7.803600581221419E-2</c:v>
                </c:pt>
                <c:pt idx="71">
                  <c:v>0.14861314454316735</c:v>
                </c:pt>
                <c:pt idx="72">
                  <c:v>4.6170505298701203E-2</c:v>
                </c:pt>
                <c:pt idx="73">
                  <c:v>9.8507994634807278E-2</c:v>
                </c:pt>
                <c:pt idx="74">
                  <c:v>6.3065957814134391E-2</c:v>
                </c:pt>
                <c:pt idx="75">
                  <c:v>6.3893825628169518E-2</c:v>
                </c:pt>
                <c:pt idx="76">
                  <c:v>7.260908905478726E-2</c:v>
                </c:pt>
                <c:pt idx="77">
                  <c:v>0.13084984504292999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74-413B-A30A-ACE18BA1D84C}"/>
            </c:ext>
          </c:extLst>
        </c:ser>
        <c:ser>
          <c:idx val="1"/>
          <c:order val="1"/>
          <c:tx>
            <c:strRef>
              <c:f>'valid data'!$P$1</c:f>
              <c:strCache>
                <c:ptCount val="1"/>
                <c:pt idx="0">
                  <c:v>Jest onlyChange tests running time / total running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'valid data'!$P$2:$P$79</c:f>
              <c:numCache>
                <c:formatCode>General</c:formatCode>
                <c:ptCount val="78"/>
                <c:pt idx="1">
                  <c:v>1.7238777429791106E-2</c:v>
                </c:pt>
                <c:pt idx="2">
                  <c:v>1.7334985076115965E-2</c:v>
                </c:pt>
                <c:pt idx="3">
                  <c:v>2.1082009345245508E-2</c:v>
                </c:pt>
                <c:pt idx="4">
                  <c:v>1.6495480732143842E-2</c:v>
                </c:pt>
                <c:pt idx="5">
                  <c:v>1.3340677262907909E-2</c:v>
                </c:pt>
                <c:pt idx="6">
                  <c:v>0.77371701412374194</c:v>
                </c:pt>
                <c:pt idx="7">
                  <c:v>1.669630382319319E-2</c:v>
                </c:pt>
                <c:pt idx="8">
                  <c:v>1.4966513952870865E-2</c:v>
                </c:pt>
                <c:pt idx="9">
                  <c:v>1.4032728729186931E-2</c:v>
                </c:pt>
                <c:pt idx="10">
                  <c:v>1.530263944854918E-2</c:v>
                </c:pt>
                <c:pt idx="11">
                  <c:v>0.24060300994345801</c:v>
                </c:pt>
                <c:pt idx="12">
                  <c:v>1.2809803534110575E-2</c:v>
                </c:pt>
                <c:pt idx="13">
                  <c:v>1.6446534131923447E-2</c:v>
                </c:pt>
                <c:pt idx="14">
                  <c:v>2.8524490942890494E-2</c:v>
                </c:pt>
                <c:pt idx="15">
                  <c:v>1.2333041081175012E-2</c:v>
                </c:pt>
                <c:pt idx="16">
                  <c:v>1.0219063933108116E-2</c:v>
                </c:pt>
                <c:pt idx="17">
                  <c:v>2.086575862932305E-2</c:v>
                </c:pt>
                <c:pt idx="18">
                  <c:v>0.12278312050028903</c:v>
                </c:pt>
                <c:pt idx="19">
                  <c:v>2.5223577517392782E-2</c:v>
                </c:pt>
                <c:pt idx="20">
                  <c:v>2.0403802034121836E-2</c:v>
                </c:pt>
                <c:pt idx="21">
                  <c:v>0.15430761001881294</c:v>
                </c:pt>
                <c:pt idx="22">
                  <c:v>0.23440823635762489</c:v>
                </c:pt>
                <c:pt idx="23">
                  <c:v>0.26041359944619402</c:v>
                </c:pt>
                <c:pt idx="24">
                  <c:v>0.23586754300353791</c:v>
                </c:pt>
                <c:pt idx="25">
                  <c:v>0.23619077311742764</c:v>
                </c:pt>
                <c:pt idx="26">
                  <c:v>0.16197132312051374</c:v>
                </c:pt>
                <c:pt idx="27">
                  <c:v>0.16063263074628717</c:v>
                </c:pt>
                <c:pt idx="28">
                  <c:v>0.16612439175098478</c:v>
                </c:pt>
                <c:pt idx="29">
                  <c:v>0.31102214844830672</c:v>
                </c:pt>
                <c:pt idx="30">
                  <c:v>0.260750234082397</c:v>
                </c:pt>
                <c:pt idx="31">
                  <c:v>0.84758891675492942</c:v>
                </c:pt>
                <c:pt idx="32">
                  <c:v>0.1061555783353219</c:v>
                </c:pt>
                <c:pt idx="33">
                  <c:v>0.10465310345978604</c:v>
                </c:pt>
                <c:pt idx="34">
                  <c:v>2.7292654879977001E-2</c:v>
                </c:pt>
                <c:pt idx="35">
                  <c:v>2.9188298579532711E-2</c:v>
                </c:pt>
                <c:pt idx="36">
                  <c:v>0.15331735754840631</c:v>
                </c:pt>
                <c:pt idx="37">
                  <c:v>3.210699835156601E-2</c:v>
                </c:pt>
                <c:pt idx="38">
                  <c:v>0.19259554071241317</c:v>
                </c:pt>
                <c:pt idx="39">
                  <c:v>1.6092045604503682E-2</c:v>
                </c:pt>
                <c:pt idx="40">
                  <c:v>6.199901927941312E-2</c:v>
                </c:pt>
                <c:pt idx="41">
                  <c:v>0.24849814480811097</c:v>
                </c:pt>
                <c:pt idx="42">
                  <c:v>3.884126490748769E-2</c:v>
                </c:pt>
                <c:pt idx="43">
                  <c:v>7.951705432961291E-2</c:v>
                </c:pt>
                <c:pt idx="44">
                  <c:v>4.8768073827512727E-2</c:v>
                </c:pt>
                <c:pt idx="45">
                  <c:v>1.022170350904313</c:v>
                </c:pt>
                <c:pt idx="46">
                  <c:v>0.6075937109117564</c:v>
                </c:pt>
                <c:pt idx="47">
                  <c:v>2.9433685136643409E-2</c:v>
                </c:pt>
                <c:pt idx="48">
                  <c:v>1.0388809051301353</c:v>
                </c:pt>
                <c:pt idx="49">
                  <c:v>9.690343980265162E-2</c:v>
                </c:pt>
                <c:pt idx="50">
                  <c:v>0.21007176441474881</c:v>
                </c:pt>
                <c:pt idx="51">
                  <c:v>6.1163497459428944E-2</c:v>
                </c:pt>
                <c:pt idx="52">
                  <c:v>0.54952335016739484</c:v>
                </c:pt>
                <c:pt idx="53">
                  <c:v>0.24131838785907506</c:v>
                </c:pt>
                <c:pt idx="54">
                  <c:v>0.58421064903874176</c:v>
                </c:pt>
                <c:pt idx="55">
                  <c:v>0.32939536786185897</c:v>
                </c:pt>
                <c:pt idx="56">
                  <c:v>0.18495263944506748</c:v>
                </c:pt>
                <c:pt idx="57">
                  <c:v>0.61510961895657978</c:v>
                </c:pt>
                <c:pt idx="58">
                  <c:v>1.5304407546560015</c:v>
                </c:pt>
                <c:pt idx="59">
                  <c:v>0.15967750225792476</c:v>
                </c:pt>
                <c:pt idx="60">
                  <c:v>0.5077472990235784</c:v>
                </c:pt>
                <c:pt idx="61">
                  <c:v>0.54229441040051463</c:v>
                </c:pt>
                <c:pt idx="62">
                  <c:v>2.8067357472289726E-2</c:v>
                </c:pt>
                <c:pt idx="63">
                  <c:v>0.64696075347765603</c:v>
                </c:pt>
                <c:pt idx="64">
                  <c:v>9.3059253666097047E-2</c:v>
                </c:pt>
                <c:pt idx="65">
                  <c:v>0.37899324418654057</c:v>
                </c:pt>
                <c:pt idx="66">
                  <c:v>0.36909340038378385</c:v>
                </c:pt>
                <c:pt idx="67">
                  <c:v>0.58660477599463223</c:v>
                </c:pt>
                <c:pt idx="68">
                  <c:v>0.90247003657641001</c:v>
                </c:pt>
                <c:pt idx="69">
                  <c:v>1.0535479695716707</c:v>
                </c:pt>
                <c:pt idx="70">
                  <c:v>0.10311605196803281</c:v>
                </c:pt>
                <c:pt idx="71">
                  <c:v>1.4490007439045796</c:v>
                </c:pt>
                <c:pt idx="72">
                  <c:v>0.81396149564815923</c:v>
                </c:pt>
                <c:pt idx="73">
                  <c:v>0.65500589221210159</c:v>
                </c:pt>
                <c:pt idx="74">
                  <c:v>0.37501142491545558</c:v>
                </c:pt>
                <c:pt idx="75">
                  <c:v>0.37914239601510719</c:v>
                </c:pt>
                <c:pt idx="76">
                  <c:v>0.62086035980908083</c:v>
                </c:pt>
                <c:pt idx="77">
                  <c:v>0.87505613581086783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74-413B-A30A-ACE18BA1D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907424"/>
        <c:axId val="1876201568"/>
      </c:lineChart>
      <c:catAx>
        <c:axId val="196290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201568"/>
        <c:crosses val="autoZero"/>
        <c:auto val="1"/>
        <c:lblAlgn val="ctr"/>
        <c:lblOffset val="100"/>
        <c:noMultiLvlLbl val="0"/>
      </c:catAx>
      <c:valAx>
        <c:axId val="18762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0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106680</xdr:colOff>
      <xdr:row>0</xdr:row>
      <xdr:rowOff>1192530</xdr:rowOff>
    </xdr:from>
    <xdr:to>
      <xdr:col>28</xdr:col>
      <xdr:colOff>0</xdr:colOff>
      <xdr:row>29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28249-5039-4D05-83CC-B67D195B2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83820</xdr:colOff>
      <xdr:row>30</xdr:row>
      <xdr:rowOff>34290</xdr:rowOff>
    </xdr:from>
    <xdr:to>
      <xdr:col>27</xdr:col>
      <xdr:colOff>525780</xdr:colOff>
      <xdr:row>58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DDAB83-0892-4CA3-BED5-151F9EF5D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4"/>
  <sheetViews>
    <sheetView tabSelected="1" zoomScale="90" zoomScaleNormal="90" workbookViewId="0">
      <selection activeCell="A4" sqref="A4"/>
    </sheetView>
  </sheetViews>
  <sheetFormatPr defaultColWidth="14.44140625" defaultRowHeight="15.75" customHeight="1" x14ac:dyDescent="0.25"/>
  <cols>
    <col min="1" max="1" width="32" customWidth="1"/>
    <col min="2" max="2" width="27.6640625" customWidth="1"/>
  </cols>
  <sheetData>
    <row r="1" spans="1:26" ht="15.7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12.9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4" t="s">
        <v>204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ht="13.2" x14ac:dyDescent="0.25">
      <c r="A4" s="2" t="s">
        <v>12</v>
      </c>
      <c r="B4" s="2" t="s">
        <v>13</v>
      </c>
      <c r="C4" s="2">
        <v>483.73500000000001</v>
      </c>
      <c r="D4" s="2">
        <v>2801</v>
      </c>
      <c r="F4" s="2"/>
      <c r="G4" s="2" t="s">
        <v>14</v>
      </c>
      <c r="H4" s="2">
        <v>0</v>
      </c>
      <c r="J4" s="2">
        <v>2</v>
      </c>
      <c r="K4" s="2">
        <v>8.3390000000000004</v>
      </c>
    </row>
    <row r="5" spans="1:26" ht="13.2" x14ac:dyDescent="0.25">
      <c r="A5" s="2" t="s">
        <v>15</v>
      </c>
      <c r="B5" s="2" t="s">
        <v>13</v>
      </c>
      <c r="C5" s="2">
        <v>360.83100000000002</v>
      </c>
      <c r="D5" s="2">
        <v>2801</v>
      </c>
      <c r="F5" s="2"/>
      <c r="G5" s="2" t="s">
        <v>16</v>
      </c>
      <c r="H5" s="2">
        <v>0</v>
      </c>
      <c r="J5" s="2">
        <v>2</v>
      </c>
      <c r="K5" s="2">
        <v>6.2549999999999999</v>
      </c>
    </row>
    <row r="6" spans="1:26" ht="13.2" x14ac:dyDescent="0.25">
      <c r="A6" s="2" t="s">
        <v>17</v>
      </c>
      <c r="B6" s="2" t="s">
        <v>13</v>
      </c>
      <c r="C6" s="2">
        <v>425.67099999999999</v>
      </c>
      <c r="D6" s="2">
        <v>2804</v>
      </c>
      <c r="F6" s="2"/>
      <c r="G6" s="2" t="s">
        <v>18</v>
      </c>
      <c r="H6" s="2">
        <v>0</v>
      </c>
      <c r="J6" s="2">
        <v>2</v>
      </c>
      <c r="K6" s="2">
        <v>8.9740000000000002</v>
      </c>
    </row>
    <row r="7" spans="1:26" ht="13.2" x14ac:dyDescent="0.25">
      <c r="A7" s="2" t="s">
        <v>19</v>
      </c>
      <c r="B7" s="2" t="s">
        <v>13</v>
      </c>
      <c r="C7" s="2">
        <v>490.01299999999998</v>
      </c>
      <c r="D7" s="2">
        <v>2804</v>
      </c>
      <c r="F7" s="2"/>
      <c r="G7" s="2" t="s">
        <v>20</v>
      </c>
      <c r="H7" s="2">
        <v>0</v>
      </c>
      <c r="J7" s="2">
        <v>2</v>
      </c>
      <c r="K7" s="2">
        <v>8.0830000000000002</v>
      </c>
    </row>
    <row r="8" spans="1:26" ht="13.2" x14ac:dyDescent="0.25">
      <c r="A8" s="2" t="s">
        <v>21</v>
      </c>
      <c r="B8" s="2" t="s">
        <v>13</v>
      </c>
      <c r="C8" s="2"/>
      <c r="D8" s="2">
        <v>0</v>
      </c>
    </row>
    <row r="9" spans="1:26" ht="13.2" x14ac:dyDescent="0.25">
      <c r="A9" s="2" t="s">
        <v>22</v>
      </c>
      <c r="B9" s="2" t="s">
        <v>13</v>
      </c>
      <c r="C9" s="2">
        <v>698.99</v>
      </c>
      <c r="D9" s="2">
        <v>2801</v>
      </c>
      <c r="F9" s="2"/>
      <c r="G9" s="2" t="s">
        <v>23</v>
      </c>
      <c r="H9" s="2">
        <v>0</v>
      </c>
      <c r="J9" s="2">
        <v>2</v>
      </c>
      <c r="K9" s="2">
        <v>9.3249999999999993</v>
      </c>
    </row>
    <row r="10" spans="1:26" ht="13.2" x14ac:dyDescent="0.25">
      <c r="A10" s="2" t="s">
        <v>24</v>
      </c>
      <c r="B10" s="2" t="s">
        <v>13</v>
      </c>
      <c r="C10" s="2">
        <v>399.18599999999998</v>
      </c>
      <c r="D10" s="2">
        <v>2801</v>
      </c>
      <c r="F10" s="2">
        <v>84</v>
      </c>
      <c r="G10" s="2" t="s">
        <v>25</v>
      </c>
      <c r="H10" s="2">
        <v>26.113</v>
      </c>
      <c r="J10" s="2">
        <v>1567</v>
      </c>
      <c r="K10" s="2">
        <v>308.85700000000003</v>
      </c>
      <c r="L10">
        <f>F10/D10</f>
        <v>2.9989289539450195E-2</v>
      </c>
    </row>
    <row r="11" spans="1:26" ht="13.2" x14ac:dyDescent="0.25">
      <c r="A11" s="2" t="s">
        <v>26</v>
      </c>
      <c r="B11" s="2" t="s">
        <v>13</v>
      </c>
      <c r="C11" s="2">
        <v>472.38</v>
      </c>
      <c r="D11" s="2">
        <v>2801</v>
      </c>
      <c r="F11" s="2"/>
      <c r="G11" s="2" t="s">
        <v>27</v>
      </c>
      <c r="H11" s="2">
        <v>0</v>
      </c>
      <c r="J11" s="2">
        <v>2</v>
      </c>
      <c r="K11" s="2">
        <v>7.8869999999999996</v>
      </c>
    </row>
    <row r="12" spans="1:26" ht="13.2" x14ac:dyDescent="0.25">
      <c r="A12" s="2" t="s">
        <v>28</v>
      </c>
      <c r="B12" s="2" t="s">
        <v>13</v>
      </c>
      <c r="C12" s="2">
        <v>474.52600000000001</v>
      </c>
      <c r="D12" s="2">
        <v>2804</v>
      </c>
      <c r="F12" s="2"/>
      <c r="G12" s="2" t="s">
        <v>29</v>
      </c>
      <c r="H12" s="2">
        <v>0</v>
      </c>
      <c r="J12" s="2">
        <v>2</v>
      </c>
      <c r="K12" s="2">
        <v>7.1020000000000003</v>
      </c>
    </row>
    <row r="13" spans="1:26" ht="13.2" x14ac:dyDescent="0.25">
      <c r="A13" s="2" t="s">
        <v>30</v>
      </c>
      <c r="B13" s="2" t="s">
        <v>13</v>
      </c>
      <c r="C13" s="2">
        <v>768.98800000000006</v>
      </c>
      <c r="D13" s="2">
        <v>2805</v>
      </c>
      <c r="F13" s="2"/>
      <c r="G13" s="2" t="s">
        <v>31</v>
      </c>
      <c r="H13" s="2">
        <v>0</v>
      </c>
      <c r="J13" s="2">
        <v>2</v>
      </c>
      <c r="K13" s="2">
        <v>10.791</v>
      </c>
    </row>
    <row r="14" spans="1:26" ht="13.2" x14ac:dyDescent="0.25">
      <c r="A14" s="2" t="s">
        <v>32</v>
      </c>
      <c r="B14" s="2" t="s">
        <v>13</v>
      </c>
      <c r="C14" s="2">
        <v>662.10799999999995</v>
      </c>
      <c r="D14" s="2">
        <v>2804</v>
      </c>
      <c r="F14" s="2"/>
      <c r="G14" s="2" t="s">
        <v>33</v>
      </c>
      <c r="H14" s="2">
        <v>0</v>
      </c>
      <c r="J14" s="2">
        <v>2</v>
      </c>
      <c r="K14" s="2">
        <v>10.132</v>
      </c>
    </row>
    <row r="15" spans="1:26" ht="13.2" x14ac:dyDescent="0.25">
      <c r="A15" s="2" t="s">
        <v>34</v>
      </c>
      <c r="B15" s="2" t="s">
        <v>13</v>
      </c>
      <c r="C15" s="2"/>
      <c r="D15" s="2">
        <v>0</v>
      </c>
    </row>
    <row r="16" spans="1:26" ht="13.2" x14ac:dyDescent="0.25">
      <c r="A16" s="2" t="s">
        <v>35</v>
      </c>
      <c r="B16" s="2" t="s">
        <v>13</v>
      </c>
      <c r="C16" s="2"/>
      <c r="D16" s="2">
        <v>0</v>
      </c>
    </row>
    <row r="17" spans="1:11" ht="13.2" x14ac:dyDescent="0.25">
      <c r="A17" s="2" t="s">
        <v>36</v>
      </c>
      <c r="B17" s="2" t="s">
        <v>13</v>
      </c>
      <c r="C17" s="2">
        <v>509.17899999999997</v>
      </c>
      <c r="D17" s="2">
        <v>2801</v>
      </c>
      <c r="F17" s="2">
        <v>70</v>
      </c>
      <c r="H17" s="2">
        <v>22.896999999999998</v>
      </c>
      <c r="J17" s="2">
        <v>370</v>
      </c>
      <c r="K17" s="2">
        <v>122.51</v>
      </c>
    </row>
    <row r="18" spans="1:11" ht="13.2" x14ac:dyDescent="0.25">
      <c r="A18" s="2" t="s">
        <v>37</v>
      </c>
      <c r="B18" s="2" t="s">
        <v>13</v>
      </c>
      <c r="C18" s="2"/>
      <c r="D18" s="2">
        <v>0</v>
      </c>
    </row>
    <row r="19" spans="1:11" ht="13.2" x14ac:dyDescent="0.25">
      <c r="A19" s="2" t="s">
        <v>38</v>
      </c>
      <c r="B19" s="2" t="s">
        <v>13</v>
      </c>
      <c r="C19" s="2">
        <v>668.00400000000002</v>
      </c>
      <c r="D19" s="2">
        <v>2801</v>
      </c>
      <c r="F19" s="2"/>
      <c r="G19" s="2" t="s">
        <v>39</v>
      </c>
      <c r="H19" s="2">
        <v>0</v>
      </c>
      <c r="J19" s="2">
        <v>2</v>
      </c>
      <c r="K19" s="2">
        <v>8.5570000000000004</v>
      </c>
    </row>
    <row r="20" spans="1:11" ht="13.2" x14ac:dyDescent="0.25">
      <c r="A20" s="2" t="s">
        <v>40</v>
      </c>
      <c r="B20" s="2" t="s">
        <v>13</v>
      </c>
      <c r="C20" s="2">
        <v>615.08399999999995</v>
      </c>
      <c r="D20" s="2">
        <v>2804</v>
      </c>
      <c r="F20" s="2"/>
      <c r="G20" s="2" t="s">
        <v>41</v>
      </c>
      <c r="H20" s="2">
        <v>0</v>
      </c>
      <c r="J20" s="2">
        <v>2</v>
      </c>
      <c r="K20" s="2">
        <v>10.116</v>
      </c>
    </row>
    <row r="21" spans="1:11" ht="13.2" x14ac:dyDescent="0.25">
      <c r="A21" s="2" t="s">
        <v>42</v>
      </c>
      <c r="B21" s="2" t="s">
        <v>13</v>
      </c>
      <c r="C21" s="2">
        <v>346.96499999999997</v>
      </c>
      <c r="D21" s="2">
        <v>2801</v>
      </c>
      <c r="F21" s="2"/>
      <c r="G21" s="2" t="s">
        <v>43</v>
      </c>
      <c r="H21" s="2">
        <v>0</v>
      </c>
      <c r="J21" s="2">
        <v>2</v>
      </c>
      <c r="K21" s="2">
        <v>9.8970000000000002</v>
      </c>
    </row>
    <row r="22" spans="1:11" ht="13.2" x14ac:dyDescent="0.25">
      <c r="A22" s="2" t="s">
        <v>44</v>
      </c>
      <c r="B22" s="2" t="s">
        <v>13</v>
      </c>
      <c r="C22" s="2">
        <v>633.01499999999999</v>
      </c>
      <c r="D22" s="2">
        <v>2801</v>
      </c>
      <c r="F22" s="2"/>
      <c r="G22" s="2" t="s">
        <v>45</v>
      </c>
      <c r="H22" s="2">
        <v>0</v>
      </c>
      <c r="J22" s="2">
        <v>2</v>
      </c>
      <c r="K22" s="2">
        <v>7.8070000000000004</v>
      </c>
    </row>
    <row r="23" spans="1:11" ht="13.2" x14ac:dyDescent="0.25">
      <c r="A23" s="2" t="s">
        <v>46</v>
      </c>
      <c r="B23" s="2" t="s">
        <v>13</v>
      </c>
      <c r="C23" s="2">
        <v>629.31399999999996</v>
      </c>
      <c r="D23" s="2">
        <v>2804</v>
      </c>
      <c r="F23" s="2"/>
      <c r="G23" s="2" t="s">
        <v>47</v>
      </c>
      <c r="H23" s="2">
        <v>0</v>
      </c>
      <c r="J23" s="2">
        <v>2</v>
      </c>
      <c r="K23" s="2">
        <v>6.431</v>
      </c>
    </row>
    <row r="24" spans="1:11" ht="13.2" x14ac:dyDescent="0.25">
      <c r="A24" s="2" t="s">
        <v>48</v>
      </c>
      <c r="B24" s="2" t="s">
        <v>13</v>
      </c>
      <c r="C24" s="2">
        <v>387.42899999999997</v>
      </c>
      <c r="D24" s="2">
        <v>2805</v>
      </c>
      <c r="F24" s="2"/>
      <c r="G24" s="2" t="s">
        <v>49</v>
      </c>
      <c r="H24" s="2">
        <v>0</v>
      </c>
      <c r="J24" s="2">
        <v>2</v>
      </c>
      <c r="K24" s="2">
        <v>8.0839999999999996</v>
      </c>
    </row>
    <row r="25" spans="1:11" ht="13.2" x14ac:dyDescent="0.25">
      <c r="A25" s="2" t="s">
        <v>50</v>
      </c>
      <c r="B25" s="2" t="s">
        <v>13</v>
      </c>
      <c r="C25" s="2">
        <v>475.72500000000002</v>
      </c>
      <c r="D25" s="2">
        <v>2801</v>
      </c>
      <c r="F25" s="2">
        <v>4</v>
      </c>
      <c r="G25" s="2" t="s">
        <v>51</v>
      </c>
      <c r="H25" s="2">
        <v>10.968</v>
      </c>
      <c r="J25" s="2">
        <v>359</v>
      </c>
      <c r="K25" s="2">
        <v>58.411000000000001</v>
      </c>
    </row>
    <row r="26" spans="1:11" ht="13.2" x14ac:dyDescent="0.25">
      <c r="A26" s="2" t="s">
        <v>52</v>
      </c>
      <c r="B26" s="2" t="s">
        <v>13</v>
      </c>
      <c r="C26" s="2">
        <v>649.55100000000004</v>
      </c>
      <c r="D26" s="2">
        <v>2804</v>
      </c>
      <c r="F26" s="2"/>
      <c r="G26" s="2" t="s">
        <v>53</v>
      </c>
      <c r="H26" s="2">
        <v>0</v>
      </c>
      <c r="J26" s="2">
        <v>4</v>
      </c>
      <c r="K26" s="2">
        <v>16.384</v>
      </c>
    </row>
    <row r="27" spans="1:11" ht="13.2" x14ac:dyDescent="0.25">
      <c r="A27" s="2" t="s">
        <v>54</v>
      </c>
      <c r="B27" s="2" t="s">
        <v>13</v>
      </c>
      <c r="C27" s="2">
        <v>655.12300000000005</v>
      </c>
      <c r="D27" s="2">
        <v>2804</v>
      </c>
      <c r="F27" s="2"/>
      <c r="G27" s="2" t="s">
        <v>55</v>
      </c>
      <c r="H27" s="2">
        <v>0</v>
      </c>
      <c r="J27" s="2">
        <v>4</v>
      </c>
      <c r="K27" s="2">
        <v>13.367000000000001</v>
      </c>
    </row>
    <row r="28" spans="1:11" ht="13.2" x14ac:dyDescent="0.25">
      <c r="A28" s="2" t="s">
        <v>56</v>
      </c>
      <c r="B28" s="2" t="s">
        <v>13</v>
      </c>
      <c r="C28" s="2">
        <v>650.61599999999999</v>
      </c>
      <c r="D28" s="2">
        <v>2801</v>
      </c>
      <c r="F28" s="2">
        <v>4</v>
      </c>
      <c r="G28" s="2" t="s">
        <v>57</v>
      </c>
      <c r="H28" s="2">
        <v>14.401999999999999</v>
      </c>
      <c r="J28" s="2">
        <v>359</v>
      </c>
      <c r="K28" s="2">
        <v>100.395</v>
      </c>
    </row>
    <row r="29" spans="1:11" ht="13.2" x14ac:dyDescent="0.25">
      <c r="A29" s="2" t="s">
        <v>58</v>
      </c>
      <c r="B29" s="2" t="s">
        <v>13</v>
      </c>
      <c r="C29" s="2">
        <v>523.24099999999999</v>
      </c>
      <c r="D29" s="2">
        <v>2805</v>
      </c>
      <c r="F29" s="2">
        <v>15</v>
      </c>
      <c r="G29" s="2" t="s">
        <v>59</v>
      </c>
      <c r="H29" s="2">
        <v>20.268999999999998</v>
      </c>
      <c r="J29" s="2">
        <v>389</v>
      </c>
      <c r="K29" s="2">
        <v>122.652</v>
      </c>
    </row>
    <row r="30" spans="1:11" ht="13.2" x14ac:dyDescent="0.25">
      <c r="A30" s="2" t="s">
        <v>60</v>
      </c>
      <c r="B30" s="2" t="s">
        <v>13</v>
      </c>
      <c r="C30" s="2">
        <v>512.81500000000005</v>
      </c>
      <c r="D30" s="2">
        <v>2801</v>
      </c>
      <c r="F30" s="2">
        <v>19</v>
      </c>
      <c r="G30" s="2" t="s">
        <v>61</v>
      </c>
      <c r="H30" s="2">
        <v>22.693000000000001</v>
      </c>
      <c r="J30" s="2">
        <v>427</v>
      </c>
      <c r="K30" s="2">
        <v>133.54400000000001</v>
      </c>
    </row>
    <row r="31" spans="1:11" ht="13.2" x14ac:dyDescent="0.25">
      <c r="A31" s="2" t="s">
        <v>62</v>
      </c>
      <c r="B31" s="2" t="s">
        <v>13</v>
      </c>
      <c r="C31" s="2">
        <v>524.60799999999995</v>
      </c>
      <c r="D31" s="2">
        <v>2805</v>
      </c>
      <c r="F31" s="2">
        <v>15</v>
      </c>
      <c r="G31" s="2" t="s">
        <v>63</v>
      </c>
      <c r="H31" s="2">
        <v>21.489000000000001</v>
      </c>
      <c r="J31" s="2">
        <v>389</v>
      </c>
      <c r="K31" s="2">
        <v>123.738</v>
      </c>
    </row>
    <row r="32" spans="1:11" ht="13.2" x14ac:dyDescent="0.25">
      <c r="A32" s="2" t="s">
        <v>64</v>
      </c>
      <c r="B32" s="2" t="s">
        <v>13</v>
      </c>
      <c r="C32" s="2">
        <v>622.24699999999996</v>
      </c>
      <c r="D32" s="2">
        <v>2808</v>
      </c>
      <c r="F32" s="2">
        <v>15</v>
      </c>
      <c r="G32" s="2" t="s">
        <v>65</v>
      </c>
      <c r="H32" s="2">
        <v>18.896000000000001</v>
      </c>
      <c r="J32" s="2">
        <v>389</v>
      </c>
      <c r="K32" s="2">
        <v>146.96899999999999</v>
      </c>
    </row>
    <row r="33" spans="1:11" ht="13.2" x14ac:dyDescent="0.25">
      <c r="A33" s="2" t="s">
        <v>66</v>
      </c>
      <c r="B33" s="2" t="s">
        <v>13</v>
      </c>
      <c r="C33" s="2">
        <v>623.98699999999997</v>
      </c>
      <c r="D33" s="2">
        <v>2808</v>
      </c>
      <c r="F33" s="2">
        <v>6</v>
      </c>
      <c r="G33" s="2" t="s">
        <v>67</v>
      </c>
      <c r="H33" s="2">
        <v>15.222</v>
      </c>
      <c r="J33" s="2">
        <v>348</v>
      </c>
      <c r="K33" s="2">
        <v>101.068</v>
      </c>
    </row>
    <row r="34" spans="1:11" ht="13.2" x14ac:dyDescent="0.25">
      <c r="A34" s="2" t="s">
        <v>68</v>
      </c>
      <c r="B34" s="2" t="s">
        <v>13</v>
      </c>
      <c r="C34" s="2">
        <v>628.29700000000003</v>
      </c>
      <c r="D34" s="2">
        <v>2811</v>
      </c>
      <c r="F34" s="2">
        <v>6</v>
      </c>
      <c r="G34" s="2" t="s">
        <v>69</v>
      </c>
      <c r="H34" s="2">
        <v>14.288</v>
      </c>
      <c r="J34" s="2">
        <v>348</v>
      </c>
      <c r="K34" s="2">
        <v>100.925</v>
      </c>
    </row>
    <row r="35" spans="1:11" ht="13.2" x14ac:dyDescent="0.25">
      <c r="A35" s="2" t="s">
        <v>70</v>
      </c>
      <c r="B35" s="2" t="s">
        <v>13</v>
      </c>
      <c r="C35" s="2">
        <v>621.45600000000002</v>
      </c>
      <c r="D35" s="2">
        <v>2808</v>
      </c>
      <c r="F35" s="2">
        <v>6</v>
      </c>
      <c r="G35" s="2" t="s">
        <v>71</v>
      </c>
      <c r="H35" s="2">
        <v>11.898</v>
      </c>
      <c r="J35" s="2">
        <v>348</v>
      </c>
      <c r="K35" s="2">
        <v>103.239</v>
      </c>
    </row>
    <row r="36" spans="1:11" ht="13.2" x14ac:dyDescent="0.25">
      <c r="A36" s="2" t="s">
        <v>72</v>
      </c>
      <c r="B36" s="2" t="s">
        <v>13</v>
      </c>
      <c r="C36" s="2">
        <v>368.69400000000002</v>
      </c>
      <c r="D36" s="2">
        <v>2808</v>
      </c>
      <c r="F36" s="2">
        <v>70</v>
      </c>
      <c r="G36" s="2" t="s">
        <v>73</v>
      </c>
      <c r="H36" s="2">
        <v>63.082000000000001</v>
      </c>
      <c r="J36" s="2">
        <v>370</v>
      </c>
      <c r="K36" s="2">
        <v>114.672</v>
      </c>
    </row>
    <row r="37" spans="1:11" ht="13.2" x14ac:dyDescent="0.25">
      <c r="A37" s="2" t="s">
        <v>74</v>
      </c>
      <c r="B37" s="2" t="s">
        <v>13</v>
      </c>
      <c r="C37" s="2">
        <v>341.76</v>
      </c>
      <c r="D37" s="2">
        <v>2811</v>
      </c>
      <c r="F37" s="2">
        <v>70</v>
      </c>
      <c r="G37" s="2" t="s">
        <v>75</v>
      </c>
      <c r="H37" s="2">
        <v>56.027999999999999</v>
      </c>
      <c r="J37" s="2">
        <v>370</v>
      </c>
      <c r="K37" s="2">
        <v>89.114000000000004</v>
      </c>
    </row>
    <row r="38" spans="1:11" ht="13.2" x14ac:dyDescent="0.25">
      <c r="A38" s="2" t="s">
        <v>76</v>
      </c>
      <c r="B38" s="2" t="s">
        <v>13</v>
      </c>
      <c r="C38" s="2">
        <v>364.44200000000001</v>
      </c>
      <c r="D38" s="2">
        <v>2808</v>
      </c>
      <c r="F38" s="2">
        <v>160</v>
      </c>
      <c r="G38" s="2" t="s">
        <v>77</v>
      </c>
      <c r="H38" s="2">
        <v>101.39</v>
      </c>
      <c r="J38" s="2">
        <v>1550</v>
      </c>
      <c r="K38" s="2">
        <v>308.89699999999999</v>
      </c>
    </row>
    <row r="39" spans="1:11" ht="13.2" x14ac:dyDescent="0.25">
      <c r="A39" s="2" t="s">
        <v>78</v>
      </c>
      <c r="B39" s="2" t="s">
        <v>13</v>
      </c>
      <c r="C39" s="2">
        <v>119.014</v>
      </c>
      <c r="D39" s="2">
        <v>2801</v>
      </c>
      <c r="F39" s="2"/>
      <c r="G39" s="2" t="s">
        <v>79</v>
      </c>
      <c r="H39" s="2">
        <v>0</v>
      </c>
      <c r="J39" s="2">
        <v>2</v>
      </c>
      <c r="K39" s="2">
        <v>12.634</v>
      </c>
    </row>
    <row r="40" spans="1:11" ht="13.2" x14ac:dyDescent="0.25">
      <c r="A40" s="2" t="s">
        <v>80</v>
      </c>
      <c r="B40" s="2" t="s">
        <v>13</v>
      </c>
      <c r="C40" s="2">
        <v>119.834</v>
      </c>
      <c r="D40" s="2">
        <v>2801</v>
      </c>
      <c r="F40" s="2"/>
      <c r="G40" s="2" t="s">
        <v>81</v>
      </c>
      <c r="H40" s="2">
        <v>0</v>
      </c>
      <c r="J40" s="2">
        <v>2</v>
      </c>
      <c r="K40" s="2">
        <v>12.541</v>
      </c>
    </row>
    <row r="41" spans="1:11" ht="13.2" x14ac:dyDescent="0.25">
      <c r="A41" s="2" t="s">
        <v>82</v>
      </c>
      <c r="B41" s="2" t="s">
        <v>13</v>
      </c>
      <c r="C41" s="2"/>
      <c r="D41" s="2">
        <v>0</v>
      </c>
    </row>
    <row r="42" spans="1:11" ht="13.2" x14ac:dyDescent="0.25">
      <c r="A42" s="2" t="s">
        <v>83</v>
      </c>
      <c r="B42" s="2" t="s">
        <v>13</v>
      </c>
      <c r="C42" s="2">
        <v>222.624</v>
      </c>
      <c r="D42" s="2">
        <v>2801</v>
      </c>
      <c r="F42" s="2"/>
      <c r="G42" s="2" t="s">
        <v>84</v>
      </c>
      <c r="H42" s="2">
        <v>0</v>
      </c>
      <c r="J42" s="2">
        <v>2</v>
      </c>
      <c r="K42" s="2">
        <v>6.0759999999999996</v>
      </c>
    </row>
    <row r="43" spans="1:11" ht="13.2" x14ac:dyDescent="0.25">
      <c r="A43" s="2" t="s">
        <v>85</v>
      </c>
      <c r="B43" s="2" t="s">
        <v>13</v>
      </c>
      <c r="C43" s="2">
        <v>245.20099999999999</v>
      </c>
      <c r="D43" s="2">
        <v>2801</v>
      </c>
      <c r="F43" s="2"/>
      <c r="G43" s="2" t="s">
        <v>86</v>
      </c>
      <c r="H43" s="2">
        <v>0</v>
      </c>
      <c r="J43" s="2">
        <v>2</v>
      </c>
      <c r="K43" s="2">
        <v>7.157</v>
      </c>
    </row>
    <row r="44" spans="1:11" ht="13.2" x14ac:dyDescent="0.25">
      <c r="A44" s="2" t="s">
        <v>87</v>
      </c>
      <c r="B44" s="2" t="s">
        <v>13</v>
      </c>
      <c r="C44" s="2">
        <v>657.66200000000003</v>
      </c>
      <c r="D44" s="2">
        <v>2804</v>
      </c>
      <c r="F44" s="2">
        <v>23</v>
      </c>
      <c r="G44" s="2" t="s">
        <v>88</v>
      </c>
      <c r="H44" s="2">
        <v>62.198999999999998</v>
      </c>
      <c r="J44" s="2">
        <v>389</v>
      </c>
      <c r="K44" s="2">
        <v>100.831</v>
      </c>
    </row>
    <row r="45" spans="1:11" ht="13.2" x14ac:dyDescent="0.25">
      <c r="A45" s="2" t="s">
        <v>89</v>
      </c>
      <c r="B45" s="2" t="s">
        <v>13</v>
      </c>
      <c r="C45" s="2">
        <v>613.91600000000005</v>
      </c>
      <c r="D45" s="2">
        <v>2805</v>
      </c>
      <c r="F45" s="2">
        <v>25</v>
      </c>
      <c r="G45" s="2" t="s">
        <v>90</v>
      </c>
      <c r="H45" s="2">
        <v>26.187999999999999</v>
      </c>
      <c r="J45" s="2">
        <v>38</v>
      </c>
      <c r="K45" s="2">
        <v>19.710999999999999</v>
      </c>
    </row>
    <row r="46" spans="1:11" ht="13.2" x14ac:dyDescent="0.25">
      <c r="A46" s="2" t="s">
        <v>91</v>
      </c>
      <c r="B46" s="2" t="s">
        <v>13</v>
      </c>
      <c r="C46" s="2"/>
      <c r="D46" s="2">
        <v>0</v>
      </c>
    </row>
    <row r="47" spans="1:11" ht="13.2" x14ac:dyDescent="0.25">
      <c r="A47" s="2" t="s">
        <v>92</v>
      </c>
      <c r="B47" s="2" t="s">
        <v>13</v>
      </c>
      <c r="C47" s="2"/>
      <c r="D47" s="2">
        <v>0</v>
      </c>
    </row>
    <row r="48" spans="1:11" ht="13.2" x14ac:dyDescent="0.25">
      <c r="A48" s="2" t="s">
        <v>93</v>
      </c>
      <c r="B48" s="2" t="s">
        <v>13</v>
      </c>
      <c r="C48" s="2"/>
      <c r="D48" s="2">
        <v>0</v>
      </c>
    </row>
    <row r="49" spans="1:11" ht="13.2" x14ac:dyDescent="0.25">
      <c r="A49" s="2" t="s">
        <v>94</v>
      </c>
      <c r="B49" s="2" t="s">
        <v>13</v>
      </c>
      <c r="C49" s="2"/>
      <c r="D49" s="2">
        <v>0</v>
      </c>
    </row>
    <row r="50" spans="1:11" ht="13.2" x14ac:dyDescent="0.25">
      <c r="A50" s="2" t="s">
        <v>95</v>
      </c>
      <c r="B50" s="2" t="s">
        <v>13</v>
      </c>
      <c r="C50" s="2">
        <v>115.57899999999999</v>
      </c>
      <c r="D50" s="2">
        <v>2804</v>
      </c>
      <c r="F50" s="2">
        <v>25</v>
      </c>
      <c r="G50" s="2" t="s">
        <v>96</v>
      </c>
      <c r="H50" s="2">
        <v>18.047000000000001</v>
      </c>
      <c r="J50" s="2">
        <v>38</v>
      </c>
      <c r="K50" s="2">
        <v>22.26</v>
      </c>
    </row>
    <row r="51" spans="1:11" ht="13.2" x14ac:dyDescent="0.25">
      <c r="A51" s="2" t="s">
        <v>97</v>
      </c>
      <c r="B51" s="2" t="s">
        <v>13</v>
      </c>
      <c r="C51" s="2"/>
      <c r="D51" s="2">
        <v>0</v>
      </c>
    </row>
    <row r="52" spans="1:11" ht="13.2" x14ac:dyDescent="0.25">
      <c r="A52" s="2" t="s">
        <v>98</v>
      </c>
      <c r="B52" s="2" t="s">
        <v>13</v>
      </c>
      <c r="C52" s="2">
        <v>401.62700000000001</v>
      </c>
      <c r="D52" s="2">
        <v>2801</v>
      </c>
      <c r="F52" s="2"/>
      <c r="G52" s="2" t="s">
        <v>99</v>
      </c>
      <c r="H52" s="2">
        <v>0</v>
      </c>
      <c r="J52" s="2">
        <v>2</v>
      </c>
      <c r="K52" s="2">
        <v>6.4630000000000001</v>
      </c>
    </row>
    <row r="53" spans="1:11" ht="13.2" x14ac:dyDescent="0.25">
      <c r="A53" s="2" t="s">
        <v>100</v>
      </c>
      <c r="B53" s="2" t="s">
        <v>13</v>
      </c>
      <c r="C53" s="2">
        <v>411.94200000000001</v>
      </c>
      <c r="D53" s="2">
        <v>2801</v>
      </c>
      <c r="F53" s="2">
        <v>25</v>
      </c>
      <c r="G53" s="2" t="s">
        <v>101</v>
      </c>
      <c r="H53" s="2">
        <v>26.850999999999999</v>
      </c>
      <c r="J53" s="2">
        <v>38</v>
      </c>
      <c r="K53" s="2">
        <v>25.54</v>
      </c>
    </row>
    <row r="54" spans="1:11" ht="13.2" x14ac:dyDescent="0.25">
      <c r="A54" s="2" t="s">
        <v>102</v>
      </c>
      <c r="B54" s="2" t="s">
        <v>103</v>
      </c>
      <c r="C54" s="2"/>
      <c r="D54" s="2">
        <v>0</v>
      </c>
    </row>
    <row r="55" spans="1:11" ht="13.2" x14ac:dyDescent="0.25">
      <c r="A55" s="2" t="s">
        <v>104</v>
      </c>
      <c r="B55" s="2" t="s">
        <v>103</v>
      </c>
      <c r="C55" s="2"/>
      <c r="D55" s="2">
        <v>0</v>
      </c>
    </row>
    <row r="56" spans="1:11" ht="13.2" x14ac:dyDescent="0.25">
      <c r="A56" s="2" t="s">
        <v>105</v>
      </c>
      <c r="B56" s="2" t="s">
        <v>103</v>
      </c>
      <c r="C56" s="2">
        <v>717.44600000000003</v>
      </c>
      <c r="D56" s="2">
        <v>2801</v>
      </c>
      <c r="F56" s="2">
        <v>69</v>
      </c>
      <c r="G56" s="2" t="s">
        <v>106</v>
      </c>
      <c r="H56" s="2">
        <v>125.654</v>
      </c>
      <c r="J56" s="2">
        <v>480</v>
      </c>
      <c r="K56" s="2">
        <v>178.28399999999999</v>
      </c>
    </row>
    <row r="57" spans="1:11" ht="13.2" x14ac:dyDescent="0.25">
      <c r="A57" s="2" t="s">
        <v>107</v>
      </c>
      <c r="B57" s="2" t="s">
        <v>103</v>
      </c>
      <c r="C57" s="2">
        <v>489.01600000000002</v>
      </c>
      <c r="D57" s="2">
        <v>2801</v>
      </c>
      <c r="F57" s="2">
        <v>25</v>
      </c>
      <c r="G57" s="2" t="s">
        <v>108</v>
      </c>
      <c r="H57" s="2">
        <v>17.552</v>
      </c>
      <c r="J57" s="2">
        <v>38</v>
      </c>
      <c r="K57" s="2">
        <v>18.994</v>
      </c>
    </row>
    <row r="58" spans="1:11" ht="13.2" x14ac:dyDescent="0.25">
      <c r="A58" s="2" t="s">
        <v>109</v>
      </c>
      <c r="B58" s="2" t="s">
        <v>103</v>
      </c>
      <c r="C58" s="2"/>
      <c r="D58" s="2">
        <v>0</v>
      </c>
    </row>
    <row r="59" spans="1:11" ht="13.2" x14ac:dyDescent="0.25">
      <c r="A59" s="2" t="s">
        <v>110</v>
      </c>
      <c r="B59" s="2" t="s">
        <v>103</v>
      </c>
      <c r="C59" s="2"/>
      <c r="D59" s="2">
        <v>0</v>
      </c>
    </row>
    <row r="60" spans="1:11" ht="13.2" x14ac:dyDescent="0.25">
      <c r="A60" s="2" t="s">
        <v>111</v>
      </c>
      <c r="B60" s="2" t="s">
        <v>103</v>
      </c>
      <c r="C60" s="2">
        <v>281.68799999999999</v>
      </c>
      <c r="D60" s="2">
        <v>2804</v>
      </c>
      <c r="F60" s="2">
        <v>25</v>
      </c>
      <c r="G60" s="2" t="s">
        <v>112</v>
      </c>
      <c r="H60" s="2">
        <v>27.904</v>
      </c>
      <c r="J60" s="2">
        <v>38</v>
      </c>
      <c r="K60" s="2">
        <v>22.399000000000001</v>
      </c>
    </row>
    <row r="61" spans="1:11" ht="13.2" x14ac:dyDescent="0.25">
      <c r="A61" s="2" t="s">
        <v>113</v>
      </c>
      <c r="B61" s="2" t="s">
        <v>103</v>
      </c>
      <c r="C61" s="2"/>
      <c r="D61" s="2">
        <v>0</v>
      </c>
    </row>
    <row r="62" spans="1:11" ht="13.2" x14ac:dyDescent="0.25">
      <c r="A62" s="2" t="s">
        <v>114</v>
      </c>
      <c r="B62" s="2" t="s">
        <v>103</v>
      </c>
      <c r="C62" s="2">
        <v>567.80999999999995</v>
      </c>
      <c r="D62" s="2">
        <v>2801</v>
      </c>
      <c r="F62" s="2">
        <v>25</v>
      </c>
      <c r="G62" s="2" t="s">
        <v>115</v>
      </c>
      <c r="H62" s="2">
        <v>26.065000000000001</v>
      </c>
      <c r="J62" s="2">
        <v>38</v>
      </c>
      <c r="K62" s="2">
        <v>27.690999999999999</v>
      </c>
    </row>
    <row r="63" spans="1:11" ht="13.2" x14ac:dyDescent="0.25">
      <c r="A63" s="2" t="s">
        <v>116</v>
      </c>
      <c r="B63" s="2" t="s">
        <v>103</v>
      </c>
    </row>
    <row r="64" spans="1:11" ht="13.2" x14ac:dyDescent="0.25">
      <c r="A64" s="2" t="s">
        <v>117</v>
      </c>
      <c r="B64" s="2" t="s">
        <v>103</v>
      </c>
      <c r="C64" s="2">
        <v>323.45</v>
      </c>
      <c r="D64" s="2">
        <v>2801</v>
      </c>
      <c r="F64" s="2">
        <v>59</v>
      </c>
      <c r="G64" s="2" t="s">
        <v>118</v>
      </c>
      <c r="H64" s="2">
        <v>27.222999999999999</v>
      </c>
      <c r="J64" s="2">
        <v>1531</v>
      </c>
      <c r="K64" s="2">
        <v>330.62099999999998</v>
      </c>
    </row>
    <row r="65" spans="1:11" ht="13.2" x14ac:dyDescent="0.25">
      <c r="A65" s="2" t="s">
        <v>119</v>
      </c>
      <c r="B65" s="2" t="s">
        <v>103</v>
      </c>
      <c r="C65" s="2">
        <v>371.755</v>
      </c>
      <c r="D65" s="2">
        <v>2803</v>
      </c>
      <c r="F65" s="2">
        <v>399</v>
      </c>
      <c r="G65" s="2" t="s">
        <v>120</v>
      </c>
      <c r="H65" s="2">
        <v>93.451999999999998</v>
      </c>
      <c r="J65" s="2">
        <v>1560</v>
      </c>
      <c r="K65" s="2">
        <v>225.876</v>
      </c>
    </row>
    <row r="66" spans="1:11" ht="13.2" x14ac:dyDescent="0.25">
      <c r="A66" s="2" t="s">
        <v>121</v>
      </c>
      <c r="B66" s="2" t="s">
        <v>103</v>
      </c>
      <c r="C66" s="2"/>
      <c r="D66" s="2">
        <v>0</v>
      </c>
    </row>
    <row r="67" spans="1:11" ht="13.2" x14ac:dyDescent="0.25">
      <c r="A67" s="2" t="s">
        <v>122</v>
      </c>
      <c r="B67" s="2" t="s">
        <v>103</v>
      </c>
      <c r="C67" s="2">
        <v>550.11800000000005</v>
      </c>
      <c r="D67" s="2">
        <v>2803</v>
      </c>
      <c r="F67" s="2">
        <v>15</v>
      </c>
      <c r="G67" s="2">
        <v>775.25800000000004</v>
      </c>
      <c r="H67" s="2">
        <v>14.1</v>
      </c>
      <c r="J67" s="2">
        <v>37</v>
      </c>
      <c r="K67" s="2">
        <v>16.192</v>
      </c>
    </row>
    <row r="68" spans="1:11" ht="13.2" x14ac:dyDescent="0.25">
      <c r="A68" s="2" t="s">
        <v>123</v>
      </c>
      <c r="B68" s="2" t="s">
        <v>103</v>
      </c>
      <c r="C68" s="2"/>
      <c r="D68" s="2">
        <v>0</v>
      </c>
    </row>
    <row r="69" spans="1:11" ht="13.2" x14ac:dyDescent="0.25">
      <c r="A69" s="2" t="s">
        <v>124</v>
      </c>
      <c r="B69" s="2" t="s">
        <v>103</v>
      </c>
      <c r="C69" s="2">
        <v>350.71199999999999</v>
      </c>
      <c r="D69" s="2">
        <v>2805</v>
      </c>
      <c r="F69" s="2">
        <v>128</v>
      </c>
      <c r="G69" s="2" t="s">
        <v>125</v>
      </c>
      <c r="H69" s="2">
        <v>151.64099999999999</v>
      </c>
      <c r="J69" s="2">
        <v>1535</v>
      </c>
      <c r="K69" s="2">
        <v>364.34800000000001</v>
      </c>
    </row>
    <row r="70" spans="1:11" ht="13.2" x14ac:dyDescent="0.25">
      <c r="A70" s="2" t="s">
        <v>126</v>
      </c>
      <c r="B70" s="2" t="s">
        <v>103</v>
      </c>
      <c r="C70" s="2">
        <v>311.733</v>
      </c>
      <c r="D70" s="2">
        <v>2803</v>
      </c>
      <c r="F70" s="2">
        <v>25</v>
      </c>
      <c r="G70" s="2" t="s">
        <v>127</v>
      </c>
      <c r="H70" s="2">
        <v>31.106999999999999</v>
      </c>
      <c r="J70" s="2">
        <v>38</v>
      </c>
      <c r="K70" s="2">
        <v>30.207999999999998</v>
      </c>
    </row>
    <row r="71" spans="1:11" ht="13.2" x14ac:dyDescent="0.25">
      <c r="A71" s="2" t="s">
        <v>128</v>
      </c>
      <c r="B71" s="2" t="s">
        <v>103</v>
      </c>
      <c r="C71" s="2">
        <v>121.23</v>
      </c>
      <c r="D71" s="2">
        <v>2802</v>
      </c>
      <c r="F71" s="2">
        <v>15</v>
      </c>
      <c r="G71" s="2" t="s">
        <v>129</v>
      </c>
      <c r="H71" s="2">
        <v>22.893999999999998</v>
      </c>
      <c r="J71" s="2">
        <v>34</v>
      </c>
      <c r="K71" s="2">
        <v>25.466999999999999</v>
      </c>
    </row>
    <row r="72" spans="1:11" ht="13.2" x14ac:dyDescent="0.25">
      <c r="A72" s="2" t="s">
        <v>130</v>
      </c>
      <c r="B72" s="2" t="s">
        <v>103</v>
      </c>
      <c r="C72" s="2">
        <v>416.245</v>
      </c>
      <c r="D72" s="2">
        <v>2801</v>
      </c>
      <c r="F72" s="2">
        <v>26</v>
      </c>
      <c r="G72" s="2" t="s">
        <v>131</v>
      </c>
      <c r="H72" s="2">
        <v>28.798999999999999</v>
      </c>
      <c r="J72" s="2">
        <v>35</v>
      </c>
      <c r="K72" s="2">
        <v>25.459</v>
      </c>
    </row>
    <row r="73" spans="1:11" ht="13.2" x14ac:dyDescent="0.25">
      <c r="A73" s="2" t="s">
        <v>132</v>
      </c>
      <c r="B73" s="2" t="s">
        <v>103</v>
      </c>
      <c r="C73" s="2"/>
      <c r="D73" s="2">
        <v>0</v>
      </c>
    </row>
    <row r="74" spans="1:11" ht="13.2" x14ac:dyDescent="0.25">
      <c r="A74" s="2" t="s">
        <v>133</v>
      </c>
      <c r="B74" s="2" t="s">
        <v>103</v>
      </c>
      <c r="C74" s="2">
        <v>493.44400000000002</v>
      </c>
      <c r="D74" s="2">
        <v>2801</v>
      </c>
      <c r="F74" s="2">
        <v>59</v>
      </c>
      <c r="G74" s="2" t="s">
        <v>134</v>
      </c>
      <c r="H74" s="2">
        <v>21.654</v>
      </c>
      <c r="J74" s="2">
        <v>1531</v>
      </c>
      <c r="K74" s="2">
        <v>271.15899999999999</v>
      </c>
    </row>
    <row r="75" spans="1:11" ht="13.2" x14ac:dyDescent="0.25">
      <c r="A75" s="2" t="s">
        <v>135</v>
      </c>
      <c r="B75" s="2" t="s">
        <v>103</v>
      </c>
      <c r="C75" s="2">
        <v>491.29700000000003</v>
      </c>
      <c r="D75" s="2">
        <v>2801</v>
      </c>
      <c r="F75" s="2">
        <v>72</v>
      </c>
      <c r="G75" s="2" t="s">
        <v>136</v>
      </c>
      <c r="H75" s="2">
        <v>97.21</v>
      </c>
      <c r="J75" s="2">
        <v>480</v>
      </c>
      <c r="K75" s="2">
        <v>118.559</v>
      </c>
    </row>
    <row r="76" spans="1:11" ht="13.2" x14ac:dyDescent="0.25">
      <c r="A76" s="2" t="s">
        <v>137</v>
      </c>
      <c r="B76" s="2" t="s">
        <v>103</v>
      </c>
      <c r="C76" s="2">
        <v>343.09199999999998</v>
      </c>
      <c r="D76" s="2">
        <v>2801</v>
      </c>
      <c r="F76" s="2">
        <v>69</v>
      </c>
      <c r="G76" s="2" t="s">
        <v>138</v>
      </c>
      <c r="H76" s="2">
        <v>126.14</v>
      </c>
      <c r="J76" s="2">
        <v>480</v>
      </c>
      <c r="K76" s="2">
        <v>200.43799999999999</v>
      </c>
    </row>
    <row r="77" spans="1:11" ht="13.2" x14ac:dyDescent="0.25">
      <c r="A77" s="2" t="s">
        <v>139</v>
      </c>
      <c r="B77" s="2" t="s">
        <v>103</v>
      </c>
      <c r="C77" s="2"/>
      <c r="D77" s="2">
        <v>0</v>
      </c>
    </row>
    <row r="78" spans="1:11" ht="13.2" x14ac:dyDescent="0.25">
      <c r="A78" s="2" t="s">
        <v>140</v>
      </c>
      <c r="B78" s="2" t="s">
        <v>103</v>
      </c>
      <c r="C78" s="2"/>
      <c r="D78" s="2">
        <v>0</v>
      </c>
    </row>
    <row r="79" spans="1:11" ht="13.2" x14ac:dyDescent="0.25">
      <c r="A79" s="2" t="s">
        <v>141</v>
      </c>
      <c r="B79" s="2" t="s">
        <v>103</v>
      </c>
      <c r="C79" s="2">
        <v>396.05900000000003</v>
      </c>
      <c r="D79" s="2">
        <v>2803</v>
      </c>
      <c r="G79" s="2" t="s">
        <v>142</v>
      </c>
      <c r="J79" s="2">
        <v>373</v>
      </c>
      <c r="K79" s="2">
        <v>130.46</v>
      </c>
    </row>
    <row r="80" spans="1:11" ht="13.2" x14ac:dyDescent="0.25">
      <c r="A80" s="2" t="s">
        <v>143</v>
      </c>
      <c r="B80" s="2" t="s">
        <v>103</v>
      </c>
      <c r="C80" s="2">
        <v>542.71500000000003</v>
      </c>
      <c r="D80" s="2">
        <v>2801</v>
      </c>
      <c r="F80" s="2">
        <v>72</v>
      </c>
      <c r="G80" s="2" t="s">
        <v>144</v>
      </c>
    </row>
    <row r="81" spans="1:13" ht="13.2" x14ac:dyDescent="0.25">
      <c r="A81" s="2" t="s">
        <v>145</v>
      </c>
      <c r="B81" s="2" t="s">
        <v>103</v>
      </c>
      <c r="C81" s="2">
        <v>509.17899999999997</v>
      </c>
      <c r="D81" s="2">
        <v>2801</v>
      </c>
      <c r="F81" s="2">
        <v>67</v>
      </c>
      <c r="G81" s="2" t="s">
        <v>146</v>
      </c>
      <c r="H81" s="2">
        <v>56.835000000000001</v>
      </c>
      <c r="J81" s="2">
        <v>478</v>
      </c>
      <c r="K81" s="2">
        <v>94.174000000000007</v>
      </c>
    </row>
    <row r="82" spans="1:13" ht="13.2" x14ac:dyDescent="0.25">
      <c r="A82" s="2" t="s">
        <v>147</v>
      </c>
      <c r="B82" s="2" t="s">
        <v>103</v>
      </c>
      <c r="C82" s="2">
        <v>386.01900000000001</v>
      </c>
      <c r="D82" s="2">
        <v>2801</v>
      </c>
      <c r="F82" s="2">
        <v>227</v>
      </c>
      <c r="G82" s="2" t="s">
        <v>148</v>
      </c>
      <c r="H82" s="2">
        <v>46.503999999999998</v>
      </c>
      <c r="J82" s="2">
        <v>563</v>
      </c>
      <c r="K82" s="2">
        <v>237.44399999999999</v>
      </c>
    </row>
    <row r="83" spans="1:13" ht="13.2" x14ac:dyDescent="0.25">
      <c r="A83" s="2" t="s">
        <v>149</v>
      </c>
      <c r="B83" s="2" t="s">
        <v>103</v>
      </c>
      <c r="C83" s="2">
        <v>198.024</v>
      </c>
      <c r="D83" s="2">
        <v>2803</v>
      </c>
      <c r="F83" s="2">
        <v>350</v>
      </c>
      <c r="G83" s="2" t="s">
        <v>150</v>
      </c>
      <c r="H83" s="2">
        <v>52.143999999999998</v>
      </c>
      <c r="J83" s="2">
        <v>1562</v>
      </c>
      <c r="K83" s="2">
        <v>303.06400000000002</v>
      </c>
    </row>
    <row r="84" spans="1:13" ht="13.2" x14ac:dyDescent="0.25">
      <c r="A84" s="2" t="s">
        <v>151</v>
      </c>
      <c r="B84" s="2" t="s">
        <v>103</v>
      </c>
      <c r="C84" s="2"/>
      <c r="D84" s="2">
        <v>0</v>
      </c>
    </row>
    <row r="85" spans="1:13" ht="13.2" x14ac:dyDescent="0.25">
      <c r="A85" s="2" t="s">
        <v>152</v>
      </c>
      <c r="B85" s="2" t="s">
        <v>103</v>
      </c>
      <c r="C85" s="2">
        <v>408.56099999999998</v>
      </c>
      <c r="D85" s="2">
        <v>2801</v>
      </c>
      <c r="F85" s="2">
        <v>9</v>
      </c>
      <c r="G85" s="2" t="s">
        <v>153</v>
      </c>
      <c r="H85" s="2">
        <v>27.614999999999998</v>
      </c>
      <c r="J85" s="2">
        <v>330</v>
      </c>
      <c r="K85" s="2">
        <v>65.238</v>
      </c>
    </row>
    <row r="86" spans="1:13" ht="13.2" x14ac:dyDescent="0.25">
      <c r="A86" s="2" t="s">
        <v>154</v>
      </c>
      <c r="B86" s="2" t="s">
        <v>103</v>
      </c>
      <c r="C86" s="2">
        <v>248.15100000000001</v>
      </c>
      <c r="D86" s="2">
        <v>2801</v>
      </c>
      <c r="F86" s="2">
        <v>227</v>
      </c>
      <c r="G86" s="2" t="s">
        <v>155</v>
      </c>
      <c r="H86" s="2">
        <v>20.716000000000001</v>
      </c>
      <c r="J86" s="2">
        <v>563</v>
      </c>
      <c r="K86" s="2">
        <v>125.998</v>
      </c>
    </row>
    <row r="87" spans="1:13" ht="13.2" x14ac:dyDescent="0.25">
      <c r="A87" s="2" t="s">
        <v>156</v>
      </c>
      <c r="B87" s="2" t="s">
        <v>103</v>
      </c>
      <c r="C87" s="2"/>
      <c r="D87" s="2">
        <v>0</v>
      </c>
    </row>
    <row r="88" spans="1:13" ht="13.2" x14ac:dyDescent="0.25">
      <c r="A88" s="2" t="s">
        <v>157</v>
      </c>
      <c r="B88" s="2" t="s">
        <v>103</v>
      </c>
      <c r="C88" s="2">
        <v>236.29599999999999</v>
      </c>
      <c r="D88" s="2">
        <v>2801</v>
      </c>
      <c r="F88" s="2">
        <v>227</v>
      </c>
      <c r="G88" s="2" t="s">
        <v>158</v>
      </c>
      <c r="H88" s="2">
        <v>21.077999999999999</v>
      </c>
      <c r="J88" s="2">
        <v>563</v>
      </c>
      <c r="K88" s="2">
        <v>128.142</v>
      </c>
      <c r="M88" s="2" t="s">
        <v>159</v>
      </c>
    </row>
    <row r="89" spans="1:13" ht="13.2" x14ac:dyDescent="0.25">
      <c r="A89" s="2" t="s">
        <v>160</v>
      </c>
      <c r="B89" s="2" t="s">
        <v>103</v>
      </c>
      <c r="C89" s="2">
        <v>382.25900000000001</v>
      </c>
      <c r="D89" s="2">
        <v>2801</v>
      </c>
      <c r="F89" s="2"/>
      <c r="G89" s="2" t="s">
        <v>161</v>
      </c>
      <c r="H89" s="2">
        <v>0</v>
      </c>
      <c r="J89" s="2">
        <v>2</v>
      </c>
      <c r="K89" s="2">
        <v>10.728999999999999</v>
      </c>
    </row>
    <row r="90" spans="1:13" ht="13.2" x14ac:dyDescent="0.25">
      <c r="A90" s="2" t="s">
        <v>162</v>
      </c>
      <c r="B90" s="2" t="s">
        <v>103</v>
      </c>
      <c r="C90" s="2">
        <v>518.23699999999997</v>
      </c>
      <c r="D90" s="2">
        <v>2803</v>
      </c>
      <c r="F90" s="2">
        <v>428</v>
      </c>
      <c r="G90" s="2" t="s">
        <v>163</v>
      </c>
      <c r="H90" s="2">
        <v>152.24600000000001</v>
      </c>
      <c r="J90" s="2">
        <v>1607</v>
      </c>
      <c r="K90" s="2">
        <v>335.279</v>
      </c>
    </row>
    <row r="91" spans="1:13" ht="13.2" x14ac:dyDescent="0.25">
      <c r="A91" s="2" t="s">
        <v>164</v>
      </c>
      <c r="B91" s="2" t="s">
        <v>103</v>
      </c>
      <c r="C91" s="2">
        <v>503.26</v>
      </c>
      <c r="D91" s="2">
        <v>2803</v>
      </c>
      <c r="F91" s="2">
        <v>8</v>
      </c>
      <c r="G91" s="2" t="s">
        <v>165</v>
      </c>
      <c r="H91" s="2">
        <v>18.120999999999999</v>
      </c>
      <c r="J91" s="2">
        <v>309</v>
      </c>
      <c r="K91" s="2">
        <v>46.832999999999998</v>
      </c>
    </row>
    <row r="92" spans="1:13" ht="13.2" x14ac:dyDescent="0.25">
      <c r="A92" s="2" t="s">
        <v>166</v>
      </c>
      <c r="B92" s="2" t="s">
        <v>103</v>
      </c>
      <c r="C92" s="2">
        <v>494.24099999999999</v>
      </c>
      <c r="D92" s="2">
        <v>2805</v>
      </c>
      <c r="F92" s="2">
        <v>227</v>
      </c>
      <c r="G92" s="2" t="s">
        <v>167</v>
      </c>
      <c r="H92" s="2">
        <v>23.655999999999999</v>
      </c>
      <c r="J92" s="2">
        <v>563</v>
      </c>
      <c r="K92" s="2">
        <v>187.31399999999999</v>
      </c>
    </row>
    <row r="93" spans="1:13" ht="13.2" x14ac:dyDescent="0.25">
      <c r="A93" s="2" t="s">
        <v>168</v>
      </c>
      <c r="B93" s="2" t="s">
        <v>103</v>
      </c>
      <c r="C93" s="2">
        <v>641.50699999999995</v>
      </c>
      <c r="D93" s="2">
        <v>2801</v>
      </c>
      <c r="F93" s="2">
        <v>227</v>
      </c>
      <c r="G93" s="2" t="s">
        <v>169</v>
      </c>
      <c r="H93" s="2">
        <v>36.76</v>
      </c>
      <c r="J93" s="2">
        <v>563</v>
      </c>
      <c r="K93" s="2">
        <v>236.77600000000001</v>
      </c>
    </row>
    <row r="94" spans="1:13" ht="13.2" x14ac:dyDescent="0.25">
      <c r="A94" s="2" t="s">
        <v>170</v>
      </c>
      <c r="B94" s="2" t="s">
        <v>103</v>
      </c>
      <c r="C94" s="2">
        <v>636.39099999999996</v>
      </c>
      <c r="D94" s="2">
        <v>2803</v>
      </c>
      <c r="F94" s="2">
        <v>350</v>
      </c>
      <c r="G94" s="2" t="s">
        <v>171</v>
      </c>
      <c r="H94" s="2">
        <v>88.242000000000004</v>
      </c>
      <c r="J94" s="2">
        <v>1562</v>
      </c>
      <c r="K94" s="2">
        <v>373.31</v>
      </c>
    </row>
    <row r="95" spans="1:13" ht="13.2" x14ac:dyDescent="0.25">
      <c r="A95" s="2" t="s">
        <v>172</v>
      </c>
      <c r="B95" s="2" t="s">
        <v>103</v>
      </c>
      <c r="C95" s="2"/>
      <c r="D95" s="2">
        <v>0</v>
      </c>
    </row>
    <row r="96" spans="1:13" ht="13.2" x14ac:dyDescent="0.25">
      <c r="A96" s="2" t="s">
        <v>173</v>
      </c>
      <c r="B96" s="2" t="s">
        <v>103</v>
      </c>
      <c r="C96" s="2">
        <v>120.24</v>
      </c>
      <c r="D96" s="2">
        <v>2803</v>
      </c>
      <c r="F96" s="2"/>
      <c r="G96" s="2" t="s">
        <v>174</v>
      </c>
      <c r="H96" s="2">
        <v>0</v>
      </c>
      <c r="J96" s="2"/>
      <c r="K96" s="2">
        <v>0</v>
      </c>
    </row>
    <row r="97" spans="1:11" ht="13.2" x14ac:dyDescent="0.25">
      <c r="A97" s="2" t="s">
        <v>175</v>
      </c>
      <c r="B97" s="2" t="s">
        <v>103</v>
      </c>
      <c r="C97" s="2">
        <v>420.76299999999998</v>
      </c>
      <c r="D97" s="2">
        <v>2807</v>
      </c>
      <c r="F97" s="2">
        <v>350</v>
      </c>
      <c r="G97" s="2" t="s">
        <v>176</v>
      </c>
      <c r="H97" s="2">
        <v>83.747</v>
      </c>
      <c r="J97" s="2">
        <v>1556</v>
      </c>
      <c r="K97" s="2">
        <v>379.726</v>
      </c>
    </row>
    <row r="98" spans="1:11" ht="13.2" x14ac:dyDescent="0.25">
      <c r="A98" s="2" t="s">
        <v>177</v>
      </c>
      <c r="B98" s="2" t="s">
        <v>103</v>
      </c>
      <c r="C98" s="2">
        <v>112.884</v>
      </c>
      <c r="D98" s="2">
        <v>2803</v>
      </c>
      <c r="F98" s="2"/>
      <c r="G98" s="2" t="s">
        <v>178</v>
      </c>
      <c r="H98" s="2">
        <v>0</v>
      </c>
      <c r="J98" s="2"/>
      <c r="K98" s="2">
        <v>0</v>
      </c>
    </row>
    <row r="99" spans="1:11" ht="13.2" x14ac:dyDescent="0.25">
      <c r="A99" s="2" t="s">
        <v>179</v>
      </c>
      <c r="B99" s="2" t="s">
        <v>103</v>
      </c>
      <c r="C99" s="2">
        <v>537.60400000000004</v>
      </c>
      <c r="D99" s="2">
        <v>2803</v>
      </c>
      <c r="F99" s="2">
        <v>67</v>
      </c>
      <c r="G99" s="2" t="s">
        <v>180</v>
      </c>
    </row>
    <row r="100" spans="1:11" ht="13.2" x14ac:dyDescent="0.25">
      <c r="A100" s="2" t="s">
        <v>181</v>
      </c>
      <c r="B100" s="2" t="s">
        <v>103</v>
      </c>
      <c r="C100" s="2"/>
      <c r="D100" s="2">
        <v>0</v>
      </c>
    </row>
    <row r="101" spans="1:11" ht="13.2" x14ac:dyDescent="0.25">
      <c r="A101" s="2" t="s">
        <v>182</v>
      </c>
      <c r="B101" s="2" t="s">
        <v>103</v>
      </c>
      <c r="C101" s="2">
        <v>258.04899999999998</v>
      </c>
      <c r="D101" s="2">
        <v>2803</v>
      </c>
      <c r="F101" s="2">
        <v>350</v>
      </c>
      <c r="G101" s="2" t="s">
        <v>183</v>
      </c>
      <c r="H101" s="2">
        <v>48.436999999999998</v>
      </c>
      <c r="J101" s="2">
        <v>1568</v>
      </c>
      <c r="K101" s="2">
        <v>271.86700000000002</v>
      </c>
    </row>
    <row r="102" spans="1:11" ht="13.2" x14ac:dyDescent="0.25">
      <c r="A102" s="2" t="s">
        <v>184</v>
      </c>
      <c r="B102" s="2" t="s">
        <v>103</v>
      </c>
      <c r="C102" s="2">
        <v>374.38400000000001</v>
      </c>
      <c r="D102" s="2">
        <v>2801</v>
      </c>
      <c r="F102" s="2">
        <v>40</v>
      </c>
      <c r="G102" s="2" t="s">
        <v>185</v>
      </c>
      <c r="H102" s="2">
        <v>28.259</v>
      </c>
      <c r="J102" s="2">
        <v>270</v>
      </c>
      <c r="K102" s="2">
        <v>38.604999999999997</v>
      </c>
    </row>
    <row r="103" spans="1:11" ht="13.2" x14ac:dyDescent="0.25">
      <c r="A103" s="2" t="s">
        <v>186</v>
      </c>
      <c r="B103" s="2" t="s">
        <v>103</v>
      </c>
      <c r="C103" s="2">
        <v>119.639</v>
      </c>
      <c r="D103" s="2">
        <v>2801</v>
      </c>
      <c r="F103" s="2">
        <v>59</v>
      </c>
      <c r="G103" s="2" t="s">
        <v>187</v>
      </c>
      <c r="H103" s="2">
        <v>17.154</v>
      </c>
      <c r="J103" s="2">
        <v>1529</v>
      </c>
      <c r="K103" s="2">
        <v>173.357</v>
      </c>
    </row>
    <row r="104" spans="1:11" ht="13.2" x14ac:dyDescent="0.25">
      <c r="A104" s="2" t="s">
        <v>188</v>
      </c>
      <c r="B104" s="2" t="s">
        <v>103</v>
      </c>
      <c r="C104" s="2"/>
      <c r="D104" s="2">
        <v>0</v>
      </c>
    </row>
    <row r="105" spans="1:11" ht="13.2" x14ac:dyDescent="0.25">
      <c r="A105" s="2" t="s">
        <v>189</v>
      </c>
      <c r="B105" s="2" t="s">
        <v>103</v>
      </c>
      <c r="C105" s="2">
        <v>511.16300000000001</v>
      </c>
      <c r="D105" s="2">
        <v>2801</v>
      </c>
      <c r="F105" s="2">
        <v>59</v>
      </c>
      <c r="G105" s="2" t="s">
        <v>190</v>
      </c>
      <c r="H105" s="2">
        <v>21.428000000000001</v>
      </c>
      <c r="J105" s="2">
        <v>1531</v>
      </c>
      <c r="K105" s="2">
        <v>416.06700000000001</v>
      </c>
    </row>
    <row r="106" spans="1:11" ht="13.2" x14ac:dyDescent="0.25">
      <c r="A106" s="2" t="s">
        <v>191</v>
      </c>
      <c r="B106" s="2" t="s">
        <v>103</v>
      </c>
      <c r="C106" s="2"/>
      <c r="D106" s="2">
        <v>0</v>
      </c>
    </row>
    <row r="107" spans="1:11" ht="13.2" x14ac:dyDescent="0.25">
      <c r="A107" s="2" t="s">
        <v>192</v>
      </c>
      <c r="B107" s="2" t="s">
        <v>103</v>
      </c>
      <c r="C107" s="2">
        <v>442.10899999999998</v>
      </c>
      <c r="D107" s="2">
        <v>2803</v>
      </c>
      <c r="F107" s="2">
        <v>350</v>
      </c>
      <c r="G107" s="2" t="s">
        <v>193</v>
      </c>
      <c r="H107" s="2">
        <v>39.965000000000003</v>
      </c>
      <c r="J107" s="2">
        <v>1568</v>
      </c>
      <c r="K107" s="2">
        <v>289.584</v>
      </c>
    </row>
    <row r="108" spans="1:11" ht="13.2" x14ac:dyDescent="0.25">
      <c r="A108" s="2" t="s">
        <v>194</v>
      </c>
      <c r="B108" s="2" t="s">
        <v>103</v>
      </c>
      <c r="C108" s="2"/>
      <c r="D108" s="2">
        <v>0</v>
      </c>
    </row>
    <row r="109" spans="1:11" ht="13.2" x14ac:dyDescent="0.25">
      <c r="A109" s="2" t="s">
        <v>195</v>
      </c>
      <c r="B109" s="2" t="s">
        <v>103</v>
      </c>
      <c r="C109" s="2">
        <v>492.34500000000003</v>
      </c>
      <c r="D109" s="2">
        <v>2801</v>
      </c>
      <c r="F109" s="2">
        <v>227</v>
      </c>
      <c r="G109" s="2" t="s">
        <v>196</v>
      </c>
      <c r="H109" s="2">
        <v>29.673999999999999</v>
      </c>
      <c r="J109" s="2">
        <v>563</v>
      </c>
      <c r="K109" s="2">
        <v>184.63499999999999</v>
      </c>
    </row>
    <row r="110" spans="1:11" ht="13.2" x14ac:dyDescent="0.25">
      <c r="A110" s="2" t="s">
        <v>197</v>
      </c>
      <c r="B110" s="2" t="s">
        <v>103</v>
      </c>
      <c r="C110" s="2">
        <v>488.24400000000003</v>
      </c>
      <c r="D110" s="2">
        <v>2801</v>
      </c>
      <c r="F110" s="2">
        <v>227</v>
      </c>
      <c r="G110" s="2" t="s">
        <v>198</v>
      </c>
      <c r="H110" s="2">
        <v>29.940999999999999</v>
      </c>
      <c r="J110" s="2">
        <v>563</v>
      </c>
      <c r="K110" s="2">
        <v>185.114</v>
      </c>
    </row>
    <row r="111" spans="1:11" ht="13.2" x14ac:dyDescent="0.25">
      <c r="A111" s="2" t="s">
        <v>199</v>
      </c>
      <c r="B111" s="2" t="s">
        <v>103</v>
      </c>
      <c r="C111" s="2">
        <v>490.26</v>
      </c>
      <c r="D111" s="2">
        <v>2803</v>
      </c>
      <c r="F111" s="2">
        <v>115</v>
      </c>
      <c r="G111" s="2" t="s">
        <v>200</v>
      </c>
      <c r="H111" s="2">
        <v>29.49</v>
      </c>
      <c r="J111" s="2">
        <v>1538</v>
      </c>
      <c r="K111" s="2">
        <v>304.38299999999998</v>
      </c>
    </row>
    <row r="112" spans="1:11" ht="13.2" x14ac:dyDescent="0.25">
      <c r="A112" s="2" t="s">
        <v>201</v>
      </c>
      <c r="B112" s="2" t="s">
        <v>103</v>
      </c>
      <c r="C112" s="2">
        <v>224.90100000000001</v>
      </c>
      <c r="D112" s="2">
        <v>2803</v>
      </c>
      <c r="F112" s="2">
        <v>115</v>
      </c>
      <c r="G112" s="2" t="s">
        <v>202</v>
      </c>
      <c r="H112" s="2">
        <v>27.306999999999999</v>
      </c>
      <c r="J112" s="2">
        <v>1538</v>
      </c>
      <c r="K112" s="2">
        <v>196.80099999999999</v>
      </c>
    </row>
    <row r="114" spans="1:10" ht="15.75" customHeight="1" x14ac:dyDescent="0.25">
      <c r="A114" s="2" t="s">
        <v>203</v>
      </c>
      <c r="C114">
        <f>AVERAGE(C4:C113)</f>
        <v>444.66541975308638</v>
      </c>
      <c r="F114">
        <f>AVERAGE(F4:F113)</f>
        <v>109.65454545454546</v>
      </c>
      <c r="J114">
        <f>AVERAGE(J4:J112)</f>
        <v>483.77922077922079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FCE6-2723-4379-8EE7-19FDD4DC3F54}">
  <dimension ref="A1:P83"/>
  <sheetViews>
    <sheetView workbookViewId="0">
      <selection activeCell="M81" sqref="M81:P81"/>
    </sheetView>
  </sheetViews>
  <sheetFormatPr defaultRowHeight="13.2" x14ac:dyDescent="0.25"/>
  <cols>
    <col min="7" max="7" width="8.88671875" style="3"/>
  </cols>
  <sheetData>
    <row r="1" spans="1:16" ht="129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204</v>
      </c>
      <c r="N1" s="4" t="s">
        <v>205</v>
      </c>
      <c r="O1" s="5" t="s">
        <v>207</v>
      </c>
      <c r="P1" s="4" t="s">
        <v>206</v>
      </c>
    </row>
    <row r="2" spans="1:16" x14ac:dyDescent="0.25">
      <c r="A2" s="3"/>
      <c r="B2" s="3"/>
      <c r="C2" s="3"/>
      <c r="D2" s="3"/>
      <c r="E2" s="3"/>
      <c r="F2" s="3"/>
      <c r="H2" s="3"/>
      <c r="I2" s="3"/>
      <c r="J2" s="3"/>
      <c r="K2" s="3"/>
      <c r="L2" s="3"/>
      <c r="M2" s="3"/>
    </row>
    <row r="3" spans="1:16" x14ac:dyDescent="0.25">
      <c r="A3" s="2" t="s">
        <v>12</v>
      </c>
      <c r="B3" s="2" t="s">
        <v>13</v>
      </c>
      <c r="C3" s="2">
        <v>483.73500000000001</v>
      </c>
      <c r="D3" s="2">
        <v>2801</v>
      </c>
      <c r="E3" s="3"/>
      <c r="F3" s="2"/>
      <c r="G3" s="2">
        <v>525.59400000000005</v>
      </c>
      <c r="H3" s="2" t="s">
        <v>14</v>
      </c>
      <c r="I3" s="2">
        <v>0</v>
      </c>
      <c r="J3" s="3"/>
      <c r="K3" s="2">
        <v>2</v>
      </c>
      <c r="L3" s="2">
        <v>8.3390000000000004</v>
      </c>
      <c r="M3" s="3">
        <f t="shared" ref="M3:M66" si="0">F3/D3</f>
        <v>0</v>
      </c>
      <c r="N3">
        <f>K3/D3</f>
        <v>7.140307033202428E-4</v>
      </c>
      <c r="O3">
        <f xml:space="preserve"> ((G3*0.001+I3)/C3)</f>
        <v>1.0865329157493258E-3</v>
      </c>
      <c r="P3">
        <f>L3/C3</f>
        <v>1.7238777429791106E-2</v>
      </c>
    </row>
    <row r="4" spans="1:16" x14ac:dyDescent="0.25">
      <c r="A4" s="2" t="s">
        <v>15</v>
      </c>
      <c r="B4" s="2" t="s">
        <v>13</v>
      </c>
      <c r="C4" s="2">
        <v>360.83100000000002</v>
      </c>
      <c r="D4" s="2">
        <v>2801</v>
      </c>
      <c r="E4" s="3"/>
      <c r="F4" s="2"/>
      <c r="G4" s="2">
        <v>498.47199999999998</v>
      </c>
      <c r="H4" s="2" t="s">
        <v>16</v>
      </c>
      <c r="I4" s="2">
        <v>0</v>
      </c>
      <c r="J4" s="3"/>
      <c r="K4" s="2">
        <v>2</v>
      </c>
      <c r="L4" s="2">
        <v>6.2549999999999999</v>
      </c>
      <c r="M4" s="3">
        <f t="shared" si="0"/>
        <v>0</v>
      </c>
      <c r="N4" s="3">
        <f t="shared" ref="N4:N67" si="1">K4/D4</f>
        <v>7.140307033202428E-4</v>
      </c>
      <c r="O4" s="3">
        <f t="shared" ref="O4:O67" si="2" xml:space="preserve"> ((G4*0.001+I4)/C4)</f>
        <v>1.381455584470292E-3</v>
      </c>
      <c r="P4" s="3">
        <f t="shared" ref="P4:P67" si="3">L4/C4</f>
        <v>1.7334985076115965E-2</v>
      </c>
    </row>
    <row r="5" spans="1:16" x14ac:dyDescent="0.25">
      <c r="A5" s="2" t="s">
        <v>17</v>
      </c>
      <c r="B5" s="2" t="s">
        <v>13</v>
      </c>
      <c r="C5" s="2">
        <v>425.67099999999999</v>
      </c>
      <c r="D5" s="2">
        <v>2804</v>
      </c>
      <c r="E5" s="3"/>
      <c r="F5" s="2"/>
      <c r="G5" s="2">
        <v>1155.4349999999999</v>
      </c>
      <c r="H5" s="2" t="s">
        <v>18</v>
      </c>
      <c r="I5" s="2">
        <v>0</v>
      </c>
      <c r="J5" s="3"/>
      <c r="K5" s="2">
        <v>2</v>
      </c>
      <c r="L5" s="2">
        <v>8.9740000000000002</v>
      </c>
      <c r="M5" s="3">
        <f t="shared" si="0"/>
        <v>0</v>
      </c>
      <c r="N5" s="3">
        <f t="shared" si="1"/>
        <v>7.1326676176890159E-4</v>
      </c>
      <c r="O5" s="3">
        <f t="shared" si="2"/>
        <v>2.7143850532453466E-3</v>
      </c>
      <c r="P5" s="3">
        <f t="shared" si="3"/>
        <v>2.1082009345245508E-2</v>
      </c>
    </row>
    <row r="6" spans="1:16" x14ac:dyDescent="0.25">
      <c r="A6" s="2" t="s">
        <v>19</v>
      </c>
      <c r="B6" s="2" t="s">
        <v>13</v>
      </c>
      <c r="C6" s="2">
        <v>490.01299999999998</v>
      </c>
      <c r="D6" s="2">
        <v>2804</v>
      </c>
      <c r="E6" s="3"/>
      <c r="F6" s="2"/>
      <c r="G6" s="2">
        <v>476.87099999999998</v>
      </c>
      <c r="H6" s="2" t="s">
        <v>20</v>
      </c>
      <c r="I6" s="2">
        <v>0</v>
      </c>
      <c r="J6" s="3"/>
      <c r="K6" s="2">
        <v>2</v>
      </c>
      <c r="L6" s="2">
        <v>8.0830000000000002</v>
      </c>
      <c r="M6" s="3">
        <f t="shared" si="0"/>
        <v>0</v>
      </c>
      <c r="N6" s="3">
        <f t="shared" si="1"/>
        <v>7.1326676176890159E-4</v>
      </c>
      <c r="O6" s="3">
        <f t="shared" si="2"/>
        <v>9.7318030337970626E-4</v>
      </c>
      <c r="P6" s="3">
        <f t="shared" si="3"/>
        <v>1.6495480732143842E-2</v>
      </c>
    </row>
    <row r="7" spans="1:16" x14ac:dyDescent="0.25">
      <c r="A7" s="2" t="s">
        <v>22</v>
      </c>
      <c r="B7" s="2" t="s">
        <v>13</v>
      </c>
      <c r="C7" s="2">
        <v>698.99</v>
      </c>
      <c r="D7" s="2">
        <v>2801</v>
      </c>
      <c r="E7" s="3"/>
      <c r="F7" s="2"/>
      <c r="G7" s="2">
        <v>1546.5029999999999</v>
      </c>
      <c r="H7" s="2" t="s">
        <v>23</v>
      </c>
      <c r="I7" s="2">
        <v>0</v>
      </c>
      <c r="J7" s="3"/>
      <c r="K7" s="2">
        <v>2</v>
      </c>
      <c r="L7" s="2">
        <v>9.3249999999999993</v>
      </c>
      <c r="M7" s="3">
        <f t="shared" si="0"/>
        <v>0</v>
      </c>
      <c r="N7" s="3">
        <f t="shared" si="1"/>
        <v>7.140307033202428E-4</v>
      </c>
      <c r="O7" s="3">
        <f t="shared" si="2"/>
        <v>2.2124822958840612E-3</v>
      </c>
      <c r="P7" s="3">
        <f t="shared" si="3"/>
        <v>1.3340677262907909E-2</v>
      </c>
    </row>
    <row r="8" spans="1:16" x14ac:dyDescent="0.25">
      <c r="A8" s="2" t="s">
        <v>24</v>
      </c>
      <c r="B8" s="2" t="s">
        <v>13</v>
      </c>
      <c r="C8" s="2">
        <v>399.18599999999998</v>
      </c>
      <c r="D8" s="2">
        <v>2801</v>
      </c>
      <c r="E8" s="3"/>
      <c r="F8" s="2">
        <v>84</v>
      </c>
      <c r="G8" s="2">
        <v>4188.665</v>
      </c>
      <c r="H8" s="2" t="s">
        <v>25</v>
      </c>
      <c r="I8" s="2">
        <v>26.113</v>
      </c>
      <c r="J8" s="3"/>
      <c r="K8" s="2">
        <v>1567</v>
      </c>
      <c r="L8" s="2">
        <v>308.85700000000003</v>
      </c>
      <c r="M8" s="3">
        <f>F8/D8</f>
        <v>2.9989289539450195E-2</v>
      </c>
      <c r="N8" s="3">
        <f t="shared" si="1"/>
        <v>0.5594430560514102</v>
      </c>
      <c r="O8" s="3">
        <f t="shared" si="2"/>
        <v>7.590863657543101E-2</v>
      </c>
      <c r="P8" s="3">
        <f t="shared" si="3"/>
        <v>0.77371701412374194</v>
      </c>
    </row>
    <row r="9" spans="1:16" x14ac:dyDescent="0.25">
      <c r="A9" s="2" t="s">
        <v>26</v>
      </c>
      <c r="B9" s="2" t="s">
        <v>13</v>
      </c>
      <c r="C9" s="2">
        <v>472.38</v>
      </c>
      <c r="D9" s="2">
        <v>2801</v>
      </c>
      <c r="E9" s="3"/>
      <c r="F9" s="2"/>
      <c r="G9" s="2">
        <v>525.55999999999995</v>
      </c>
      <c r="H9" s="2" t="s">
        <v>27</v>
      </c>
      <c r="I9" s="2">
        <v>0</v>
      </c>
      <c r="J9" s="3"/>
      <c r="K9" s="2">
        <v>2</v>
      </c>
      <c r="L9" s="2">
        <v>7.8869999999999996</v>
      </c>
      <c r="M9" s="3">
        <f t="shared" si="0"/>
        <v>0</v>
      </c>
      <c r="N9" s="3">
        <f t="shared" si="1"/>
        <v>7.140307033202428E-4</v>
      </c>
      <c r="O9" s="3">
        <f t="shared" si="2"/>
        <v>1.1125788560057579E-3</v>
      </c>
      <c r="P9" s="3">
        <f t="shared" si="3"/>
        <v>1.669630382319319E-2</v>
      </c>
    </row>
    <row r="10" spans="1:16" x14ac:dyDescent="0.25">
      <c r="A10" s="2" t="s">
        <v>28</v>
      </c>
      <c r="B10" s="2" t="s">
        <v>13</v>
      </c>
      <c r="C10" s="2">
        <v>474.52600000000001</v>
      </c>
      <c r="D10" s="2">
        <v>2804</v>
      </c>
      <c r="E10" s="3"/>
      <c r="F10" s="2"/>
      <c r="G10" s="2">
        <v>443.93799999999999</v>
      </c>
      <c r="H10" s="2" t="s">
        <v>29</v>
      </c>
      <c r="I10" s="2">
        <v>0</v>
      </c>
      <c r="J10" s="3"/>
      <c r="K10" s="2">
        <v>2</v>
      </c>
      <c r="L10" s="2">
        <v>7.1020000000000003</v>
      </c>
      <c r="M10" s="3">
        <f t="shared" si="0"/>
        <v>0</v>
      </c>
      <c r="N10" s="3">
        <f t="shared" si="1"/>
        <v>7.1326676176890159E-4</v>
      </c>
      <c r="O10" s="3">
        <f t="shared" si="2"/>
        <v>9.3553988611793661E-4</v>
      </c>
      <c r="P10" s="3">
        <f t="shared" si="3"/>
        <v>1.4966513952870865E-2</v>
      </c>
    </row>
    <row r="11" spans="1:16" x14ac:dyDescent="0.25">
      <c r="A11" s="2" t="s">
        <v>30</v>
      </c>
      <c r="B11" s="2" t="s">
        <v>13</v>
      </c>
      <c r="C11" s="2">
        <v>768.98800000000006</v>
      </c>
      <c r="D11" s="2">
        <v>2805</v>
      </c>
      <c r="E11" s="3"/>
      <c r="F11" s="2"/>
      <c r="G11" s="2">
        <v>2099.683</v>
      </c>
      <c r="H11" s="2" t="s">
        <v>31</v>
      </c>
      <c r="I11" s="2">
        <v>0</v>
      </c>
      <c r="J11" s="3"/>
      <c r="K11" s="2">
        <v>2</v>
      </c>
      <c r="L11" s="2">
        <v>10.791</v>
      </c>
      <c r="M11" s="3">
        <f t="shared" si="0"/>
        <v>0</v>
      </c>
      <c r="N11" s="3">
        <f t="shared" si="1"/>
        <v>7.1301247771836005E-4</v>
      </c>
      <c r="O11" s="3">
        <f t="shared" si="2"/>
        <v>2.7304496299031976E-3</v>
      </c>
      <c r="P11" s="3">
        <f t="shared" si="3"/>
        <v>1.4032728729186931E-2</v>
      </c>
    </row>
    <row r="12" spans="1:16" x14ac:dyDescent="0.25">
      <c r="A12" s="2" t="s">
        <v>32</v>
      </c>
      <c r="B12" s="2" t="s">
        <v>13</v>
      </c>
      <c r="C12" s="2">
        <v>662.10799999999995</v>
      </c>
      <c r="D12" s="2">
        <v>2804</v>
      </c>
      <c r="E12" s="3"/>
      <c r="F12" s="2"/>
      <c r="G12" s="2">
        <v>1181.377</v>
      </c>
      <c r="H12" s="2" t="s">
        <v>33</v>
      </c>
      <c r="I12" s="2">
        <v>0</v>
      </c>
      <c r="J12" s="3"/>
      <c r="K12" s="2">
        <v>2</v>
      </c>
      <c r="L12" s="2">
        <v>10.132</v>
      </c>
      <c r="M12" s="3">
        <f t="shared" si="0"/>
        <v>0</v>
      </c>
      <c r="N12" s="3">
        <f t="shared" si="1"/>
        <v>7.1326676176890159E-4</v>
      </c>
      <c r="O12" s="3">
        <f t="shared" si="2"/>
        <v>1.7842663130486266E-3</v>
      </c>
      <c r="P12" s="3">
        <f t="shared" si="3"/>
        <v>1.530263944854918E-2</v>
      </c>
    </row>
    <row r="13" spans="1:16" x14ac:dyDescent="0.25">
      <c r="A13" s="2" t="s">
        <v>36</v>
      </c>
      <c r="B13" s="2" t="s">
        <v>13</v>
      </c>
      <c r="C13" s="2">
        <v>509.17899999999997</v>
      </c>
      <c r="D13" s="2">
        <v>2801</v>
      </c>
      <c r="E13" s="3"/>
      <c r="F13" s="2">
        <v>70</v>
      </c>
      <c r="G13" s="2"/>
      <c r="H13" s="3"/>
      <c r="I13" s="2">
        <v>22.896999999999998</v>
      </c>
      <c r="J13" s="3"/>
      <c r="K13" s="2">
        <v>370</v>
      </c>
      <c r="L13" s="2">
        <v>122.51</v>
      </c>
      <c r="M13" s="3">
        <f t="shared" si="0"/>
        <v>2.4991074616208496E-2</v>
      </c>
      <c r="N13" s="3">
        <f t="shared" si="1"/>
        <v>0.13209568011424491</v>
      </c>
      <c r="O13" s="3">
        <f t="shared" si="2"/>
        <v>4.49684688488724E-2</v>
      </c>
      <c r="P13" s="3">
        <f t="shared" si="3"/>
        <v>0.24060300994345801</v>
      </c>
    </row>
    <row r="14" spans="1:16" x14ac:dyDescent="0.25">
      <c r="A14" s="2" t="s">
        <v>38</v>
      </c>
      <c r="B14" s="2" t="s">
        <v>13</v>
      </c>
      <c r="C14" s="2">
        <v>668.00400000000002</v>
      </c>
      <c r="D14" s="2">
        <v>2801</v>
      </c>
      <c r="E14" s="3"/>
      <c r="F14" s="2"/>
      <c r="G14" s="2">
        <v>1193.396</v>
      </c>
      <c r="H14" s="2" t="s">
        <v>39</v>
      </c>
      <c r="I14" s="2">
        <v>0</v>
      </c>
      <c r="J14" s="3"/>
      <c r="K14" s="2">
        <v>2</v>
      </c>
      <c r="L14" s="2">
        <v>8.5570000000000004</v>
      </c>
      <c r="M14" s="3">
        <f t="shared" si="0"/>
        <v>0</v>
      </c>
      <c r="N14" s="3">
        <f t="shared" si="1"/>
        <v>7.140307033202428E-4</v>
      </c>
      <c r="O14" s="3">
        <f t="shared" si="2"/>
        <v>1.786510260417602E-3</v>
      </c>
      <c r="P14" s="3">
        <f t="shared" si="3"/>
        <v>1.2809803534110575E-2</v>
      </c>
    </row>
    <row r="15" spans="1:16" x14ac:dyDescent="0.25">
      <c r="A15" s="2" t="s">
        <v>40</v>
      </c>
      <c r="B15" s="2" t="s">
        <v>13</v>
      </c>
      <c r="C15" s="2">
        <v>615.08399999999995</v>
      </c>
      <c r="D15" s="2">
        <v>2804</v>
      </c>
      <c r="E15" s="3"/>
      <c r="F15" s="2"/>
      <c r="G15" s="2">
        <v>1972.838</v>
      </c>
      <c r="H15" s="2" t="s">
        <v>41</v>
      </c>
      <c r="I15" s="2">
        <v>0</v>
      </c>
      <c r="J15" s="3"/>
      <c r="K15" s="2">
        <v>2</v>
      </c>
      <c r="L15" s="2">
        <v>10.116</v>
      </c>
      <c r="M15" s="3">
        <f t="shared" si="0"/>
        <v>0</v>
      </c>
      <c r="N15" s="3">
        <f t="shared" si="1"/>
        <v>7.1326676176890159E-4</v>
      </c>
      <c r="O15" s="3">
        <f t="shared" si="2"/>
        <v>3.207428578860774E-3</v>
      </c>
      <c r="P15" s="3">
        <f t="shared" si="3"/>
        <v>1.6446534131923447E-2</v>
      </c>
    </row>
    <row r="16" spans="1:16" x14ac:dyDescent="0.25">
      <c r="A16" s="2" t="s">
        <v>42</v>
      </c>
      <c r="B16" s="2" t="s">
        <v>13</v>
      </c>
      <c r="C16" s="2">
        <v>346.96499999999997</v>
      </c>
      <c r="D16" s="2">
        <v>2801</v>
      </c>
      <c r="E16" s="3"/>
      <c r="F16" s="2"/>
      <c r="G16" s="2">
        <v>541.16200000000003</v>
      </c>
      <c r="H16" s="2" t="s">
        <v>43</v>
      </c>
      <c r="I16" s="2">
        <v>0</v>
      </c>
      <c r="J16" s="3"/>
      <c r="K16" s="2">
        <v>2</v>
      </c>
      <c r="L16" s="2">
        <v>9.8970000000000002</v>
      </c>
      <c r="M16" s="3">
        <f t="shared" si="0"/>
        <v>0</v>
      </c>
      <c r="N16" s="3">
        <f t="shared" si="1"/>
        <v>7.140307033202428E-4</v>
      </c>
      <c r="O16" s="3">
        <f t="shared" si="2"/>
        <v>1.5597019872321419E-3</v>
      </c>
      <c r="P16" s="3">
        <f t="shared" si="3"/>
        <v>2.8524490942890494E-2</v>
      </c>
    </row>
    <row r="17" spans="1:16" x14ac:dyDescent="0.25">
      <c r="A17" s="2" t="s">
        <v>44</v>
      </c>
      <c r="B17" s="2" t="s">
        <v>13</v>
      </c>
      <c r="C17" s="2">
        <v>633.01499999999999</v>
      </c>
      <c r="D17" s="2">
        <v>2801</v>
      </c>
      <c r="E17" s="3"/>
      <c r="F17" s="2"/>
      <c r="G17" s="2">
        <v>1196.2719999999999</v>
      </c>
      <c r="H17" s="2" t="s">
        <v>45</v>
      </c>
      <c r="I17" s="2">
        <v>0</v>
      </c>
      <c r="J17" s="3"/>
      <c r="K17" s="2">
        <v>2</v>
      </c>
      <c r="L17" s="2">
        <v>7.8070000000000004</v>
      </c>
      <c r="M17" s="3">
        <f t="shared" si="0"/>
        <v>0</v>
      </c>
      <c r="N17" s="3">
        <f t="shared" si="1"/>
        <v>7.140307033202428E-4</v>
      </c>
      <c r="O17" s="3">
        <f t="shared" si="2"/>
        <v>1.8898003996745732E-3</v>
      </c>
      <c r="P17" s="3">
        <f t="shared" si="3"/>
        <v>1.2333041081175012E-2</v>
      </c>
    </row>
    <row r="18" spans="1:16" x14ac:dyDescent="0.25">
      <c r="A18" s="2" t="s">
        <v>46</v>
      </c>
      <c r="B18" s="2" t="s">
        <v>13</v>
      </c>
      <c r="C18" s="2">
        <v>629.31399999999996</v>
      </c>
      <c r="D18" s="2">
        <v>2804</v>
      </c>
      <c r="E18" s="3"/>
      <c r="F18" s="2"/>
      <c r="G18" s="2">
        <v>1335.52</v>
      </c>
      <c r="H18" s="2" t="s">
        <v>47</v>
      </c>
      <c r="I18" s="2">
        <v>0</v>
      </c>
      <c r="J18" s="3"/>
      <c r="K18" s="2">
        <v>2</v>
      </c>
      <c r="L18" s="2">
        <v>6.431</v>
      </c>
      <c r="M18" s="3">
        <f t="shared" si="0"/>
        <v>0</v>
      </c>
      <c r="N18" s="3">
        <f t="shared" si="1"/>
        <v>7.1326676176890159E-4</v>
      </c>
      <c r="O18" s="3">
        <f t="shared" si="2"/>
        <v>2.1221838382746929E-3</v>
      </c>
      <c r="P18" s="3">
        <f t="shared" si="3"/>
        <v>1.0219063933108116E-2</v>
      </c>
    </row>
    <row r="19" spans="1:16" x14ac:dyDescent="0.25">
      <c r="A19" s="2" t="s">
        <v>48</v>
      </c>
      <c r="B19" s="2" t="s">
        <v>13</v>
      </c>
      <c r="C19" s="2">
        <v>387.42899999999997</v>
      </c>
      <c r="D19" s="2">
        <v>2805</v>
      </c>
      <c r="E19" s="3"/>
      <c r="F19" s="2"/>
      <c r="G19" s="2">
        <v>647.85299999999995</v>
      </c>
      <c r="H19" s="2" t="s">
        <v>49</v>
      </c>
      <c r="I19" s="2">
        <v>0</v>
      </c>
      <c r="J19" s="3"/>
      <c r="K19" s="2">
        <v>2</v>
      </c>
      <c r="L19" s="2">
        <v>8.0839999999999996</v>
      </c>
      <c r="M19" s="3">
        <f t="shared" si="0"/>
        <v>0</v>
      </c>
      <c r="N19" s="3">
        <f t="shared" si="1"/>
        <v>7.1301247771836005E-4</v>
      </c>
      <c r="O19" s="3">
        <f t="shared" si="2"/>
        <v>1.6721850971403794E-3</v>
      </c>
      <c r="P19" s="3">
        <f t="shared" si="3"/>
        <v>2.086575862932305E-2</v>
      </c>
    </row>
    <row r="20" spans="1:16" x14ac:dyDescent="0.25">
      <c r="A20" s="2" t="s">
        <v>50</v>
      </c>
      <c r="B20" s="2" t="s">
        <v>13</v>
      </c>
      <c r="C20" s="2">
        <v>475.72500000000002</v>
      </c>
      <c r="D20" s="2">
        <v>2801</v>
      </c>
      <c r="E20" s="3"/>
      <c r="F20" s="2">
        <v>4</v>
      </c>
      <c r="G20" s="2">
        <v>784.56299999999999</v>
      </c>
      <c r="H20" s="2" t="s">
        <v>51</v>
      </c>
      <c r="I20" s="2">
        <v>10.968</v>
      </c>
      <c r="J20" s="3"/>
      <c r="K20" s="2">
        <v>359</v>
      </c>
      <c r="L20" s="2">
        <v>58.411000000000001</v>
      </c>
      <c r="M20" s="3">
        <f t="shared" si="0"/>
        <v>1.4280614066404856E-3</v>
      </c>
      <c r="N20" s="3">
        <f t="shared" si="1"/>
        <v>0.12816851124598358</v>
      </c>
      <c r="O20" s="3">
        <f t="shared" si="2"/>
        <v>2.4704530979032004E-2</v>
      </c>
      <c r="P20" s="3">
        <f t="shared" si="3"/>
        <v>0.12278312050028903</v>
      </c>
    </row>
    <row r="21" spans="1:16" x14ac:dyDescent="0.25">
      <c r="A21" s="2" t="s">
        <v>52</v>
      </c>
      <c r="B21" s="2" t="s">
        <v>13</v>
      </c>
      <c r="C21" s="2">
        <v>649.55100000000004</v>
      </c>
      <c r="D21" s="2">
        <v>2804</v>
      </c>
      <c r="E21" s="3"/>
      <c r="F21" s="2"/>
      <c r="G21" s="2">
        <v>2532.837</v>
      </c>
      <c r="H21" s="2" t="s">
        <v>53</v>
      </c>
      <c r="I21" s="2">
        <v>0</v>
      </c>
      <c r="J21" s="3"/>
      <c r="K21" s="2">
        <v>4</v>
      </c>
      <c r="L21" s="2">
        <v>16.384</v>
      </c>
      <c r="M21" s="3">
        <f t="shared" si="0"/>
        <v>0</v>
      </c>
      <c r="N21" s="3">
        <f t="shared" si="1"/>
        <v>1.4265335235378032E-3</v>
      </c>
      <c r="O21" s="3">
        <f t="shared" si="2"/>
        <v>3.8993658696545768E-3</v>
      </c>
      <c r="P21" s="3">
        <f t="shared" si="3"/>
        <v>2.5223577517392782E-2</v>
      </c>
    </row>
    <row r="22" spans="1:16" x14ac:dyDescent="0.25">
      <c r="A22" s="2" t="s">
        <v>54</v>
      </c>
      <c r="B22" s="2" t="s">
        <v>13</v>
      </c>
      <c r="C22" s="2">
        <v>655.12300000000005</v>
      </c>
      <c r="D22" s="2">
        <v>2804</v>
      </c>
      <c r="E22" s="3"/>
      <c r="F22" s="2"/>
      <c r="G22" s="2">
        <v>2736.4839999999999</v>
      </c>
      <c r="H22" s="2" t="s">
        <v>55</v>
      </c>
      <c r="I22" s="2">
        <v>0</v>
      </c>
      <c r="J22" s="3"/>
      <c r="K22" s="2">
        <v>4</v>
      </c>
      <c r="L22" s="2">
        <v>13.367000000000001</v>
      </c>
      <c r="M22" s="3">
        <f t="shared" si="0"/>
        <v>0</v>
      </c>
      <c r="N22" s="3">
        <f t="shared" si="1"/>
        <v>1.4265335235378032E-3</v>
      </c>
      <c r="O22" s="3">
        <f t="shared" si="2"/>
        <v>4.1770537746346863E-3</v>
      </c>
      <c r="P22" s="3">
        <f t="shared" si="3"/>
        <v>2.0403802034121836E-2</v>
      </c>
    </row>
    <row r="23" spans="1:16" x14ac:dyDescent="0.25">
      <c r="A23" s="2" t="s">
        <v>56</v>
      </c>
      <c r="B23" s="2" t="s">
        <v>13</v>
      </c>
      <c r="C23" s="2">
        <v>650.61599999999999</v>
      </c>
      <c r="D23" s="2">
        <v>2801</v>
      </c>
      <c r="E23" s="3"/>
      <c r="F23" s="2">
        <v>4</v>
      </c>
      <c r="G23" s="2">
        <v>3167.7170000000001</v>
      </c>
      <c r="H23" s="2" t="s">
        <v>57</v>
      </c>
      <c r="I23" s="2">
        <v>14.401999999999999</v>
      </c>
      <c r="J23" s="3"/>
      <c r="K23" s="2">
        <v>359</v>
      </c>
      <c r="L23" s="2">
        <v>100.395</v>
      </c>
      <c r="M23" s="3">
        <f t="shared" si="0"/>
        <v>1.4280614066404856E-3</v>
      </c>
      <c r="N23" s="3">
        <f t="shared" si="1"/>
        <v>0.12816851124598358</v>
      </c>
      <c r="O23" s="3">
        <f t="shared" si="2"/>
        <v>2.7004741660211249E-2</v>
      </c>
      <c r="P23" s="3">
        <f t="shared" si="3"/>
        <v>0.15430761001881294</v>
      </c>
    </row>
    <row r="24" spans="1:16" x14ac:dyDescent="0.25">
      <c r="A24" s="2" t="s">
        <v>58</v>
      </c>
      <c r="B24" s="2" t="s">
        <v>13</v>
      </c>
      <c r="C24" s="2">
        <v>523.24099999999999</v>
      </c>
      <c r="D24" s="2">
        <v>2805</v>
      </c>
      <c r="E24" s="3"/>
      <c r="F24" s="2">
        <v>15</v>
      </c>
      <c r="G24" s="2">
        <v>1567.8989999999999</v>
      </c>
      <c r="H24" s="2" t="s">
        <v>59</v>
      </c>
      <c r="I24" s="2">
        <v>20.268999999999998</v>
      </c>
      <c r="J24" s="3"/>
      <c r="K24" s="2">
        <v>389</v>
      </c>
      <c r="L24" s="2">
        <v>122.652</v>
      </c>
      <c r="M24" s="3">
        <f t="shared" si="0"/>
        <v>5.3475935828877002E-3</v>
      </c>
      <c r="N24" s="3">
        <f t="shared" si="1"/>
        <v>0.13868092691622103</v>
      </c>
      <c r="O24" s="3">
        <f t="shared" si="2"/>
        <v>4.1733921844809563E-2</v>
      </c>
      <c r="P24" s="3">
        <f t="shared" si="3"/>
        <v>0.23440823635762489</v>
      </c>
    </row>
    <row r="25" spans="1:16" x14ac:dyDescent="0.25">
      <c r="A25" s="2" t="s">
        <v>60</v>
      </c>
      <c r="B25" s="2" t="s">
        <v>13</v>
      </c>
      <c r="C25" s="2">
        <v>512.81500000000005</v>
      </c>
      <c r="D25" s="2">
        <v>2801</v>
      </c>
      <c r="E25" s="3"/>
      <c r="F25" s="2">
        <v>19</v>
      </c>
      <c r="G25" s="2">
        <v>2579.0949999999998</v>
      </c>
      <c r="H25" s="2" t="s">
        <v>61</v>
      </c>
      <c r="I25" s="2">
        <v>22.693000000000001</v>
      </c>
      <c r="J25" s="3"/>
      <c r="K25" s="2">
        <v>427</v>
      </c>
      <c r="L25" s="2">
        <v>133.54400000000001</v>
      </c>
      <c r="M25" s="3">
        <f t="shared" si="0"/>
        <v>6.7832916815423064E-3</v>
      </c>
      <c r="N25" s="3">
        <f t="shared" si="1"/>
        <v>0.15244555515887184</v>
      </c>
      <c r="O25" s="3">
        <f t="shared" si="2"/>
        <v>4.9281115021986482E-2</v>
      </c>
      <c r="P25" s="3">
        <f t="shared" si="3"/>
        <v>0.26041359944619402</v>
      </c>
    </row>
    <row r="26" spans="1:16" x14ac:dyDescent="0.25">
      <c r="A26" s="2" t="s">
        <v>62</v>
      </c>
      <c r="B26" s="2" t="s">
        <v>13</v>
      </c>
      <c r="C26" s="2">
        <v>524.60799999999995</v>
      </c>
      <c r="D26" s="2">
        <v>2805</v>
      </c>
      <c r="E26" s="3"/>
      <c r="F26" s="2">
        <v>15</v>
      </c>
      <c r="G26" s="2">
        <v>1856.566</v>
      </c>
      <c r="H26" s="2" t="s">
        <v>63</v>
      </c>
      <c r="I26" s="2">
        <v>21.489000000000001</v>
      </c>
      <c r="J26" s="3"/>
      <c r="K26" s="2">
        <v>389</v>
      </c>
      <c r="L26" s="2">
        <v>123.738</v>
      </c>
      <c r="M26" s="3">
        <f t="shared" si="0"/>
        <v>5.3475935828877002E-3</v>
      </c>
      <c r="N26" s="3">
        <f t="shared" si="1"/>
        <v>0.13868092691622103</v>
      </c>
      <c r="O26" s="3">
        <f t="shared" si="2"/>
        <v>4.4500972154446754E-2</v>
      </c>
      <c r="P26" s="3">
        <f t="shared" si="3"/>
        <v>0.23586754300353791</v>
      </c>
    </row>
    <row r="27" spans="1:16" x14ac:dyDescent="0.25">
      <c r="A27" s="2" t="s">
        <v>64</v>
      </c>
      <c r="B27" s="2" t="s">
        <v>13</v>
      </c>
      <c r="C27" s="2">
        <v>622.24699999999996</v>
      </c>
      <c r="D27" s="2">
        <v>2808</v>
      </c>
      <c r="E27" s="3"/>
      <c r="F27" s="2">
        <v>15</v>
      </c>
      <c r="G27" s="2">
        <v>1830.117</v>
      </c>
      <c r="H27" s="2" t="s">
        <v>65</v>
      </c>
      <c r="I27" s="2">
        <v>18.896000000000001</v>
      </c>
      <c r="J27" s="3"/>
      <c r="K27" s="2">
        <v>389</v>
      </c>
      <c r="L27" s="2">
        <v>146.96899999999999</v>
      </c>
      <c r="M27" s="3">
        <f t="shared" si="0"/>
        <v>5.341880341880342E-3</v>
      </c>
      <c r="N27" s="3">
        <f t="shared" si="1"/>
        <v>0.13853276353276353</v>
      </c>
      <c r="O27" s="3">
        <f t="shared" si="2"/>
        <v>3.3308504500624357E-2</v>
      </c>
      <c r="P27" s="3">
        <f t="shared" si="3"/>
        <v>0.23619077311742764</v>
      </c>
    </row>
    <row r="28" spans="1:16" x14ac:dyDescent="0.25">
      <c r="A28" s="2" t="s">
        <v>66</v>
      </c>
      <c r="B28" s="2" t="s">
        <v>13</v>
      </c>
      <c r="C28" s="2">
        <v>623.98699999999997</v>
      </c>
      <c r="D28" s="2">
        <v>2808</v>
      </c>
      <c r="E28" s="3"/>
      <c r="F28" s="2">
        <v>6</v>
      </c>
      <c r="G28" s="2">
        <v>1876.8209999999999</v>
      </c>
      <c r="H28" s="2" t="s">
        <v>67</v>
      </c>
      <c r="I28" s="2">
        <v>15.222</v>
      </c>
      <c r="J28" s="3"/>
      <c r="K28" s="2">
        <v>348</v>
      </c>
      <c r="L28" s="2">
        <v>101.068</v>
      </c>
      <c r="M28" s="3">
        <f t="shared" si="0"/>
        <v>2.136752136752137E-3</v>
      </c>
      <c r="N28" s="3">
        <f t="shared" si="1"/>
        <v>0.12393162393162394</v>
      </c>
      <c r="O28" s="3">
        <f t="shared" si="2"/>
        <v>2.7402527616761249E-2</v>
      </c>
      <c r="P28" s="3">
        <f t="shared" si="3"/>
        <v>0.16197132312051374</v>
      </c>
    </row>
    <row r="29" spans="1:16" x14ac:dyDescent="0.25">
      <c r="A29" s="2" t="s">
        <v>68</v>
      </c>
      <c r="B29" s="2" t="s">
        <v>13</v>
      </c>
      <c r="C29" s="2">
        <v>628.29700000000003</v>
      </c>
      <c r="D29" s="2">
        <v>2811</v>
      </c>
      <c r="E29" s="3"/>
      <c r="F29" s="2">
        <v>6</v>
      </c>
      <c r="G29" s="2">
        <v>2389.6860000000001</v>
      </c>
      <c r="H29" s="2" t="s">
        <v>69</v>
      </c>
      <c r="I29" s="2">
        <v>14.288</v>
      </c>
      <c r="J29" s="3"/>
      <c r="K29" s="2">
        <v>348</v>
      </c>
      <c r="L29" s="2">
        <v>100.925</v>
      </c>
      <c r="M29" s="3">
        <f t="shared" si="0"/>
        <v>2.1344717182497333E-3</v>
      </c>
      <c r="N29" s="3">
        <f t="shared" si="1"/>
        <v>0.12379935965848453</v>
      </c>
      <c r="O29" s="3">
        <f t="shared" si="2"/>
        <v>2.6544271260247942E-2</v>
      </c>
      <c r="P29" s="3">
        <f t="shared" si="3"/>
        <v>0.16063263074628717</v>
      </c>
    </row>
    <row r="30" spans="1:16" x14ac:dyDescent="0.25">
      <c r="A30" s="2" t="s">
        <v>70</v>
      </c>
      <c r="B30" s="2" t="s">
        <v>13</v>
      </c>
      <c r="C30" s="2">
        <v>621.45600000000002</v>
      </c>
      <c r="D30" s="2">
        <v>2808</v>
      </c>
      <c r="E30" s="3"/>
      <c r="F30" s="2">
        <v>6</v>
      </c>
      <c r="G30" s="2">
        <v>2425.808</v>
      </c>
      <c r="H30" s="2" t="s">
        <v>71</v>
      </c>
      <c r="I30" s="2">
        <v>11.898</v>
      </c>
      <c r="J30" s="3"/>
      <c r="K30" s="2">
        <v>348</v>
      </c>
      <c r="L30" s="2">
        <v>103.239</v>
      </c>
      <c r="M30" s="3">
        <f t="shared" si="0"/>
        <v>2.136752136752137E-3</v>
      </c>
      <c r="N30" s="3">
        <f t="shared" si="1"/>
        <v>0.12393162393162394</v>
      </c>
      <c r="O30" s="3">
        <f t="shared" si="2"/>
        <v>2.3048788651167579E-2</v>
      </c>
      <c r="P30" s="3">
        <f t="shared" si="3"/>
        <v>0.16612439175098478</v>
      </c>
    </row>
    <row r="31" spans="1:16" x14ac:dyDescent="0.25">
      <c r="A31" s="2" t="s">
        <v>72</v>
      </c>
      <c r="B31" s="2" t="s">
        <v>13</v>
      </c>
      <c r="C31" s="2">
        <v>368.69400000000002</v>
      </c>
      <c r="D31" s="2">
        <v>2808</v>
      </c>
      <c r="E31" s="3"/>
      <c r="F31" s="2">
        <v>70</v>
      </c>
      <c r="G31" s="2">
        <v>1176.4269999999999</v>
      </c>
      <c r="H31" s="2" t="s">
        <v>73</v>
      </c>
      <c r="I31" s="2">
        <v>63.082000000000001</v>
      </c>
      <c r="J31" s="3"/>
      <c r="K31" s="2">
        <v>370</v>
      </c>
      <c r="L31" s="2">
        <v>114.672</v>
      </c>
      <c r="M31" s="3">
        <f t="shared" si="0"/>
        <v>2.4928774928774929E-2</v>
      </c>
      <c r="N31" s="3">
        <f t="shared" si="1"/>
        <v>0.13176638176638178</v>
      </c>
      <c r="O31" s="3">
        <f t="shared" si="2"/>
        <v>0.17428660894942688</v>
      </c>
      <c r="P31" s="3">
        <f t="shared" si="3"/>
        <v>0.31102214844830672</v>
      </c>
    </row>
    <row r="32" spans="1:16" x14ac:dyDescent="0.25">
      <c r="A32" s="2" t="s">
        <v>74</v>
      </c>
      <c r="B32" s="2" t="s">
        <v>13</v>
      </c>
      <c r="C32" s="2">
        <v>341.76</v>
      </c>
      <c r="D32" s="2">
        <v>2811</v>
      </c>
      <c r="E32" s="3"/>
      <c r="F32" s="2">
        <v>70</v>
      </c>
      <c r="G32" s="2">
        <v>1113.575</v>
      </c>
      <c r="H32" s="2" t="s">
        <v>75</v>
      </c>
      <c r="I32" s="2">
        <v>56.027999999999999</v>
      </c>
      <c r="J32" s="3"/>
      <c r="K32" s="2">
        <v>370</v>
      </c>
      <c r="L32" s="2">
        <v>89.114000000000004</v>
      </c>
      <c r="M32" s="3">
        <f t="shared" si="0"/>
        <v>2.4902170046246886E-2</v>
      </c>
      <c r="N32" s="3">
        <f t="shared" si="1"/>
        <v>0.13162575595873355</v>
      </c>
      <c r="O32" s="3">
        <f t="shared" si="2"/>
        <v>0.16719796055711611</v>
      </c>
      <c r="P32" s="3">
        <f t="shared" si="3"/>
        <v>0.260750234082397</v>
      </c>
    </row>
    <row r="33" spans="1:16" x14ac:dyDescent="0.25">
      <c r="A33" s="2" t="s">
        <v>76</v>
      </c>
      <c r="B33" s="2" t="s">
        <v>13</v>
      </c>
      <c r="C33" s="2">
        <v>364.44200000000001</v>
      </c>
      <c r="D33" s="2">
        <v>2808</v>
      </c>
      <c r="E33" s="3"/>
      <c r="F33" s="2">
        <v>160</v>
      </c>
      <c r="G33" s="2">
        <v>1439.3019999999999</v>
      </c>
      <c r="H33" s="2" t="s">
        <v>77</v>
      </c>
      <c r="I33" s="2">
        <v>101.39</v>
      </c>
      <c r="J33" s="3"/>
      <c r="K33" s="2">
        <v>1550</v>
      </c>
      <c r="L33" s="2">
        <v>308.89699999999999</v>
      </c>
      <c r="M33" s="3">
        <f t="shared" si="0"/>
        <v>5.6980056980056981E-2</v>
      </c>
      <c r="N33" s="3">
        <f t="shared" si="1"/>
        <v>0.55199430199430199</v>
      </c>
      <c r="O33" s="3">
        <f t="shared" si="2"/>
        <v>0.28215546506714373</v>
      </c>
      <c r="P33" s="3">
        <f t="shared" si="3"/>
        <v>0.84758891675492942</v>
      </c>
    </row>
    <row r="34" spans="1:16" x14ac:dyDescent="0.25">
      <c r="A34" s="2" t="s">
        <v>78</v>
      </c>
      <c r="B34" s="2" t="s">
        <v>13</v>
      </c>
      <c r="C34" s="2">
        <v>119.014</v>
      </c>
      <c r="D34" s="2">
        <v>2801</v>
      </c>
      <c r="E34" s="3"/>
      <c r="F34" s="2"/>
      <c r="G34" s="2">
        <v>290.709</v>
      </c>
      <c r="H34" s="2" t="s">
        <v>79</v>
      </c>
      <c r="I34" s="2">
        <v>0</v>
      </c>
      <c r="J34" s="3"/>
      <c r="K34" s="2">
        <v>2</v>
      </c>
      <c r="L34" s="2">
        <v>12.634</v>
      </c>
      <c r="M34" s="3">
        <f t="shared" si="0"/>
        <v>0</v>
      </c>
      <c r="N34" s="3">
        <f t="shared" si="1"/>
        <v>7.140307033202428E-4</v>
      </c>
      <c r="O34" s="3">
        <f t="shared" si="2"/>
        <v>2.4426454030618246E-3</v>
      </c>
      <c r="P34" s="3">
        <f t="shared" si="3"/>
        <v>0.1061555783353219</v>
      </c>
    </row>
    <row r="35" spans="1:16" x14ac:dyDescent="0.25">
      <c r="A35" s="2" t="s">
        <v>80</v>
      </c>
      <c r="B35" s="2" t="s">
        <v>13</v>
      </c>
      <c r="C35" s="2">
        <v>119.834</v>
      </c>
      <c r="D35" s="2">
        <v>2801</v>
      </c>
      <c r="E35" s="3"/>
      <c r="F35" s="2"/>
      <c r="G35" s="2">
        <v>353.62900000000002</v>
      </c>
      <c r="H35" s="2" t="s">
        <v>81</v>
      </c>
      <c r="I35" s="2">
        <v>0</v>
      </c>
      <c r="J35" s="3"/>
      <c r="K35" s="2">
        <v>2</v>
      </c>
      <c r="L35" s="2">
        <v>12.541</v>
      </c>
      <c r="M35" s="3">
        <f t="shared" si="0"/>
        <v>0</v>
      </c>
      <c r="N35" s="3">
        <f t="shared" si="1"/>
        <v>7.140307033202428E-4</v>
      </c>
      <c r="O35" s="3">
        <f t="shared" si="2"/>
        <v>2.9509905369093916E-3</v>
      </c>
      <c r="P35" s="3">
        <f t="shared" si="3"/>
        <v>0.10465310345978604</v>
      </c>
    </row>
    <row r="36" spans="1:16" x14ac:dyDescent="0.25">
      <c r="A36" s="2" t="s">
        <v>83</v>
      </c>
      <c r="B36" s="2" t="s">
        <v>13</v>
      </c>
      <c r="C36" s="2">
        <v>222.624</v>
      </c>
      <c r="D36" s="2">
        <v>2801</v>
      </c>
      <c r="E36" s="3"/>
      <c r="F36" s="2"/>
      <c r="G36" s="2">
        <v>567.69799999999998</v>
      </c>
      <c r="H36" s="2" t="s">
        <v>84</v>
      </c>
      <c r="I36" s="2">
        <v>0</v>
      </c>
      <c r="J36" s="3"/>
      <c r="K36" s="2">
        <v>2</v>
      </c>
      <c r="L36" s="2">
        <v>6.0759999999999996</v>
      </c>
      <c r="M36" s="3">
        <f t="shared" si="0"/>
        <v>0</v>
      </c>
      <c r="N36" s="3">
        <f t="shared" si="1"/>
        <v>7.140307033202428E-4</v>
      </c>
      <c r="O36" s="3">
        <f t="shared" si="2"/>
        <v>2.5500305447750471E-3</v>
      </c>
      <c r="P36" s="3">
        <f t="shared" si="3"/>
        <v>2.7292654879977001E-2</v>
      </c>
    </row>
    <row r="37" spans="1:16" x14ac:dyDescent="0.25">
      <c r="A37" s="2" t="s">
        <v>85</v>
      </c>
      <c r="B37" s="2" t="s">
        <v>13</v>
      </c>
      <c r="C37" s="2">
        <v>245.20099999999999</v>
      </c>
      <c r="D37" s="2">
        <v>2801</v>
      </c>
      <c r="E37" s="3"/>
      <c r="F37" s="2"/>
      <c r="G37" s="2">
        <v>556.87199999999996</v>
      </c>
      <c r="H37" s="2" t="s">
        <v>86</v>
      </c>
      <c r="I37" s="2">
        <v>0</v>
      </c>
      <c r="J37" s="3"/>
      <c r="K37" s="2">
        <v>2</v>
      </c>
      <c r="L37" s="2">
        <v>7.157</v>
      </c>
      <c r="M37" s="3">
        <f t="shared" si="0"/>
        <v>0</v>
      </c>
      <c r="N37" s="3">
        <f t="shared" si="1"/>
        <v>7.140307033202428E-4</v>
      </c>
      <c r="O37" s="3">
        <f t="shared" si="2"/>
        <v>2.271083723149579E-3</v>
      </c>
      <c r="P37" s="3">
        <f t="shared" si="3"/>
        <v>2.9188298579532711E-2</v>
      </c>
    </row>
    <row r="38" spans="1:16" x14ac:dyDescent="0.25">
      <c r="A38" s="2" t="s">
        <v>87</v>
      </c>
      <c r="B38" s="2" t="s">
        <v>13</v>
      </c>
      <c r="C38" s="2">
        <v>657.66200000000003</v>
      </c>
      <c r="D38" s="2">
        <v>2804</v>
      </c>
      <c r="E38" s="3"/>
      <c r="F38" s="2">
        <v>23</v>
      </c>
      <c r="G38" s="2">
        <v>2050.5259999999998</v>
      </c>
      <c r="H38" s="2" t="s">
        <v>88</v>
      </c>
      <c r="I38" s="2">
        <v>62.198999999999998</v>
      </c>
      <c r="J38" s="3"/>
      <c r="K38" s="2">
        <v>389</v>
      </c>
      <c r="L38" s="2">
        <v>100.831</v>
      </c>
      <c r="M38" s="3">
        <f t="shared" si="0"/>
        <v>8.2025677603423681E-3</v>
      </c>
      <c r="N38" s="3">
        <f t="shared" si="1"/>
        <v>0.13873038516405137</v>
      </c>
      <c r="O38" s="3">
        <f t="shared" si="2"/>
        <v>9.7693839692729698E-2</v>
      </c>
      <c r="P38" s="3">
        <f t="shared" si="3"/>
        <v>0.15331735754840631</v>
      </c>
    </row>
    <row r="39" spans="1:16" x14ac:dyDescent="0.25">
      <c r="A39" s="2" t="s">
        <v>89</v>
      </c>
      <c r="B39" s="2" t="s">
        <v>13</v>
      </c>
      <c r="C39" s="2">
        <v>613.91600000000005</v>
      </c>
      <c r="D39" s="2">
        <v>2805</v>
      </c>
      <c r="E39" s="3"/>
      <c r="F39" s="2">
        <v>25</v>
      </c>
      <c r="G39" s="2">
        <v>4750.2860000000001</v>
      </c>
      <c r="H39" s="2" t="s">
        <v>90</v>
      </c>
      <c r="I39" s="2">
        <v>26.187999999999999</v>
      </c>
      <c r="J39" s="3"/>
      <c r="K39" s="2">
        <v>38</v>
      </c>
      <c r="L39" s="2">
        <v>19.710999999999999</v>
      </c>
      <c r="M39" s="3">
        <f t="shared" si="0"/>
        <v>8.9126559714795012E-3</v>
      </c>
      <c r="N39" s="3">
        <f t="shared" si="1"/>
        <v>1.3547237076648842E-2</v>
      </c>
      <c r="O39" s="3">
        <f t="shared" si="2"/>
        <v>5.0394982375438976E-2</v>
      </c>
      <c r="P39" s="3">
        <f t="shared" si="3"/>
        <v>3.210699835156601E-2</v>
      </c>
    </row>
    <row r="40" spans="1:16" x14ac:dyDescent="0.25">
      <c r="A40" s="2" t="s">
        <v>95</v>
      </c>
      <c r="B40" s="2" t="s">
        <v>13</v>
      </c>
      <c r="C40" s="2">
        <v>115.57899999999999</v>
      </c>
      <c r="D40" s="2">
        <v>2804</v>
      </c>
      <c r="E40" s="3"/>
      <c r="F40" s="2">
        <v>25</v>
      </c>
      <c r="G40" s="2">
        <v>3507.04</v>
      </c>
      <c r="H40" s="2" t="s">
        <v>96</v>
      </c>
      <c r="I40" s="2">
        <v>18.047000000000001</v>
      </c>
      <c r="J40" s="3"/>
      <c r="K40" s="2">
        <v>38</v>
      </c>
      <c r="L40" s="2">
        <v>22.26</v>
      </c>
      <c r="M40" s="3">
        <f t="shared" si="0"/>
        <v>8.9158345221112701E-3</v>
      </c>
      <c r="N40" s="3">
        <f t="shared" si="1"/>
        <v>1.355206847360913E-2</v>
      </c>
      <c r="O40" s="3">
        <f t="shared" si="2"/>
        <v>0.18648751070696234</v>
      </c>
      <c r="P40" s="3">
        <f t="shared" si="3"/>
        <v>0.19259554071241317</v>
      </c>
    </row>
    <row r="41" spans="1:16" x14ac:dyDescent="0.25">
      <c r="A41" s="2" t="s">
        <v>98</v>
      </c>
      <c r="B41" s="2" t="s">
        <v>13</v>
      </c>
      <c r="C41" s="2">
        <v>401.62700000000001</v>
      </c>
      <c r="D41" s="2">
        <v>2801</v>
      </c>
      <c r="E41" s="3"/>
      <c r="F41" s="2"/>
      <c r="G41" s="2">
        <v>563.452</v>
      </c>
      <c r="H41" s="2" t="s">
        <v>99</v>
      </c>
      <c r="I41" s="2">
        <v>0</v>
      </c>
      <c r="J41" s="3"/>
      <c r="K41" s="2">
        <v>2</v>
      </c>
      <c r="L41" s="2">
        <v>6.4630000000000001</v>
      </c>
      <c r="M41" s="3">
        <f t="shared" si="0"/>
        <v>0</v>
      </c>
      <c r="N41" s="3">
        <f t="shared" si="1"/>
        <v>7.140307033202428E-4</v>
      </c>
      <c r="O41" s="3">
        <f t="shared" si="2"/>
        <v>1.4029236082235509E-3</v>
      </c>
      <c r="P41" s="3">
        <f t="shared" si="3"/>
        <v>1.6092045604503682E-2</v>
      </c>
    </row>
    <row r="42" spans="1:16" ht="12.6" customHeight="1" x14ac:dyDescent="0.25">
      <c r="A42" s="2" t="s">
        <v>100</v>
      </c>
      <c r="B42" s="2" t="s">
        <v>13</v>
      </c>
      <c r="C42" s="2">
        <v>411.94200000000001</v>
      </c>
      <c r="D42" s="2">
        <v>2801</v>
      </c>
      <c r="E42" s="3"/>
      <c r="F42" s="2">
        <v>25</v>
      </c>
      <c r="G42" s="2">
        <v>6328.5810000000001</v>
      </c>
      <c r="H42" s="2" t="s">
        <v>101</v>
      </c>
      <c r="I42" s="2">
        <v>26.850999999999999</v>
      </c>
      <c r="J42" s="3"/>
      <c r="K42" s="2">
        <v>38</v>
      </c>
      <c r="L42" s="2">
        <v>25.54</v>
      </c>
      <c r="M42" s="3">
        <f t="shared" si="0"/>
        <v>8.9253837915030353E-3</v>
      </c>
      <c r="N42" s="3">
        <f t="shared" si="1"/>
        <v>1.3566583363084613E-2</v>
      </c>
      <c r="O42" s="3">
        <f t="shared" si="2"/>
        <v>8.0544302353243905E-2</v>
      </c>
      <c r="P42" s="3">
        <f t="shared" si="3"/>
        <v>6.199901927941312E-2</v>
      </c>
    </row>
    <row r="43" spans="1:16" x14ac:dyDescent="0.25">
      <c r="A43" s="2" t="s">
        <v>105</v>
      </c>
      <c r="B43" s="2" t="s">
        <v>103</v>
      </c>
      <c r="C43" s="2">
        <v>717.44600000000003</v>
      </c>
      <c r="D43" s="2">
        <v>2801</v>
      </c>
      <c r="E43" s="3"/>
      <c r="F43" s="2">
        <v>69</v>
      </c>
      <c r="G43" s="2">
        <v>2453.453</v>
      </c>
      <c r="H43" s="2" t="s">
        <v>106</v>
      </c>
      <c r="I43" s="2">
        <v>125.654</v>
      </c>
      <c r="J43" s="3"/>
      <c r="K43" s="2">
        <v>480</v>
      </c>
      <c r="L43" s="2">
        <v>178.28399999999999</v>
      </c>
      <c r="M43" s="3">
        <f t="shared" si="0"/>
        <v>2.4634059264548376E-2</v>
      </c>
      <c r="N43" s="3">
        <f t="shared" si="1"/>
        <v>0.17136736879685827</v>
      </c>
      <c r="O43" s="3">
        <f t="shared" si="2"/>
        <v>0.17856041151529173</v>
      </c>
      <c r="P43" s="3">
        <f t="shared" si="3"/>
        <v>0.24849814480811097</v>
      </c>
    </row>
    <row r="44" spans="1:16" x14ac:dyDescent="0.25">
      <c r="A44" s="2" t="s">
        <v>107</v>
      </c>
      <c r="B44" s="2" t="s">
        <v>103</v>
      </c>
      <c r="C44" s="2">
        <v>489.01600000000002</v>
      </c>
      <c r="D44" s="2">
        <v>2801</v>
      </c>
      <c r="E44" s="3"/>
      <c r="F44" s="2">
        <v>25</v>
      </c>
      <c r="G44" s="2">
        <v>3515.0929999999998</v>
      </c>
      <c r="H44" s="2" t="s">
        <v>108</v>
      </c>
      <c r="I44" s="2">
        <v>17.552</v>
      </c>
      <c r="J44" s="3"/>
      <c r="K44" s="2">
        <v>38</v>
      </c>
      <c r="L44" s="2">
        <v>18.994</v>
      </c>
      <c r="M44" s="3">
        <f t="shared" si="0"/>
        <v>8.9253837915030353E-3</v>
      </c>
      <c r="N44" s="3">
        <f t="shared" si="1"/>
        <v>1.3566583363084613E-2</v>
      </c>
      <c r="O44" s="3">
        <f t="shared" si="2"/>
        <v>4.3080580185515402E-2</v>
      </c>
      <c r="P44" s="3">
        <f t="shared" si="3"/>
        <v>3.884126490748769E-2</v>
      </c>
    </row>
    <row r="45" spans="1:16" x14ac:dyDescent="0.25">
      <c r="A45" s="2" t="s">
        <v>111</v>
      </c>
      <c r="B45" s="2" t="s">
        <v>103</v>
      </c>
      <c r="C45" s="2">
        <v>281.68799999999999</v>
      </c>
      <c r="D45" s="2">
        <v>2804</v>
      </c>
      <c r="E45" s="3"/>
      <c r="F45" s="2">
        <v>25</v>
      </c>
      <c r="G45" s="2">
        <v>6734.9849999999997</v>
      </c>
      <c r="H45" s="2" t="s">
        <v>112</v>
      </c>
      <c r="I45" s="2">
        <v>27.904</v>
      </c>
      <c r="J45" s="3"/>
      <c r="K45" s="2">
        <v>38</v>
      </c>
      <c r="L45" s="2">
        <v>22.399000000000001</v>
      </c>
      <c r="M45" s="3">
        <f t="shared" si="0"/>
        <v>8.9158345221112701E-3</v>
      </c>
      <c r="N45" s="3">
        <f t="shared" si="1"/>
        <v>1.355206847360913E-2</v>
      </c>
      <c r="O45" s="3">
        <f t="shared" si="2"/>
        <v>0.12296933131691801</v>
      </c>
      <c r="P45" s="3">
        <f t="shared" si="3"/>
        <v>7.951705432961291E-2</v>
      </c>
    </row>
    <row r="46" spans="1:16" x14ac:dyDescent="0.25">
      <c r="A46" s="2" t="s">
        <v>114</v>
      </c>
      <c r="B46" s="2" t="s">
        <v>103</v>
      </c>
      <c r="C46" s="2">
        <v>567.80999999999995</v>
      </c>
      <c r="D46" s="2">
        <v>2801</v>
      </c>
      <c r="E46" s="3"/>
      <c r="F46" s="2">
        <v>25</v>
      </c>
      <c r="G46" s="2">
        <v>8454.59</v>
      </c>
      <c r="H46" s="2" t="s">
        <v>115</v>
      </c>
      <c r="I46" s="2">
        <v>26.065000000000001</v>
      </c>
      <c r="J46" s="3"/>
      <c r="K46" s="2">
        <v>38</v>
      </c>
      <c r="L46" s="2">
        <v>27.690999999999999</v>
      </c>
      <c r="M46" s="3">
        <f t="shared" si="0"/>
        <v>8.9253837915030353E-3</v>
      </c>
      <c r="N46" s="3">
        <f t="shared" si="1"/>
        <v>1.3566583363084613E-2</v>
      </c>
      <c r="O46" s="3">
        <f t="shared" si="2"/>
        <v>6.0794262165160887E-2</v>
      </c>
      <c r="P46" s="3">
        <f t="shared" si="3"/>
        <v>4.8768073827512727E-2</v>
      </c>
    </row>
    <row r="47" spans="1:16" x14ac:dyDescent="0.25">
      <c r="A47" s="2" t="s">
        <v>117</v>
      </c>
      <c r="B47" s="2" t="s">
        <v>103</v>
      </c>
      <c r="C47" s="2">
        <v>323.45</v>
      </c>
      <c r="D47" s="2">
        <v>2801</v>
      </c>
      <c r="E47" s="3"/>
      <c r="F47" s="2">
        <v>59</v>
      </c>
      <c r="G47" s="2">
        <v>884.78300000000002</v>
      </c>
      <c r="H47" s="2" t="s">
        <v>118</v>
      </c>
      <c r="I47" s="2">
        <v>27.222999999999999</v>
      </c>
      <c r="J47" s="3"/>
      <c r="K47" s="2">
        <v>1531</v>
      </c>
      <c r="L47" s="2">
        <v>330.62099999999998</v>
      </c>
      <c r="M47" s="3">
        <f t="shared" si="0"/>
        <v>2.1063905747947163E-2</v>
      </c>
      <c r="N47" s="3">
        <f t="shared" si="1"/>
        <v>0.54659050339164583</v>
      </c>
      <c r="O47" s="3">
        <f t="shared" si="2"/>
        <v>8.6899931983304993E-2</v>
      </c>
      <c r="P47" s="3">
        <f t="shared" si="3"/>
        <v>1.022170350904313</v>
      </c>
    </row>
    <row r="48" spans="1:16" x14ac:dyDescent="0.25">
      <c r="A48" s="2" t="s">
        <v>119</v>
      </c>
      <c r="B48" s="2" t="s">
        <v>103</v>
      </c>
      <c r="C48" s="2">
        <v>371.755</v>
      </c>
      <c r="D48" s="2">
        <v>2803</v>
      </c>
      <c r="E48" s="3"/>
      <c r="F48" s="2">
        <v>399</v>
      </c>
      <c r="G48" s="2">
        <v>2834.16</v>
      </c>
      <c r="H48" s="2" t="s">
        <v>120</v>
      </c>
      <c r="I48" s="2">
        <v>93.451999999999998</v>
      </c>
      <c r="J48" s="3"/>
      <c r="K48" s="2">
        <v>1560</v>
      </c>
      <c r="L48" s="2">
        <v>225.876</v>
      </c>
      <c r="M48" s="3">
        <f t="shared" si="0"/>
        <v>0.14234748483767393</v>
      </c>
      <c r="N48" s="3">
        <f t="shared" si="1"/>
        <v>0.55654655726007851</v>
      </c>
      <c r="O48" s="3">
        <f t="shared" si="2"/>
        <v>0.25900434425898777</v>
      </c>
      <c r="P48" s="3">
        <f t="shared" si="3"/>
        <v>0.6075937109117564</v>
      </c>
    </row>
    <row r="49" spans="1:16" x14ac:dyDescent="0.25">
      <c r="A49" s="2" t="s">
        <v>122</v>
      </c>
      <c r="B49" s="2" t="s">
        <v>103</v>
      </c>
      <c r="C49" s="2">
        <v>550.11800000000005</v>
      </c>
      <c r="D49" s="2">
        <v>2803</v>
      </c>
      <c r="E49" s="3"/>
      <c r="F49" s="2">
        <v>15</v>
      </c>
      <c r="G49" s="2">
        <v>775.2</v>
      </c>
      <c r="H49" s="2">
        <v>775.25800000000004</v>
      </c>
      <c r="I49" s="2">
        <v>14.1</v>
      </c>
      <c r="J49" s="3"/>
      <c r="K49" s="2">
        <v>37</v>
      </c>
      <c r="L49" s="2">
        <v>16.192</v>
      </c>
      <c r="M49" s="3">
        <f t="shared" si="0"/>
        <v>5.3514092044238317E-3</v>
      </c>
      <c r="N49" s="3">
        <f t="shared" si="1"/>
        <v>1.3200142704245452E-2</v>
      </c>
      <c r="O49" s="3">
        <f t="shared" si="2"/>
        <v>2.7040016869108077E-2</v>
      </c>
      <c r="P49" s="3">
        <f t="shared" si="3"/>
        <v>2.9433685136643409E-2</v>
      </c>
    </row>
    <row r="50" spans="1:16" x14ac:dyDescent="0.25">
      <c r="A50" s="2" t="s">
        <v>124</v>
      </c>
      <c r="B50" s="2" t="s">
        <v>103</v>
      </c>
      <c r="C50" s="2">
        <v>350.71199999999999</v>
      </c>
      <c r="D50" s="2">
        <v>2805</v>
      </c>
      <c r="E50" s="3"/>
      <c r="F50" s="2">
        <v>128</v>
      </c>
      <c r="G50" s="2">
        <v>1892.645</v>
      </c>
      <c r="H50" s="2" t="s">
        <v>125</v>
      </c>
      <c r="I50" s="2">
        <v>151.64099999999999</v>
      </c>
      <c r="J50" s="3"/>
      <c r="K50" s="2">
        <v>1535</v>
      </c>
      <c r="L50" s="2">
        <v>364.34800000000001</v>
      </c>
      <c r="M50" s="3">
        <f t="shared" si="0"/>
        <v>4.5632798573975043E-2</v>
      </c>
      <c r="N50" s="3">
        <f t="shared" si="1"/>
        <v>0.54723707664884136</v>
      </c>
      <c r="O50" s="3">
        <f t="shared" si="2"/>
        <v>0.43777699365861444</v>
      </c>
      <c r="P50" s="3">
        <f t="shared" si="3"/>
        <v>1.0388809051301353</v>
      </c>
    </row>
    <row r="51" spans="1:16" x14ac:dyDescent="0.25">
      <c r="A51" s="2" t="s">
        <v>126</v>
      </c>
      <c r="B51" s="2" t="s">
        <v>103</v>
      </c>
      <c r="C51" s="2">
        <v>311.733</v>
      </c>
      <c r="D51" s="2">
        <v>2803</v>
      </c>
      <c r="E51" s="3"/>
      <c r="F51" s="2">
        <v>25</v>
      </c>
      <c r="G51" s="2">
        <v>7511.9849999999997</v>
      </c>
      <c r="H51" s="2" t="s">
        <v>127</v>
      </c>
      <c r="I51" s="2">
        <v>31.106999999999999</v>
      </c>
      <c r="J51" s="3"/>
      <c r="K51" s="2">
        <v>38</v>
      </c>
      <c r="L51" s="2">
        <v>30.207999999999998</v>
      </c>
      <c r="M51" s="3">
        <f t="shared" si="0"/>
        <v>8.9190153407063856E-3</v>
      </c>
      <c r="N51" s="3">
        <f t="shared" si="1"/>
        <v>1.3556903317873707E-2</v>
      </c>
      <c r="O51" s="3">
        <f t="shared" si="2"/>
        <v>0.1238848148896652</v>
      </c>
      <c r="P51" s="3">
        <f t="shared" si="3"/>
        <v>9.690343980265162E-2</v>
      </c>
    </row>
    <row r="52" spans="1:16" x14ac:dyDescent="0.25">
      <c r="A52" s="2" t="s">
        <v>128</v>
      </c>
      <c r="B52" s="2" t="s">
        <v>103</v>
      </c>
      <c r="C52" s="2">
        <v>121.23</v>
      </c>
      <c r="D52" s="2">
        <v>2802</v>
      </c>
      <c r="E52" s="3"/>
      <c r="F52" s="2">
        <v>15</v>
      </c>
      <c r="G52" s="2">
        <v>423.80200000000002</v>
      </c>
      <c r="H52" s="2" t="s">
        <v>129</v>
      </c>
      <c r="I52" s="2">
        <v>22.893999999999998</v>
      </c>
      <c r="J52" s="3"/>
      <c r="K52" s="2">
        <v>34</v>
      </c>
      <c r="L52" s="2">
        <v>25.466999999999999</v>
      </c>
      <c r="M52" s="3">
        <f t="shared" si="0"/>
        <v>5.3533190578158455E-3</v>
      </c>
      <c r="N52" s="3">
        <f t="shared" si="1"/>
        <v>1.2134189864382585E-2</v>
      </c>
      <c r="O52" s="3">
        <f t="shared" si="2"/>
        <v>0.19234349583436439</v>
      </c>
      <c r="P52" s="3">
        <f t="shared" si="3"/>
        <v>0.21007176441474881</v>
      </c>
    </row>
    <row r="53" spans="1:16" x14ac:dyDescent="0.25">
      <c r="A53" s="2" t="s">
        <v>130</v>
      </c>
      <c r="B53" s="2" t="s">
        <v>103</v>
      </c>
      <c r="C53" s="2">
        <v>416.245</v>
      </c>
      <c r="D53" s="2">
        <v>2801</v>
      </c>
      <c r="E53" s="3"/>
      <c r="F53" s="2">
        <v>26</v>
      </c>
      <c r="G53" s="2">
        <v>1085.6089999999999</v>
      </c>
      <c r="H53" s="2" t="s">
        <v>131</v>
      </c>
      <c r="I53" s="2">
        <v>28.798999999999999</v>
      </c>
      <c r="J53" s="3"/>
      <c r="K53" s="2">
        <v>35</v>
      </c>
      <c r="L53" s="2">
        <v>25.459</v>
      </c>
      <c r="M53" s="3">
        <f t="shared" si="0"/>
        <v>9.2823991431631569E-3</v>
      </c>
      <c r="N53" s="3">
        <f t="shared" si="1"/>
        <v>1.2495537308104248E-2</v>
      </c>
      <c r="O53" s="3">
        <f t="shared" si="2"/>
        <v>7.1795718867493905E-2</v>
      </c>
      <c r="P53" s="3">
        <f t="shared" si="3"/>
        <v>6.1163497459428944E-2</v>
      </c>
    </row>
    <row r="54" spans="1:16" x14ac:dyDescent="0.25">
      <c r="A54" s="2" t="s">
        <v>133</v>
      </c>
      <c r="B54" s="2" t="s">
        <v>103</v>
      </c>
      <c r="C54" s="2">
        <v>493.44400000000002</v>
      </c>
      <c r="D54" s="2">
        <v>2801</v>
      </c>
      <c r="E54" s="3"/>
      <c r="F54" s="2">
        <v>59</v>
      </c>
      <c r="G54" s="2">
        <v>973.29399999999998</v>
      </c>
      <c r="H54" s="2" t="s">
        <v>134</v>
      </c>
      <c r="I54" s="2">
        <v>21.654</v>
      </c>
      <c r="J54" s="3"/>
      <c r="K54" s="2">
        <v>1531</v>
      </c>
      <c r="L54" s="2">
        <v>271.15899999999999</v>
      </c>
      <c r="M54" s="3">
        <f t="shared" si="0"/>
        <v>2.1063905747947163E-2</v>
      </c>
      <c r="N54" s="3">
        <f t="shared" si="1"/>
        <v>0.54659050339164583</v>
      </c>
      <c r="O54" s="3">
        <f t="shared" si="2"/>
        <v>4.5855849903940461E-2</v>
      </c>
      <c r="P54" s="3">
        <f t="shared" si="3"/>
        <v>0.54952335016739484</v>
      </c>
    </row>
    <row r="55" spans="1:16" x14ac:dyDescent="0.25">
      <c r="A55" s="2" t="s">
        <v>135</v>
      </c>
      <c r="B55" s="2" t="s">
        <v>103</v>
      </c>
      <c r="C55" s="2">
        <v>491.29700000000003</v>
      </c>
      <c r="D55" s="2">
        <v>2801</v>
      </c>
      <c r="E55" s="3"/>
      <c r="F55" s="2">
        <v>72</v>
      </c>
      <c r="G55" s="2">
        <v>1557.4549999999999</v>
      </c>
      <c r="H55" s="2" t="s">
        <v>136</v>
      </c>
      <c r="I55" s="2">
        <v>97.21</v>
      </c>
      <c r="J55" s="3"/>
      <c r="K55" s="2">
        <v>480</v>
      </c>
      <c r="L55" s="2">
        <v>118.559</v>
      </c>
      <c r="M55" s="3">
        <f t="shared" si="0"/>
        <v>2.5705105319528739E-2</v>
      </c>
      <c r="N55" s="3">
        <f t="shared" si="1"/>
        <v>0.17136736879685827</v>
      </c>
      <c r="O55" s="3">
        <f t="shared" si="2"/>
        <v>0.20103410971367625</v>
      </c>
      <c r="P55" s="3">
        <f t="shared" si="3"/>
        <v>0.24131838785907506</v>
      </c>
    </row>
    <row r="56" spans="1:16" x14ac:dyDescent="0.25">
      <c r="A56" s="2" t="s">
        <v>137</v>
      </c>
      <c r="B56" s="2" t="s">
        <v>103</v>
      </c>
      <c r="C56" s="2">
        <v>343.09199999999998</v>
      </c>
      <c r="D56" s="2">
        <v>2801</v>
      </c>
      <c r="E56" s="3"/>
      <c r="F56" s="2">
        <v>69</v>
      </c>
      <c r="G56" s="2">
        <v>1836.5840000000001</v>
      </c>
      <c r="H56" s="2" t="s">
        <v>138</v>
      </c>
      <c r="I56" s="2">
        <v>126.14</v>
      </c>
      <c r="J56" s="3"/>
      <c r="K56" s="2">
        <v>480</v>
      </c>
      <c r="L56" s="2">
        <v>200.43799999999999</v>
      </c>
      <c r="M56" s="3">
        <f t="shared" si="0"/>
        <v>2.4634059264548376E-2</v>
      </c>
      <c r="N56" s="3">
        <f t="shared" si="1"/>
        <v>0.17136736879685827</v>
      </c>
      <c r="O56" s="3">
        <f t="shared" si="2"/>
        <v>0.37300952514194446</v>
      </c>
      <c r="P56" s="3">
        <f t="shared" si="3"/>
        <v>0.58421064903874176</v>
      </c>
    </row>
    <row r="57" spans="1:16" x14ac:dyDescent="0.25">
      <c r="A57" s="2" t="s">
        <v>141</v>
      </c>
      <c r="B57" s="2" t="s">
        <v>103</v>
      </c>
      <c r="C57" s="2">
        <v>396.05900000000003</v>
      </c>
      <c r="D57" s="2">
        <v>2803</v>
      </c>
      <c r="E57" s="3"/>
      <c r="F57" s="3"/>
      <c r="G57" s="2">
        <v>1053.384</v>
      </c>
      <c r="H57" s="2" t="s">
        <v>142</v>
      </c>
      <c r="I57" s="3"/>
      <c r="J57" s="3"/>
      <c r="K57" s="2">
        <v>373</v>
      </c>
      <c r="L57" s="2">
        <v>130.46</v>
      </c>
      <c r="M57" s="3">
        <f t="shared" si="0"/>
        <v>0</v>
      </c>
      <c r="N57" s="3">
        <f t="shared" si="1"/>
        <v>0.13307170888333927</v>
      </c>
      <c r="O57" s="3">
        <f t="shared" si="2"/>
        <v>2.6596643429388045E-3</v>
      </c>
      <c r="P57" s="3">
        <f t="shared" si="3"/>
        <v>0.32939536786185897</v>
      </c>
    </row>
    <row r="58" spans="1:16" x14ac:dyDescent="0.25">
      <c r="A58" s="2" t="s">
        <v>145</v>
      </c>
      <c r="B58" s="2" t="s">
        <v>103</v>
      </c>
      <c r="C58" s="2">
        <v>509.17899999999997</v>
      </c>
      <c r="D58" s="2">
        <v>2801</v>
      </c>
      <c r="E58" s="3"/>
      <c r="F58" s="2">
        <v>67</v>
      </c>
      <c r="G58" s="2">
        <v>710.79499999999996</v>
      </c>
      <c r="H58" s="2" t="s">
        <v>146</v>
      </c>
      <c r="I58" s="2">
        <v>56.835000000000001</v>
      </c>
      <c r="J58" s="3"/>
      <c r="K58" s="2">
        <v>478</v>
      </c>
      <c r="L58" s="2">
        <v>94.174000000000007</v>
      </c>
      <c r="M58" s="3">
        <f t="shared" si="0"/>
        <v>2.3920028561228133E-2</v>
      </c>
      <c r="N58" s="3">
        <f t="shared" si="1"/>
        <v>0.17065333809353803</v>
      </c>
      <c r="O58" s="3">
        <f t="shared" si="2"/>
        <v>0.11301682708831276</v>
      </c>
      <c r="P58" s="3">
        <f t="shared" si="3"/>
        <v>0.18495263944506748</v>
      </c>
    </row>
    <row r="59" spans="1:16" x14ac:dyDescent="0.25">
      <c r="A59" s="2" t="s">
        <v>147</v>
      </c>
      <c r="B59" s="2" t="s">
        <v>103</v>
      </c>
      <c r="C59" s="2">
        <v>386.01900000000001</v>
      </c>
      <c r="D59" s="2">
        <v>2801</v>
      </c>
      <c r="E59" s="3"/>
      <c r="F59" s="2">
        <v>227</v>
      </c>
      <c r="G59" s="2">
        <v>884.904</v>
      </c>
      <c r="H59" s="2" t="s">
        <v>148</v>
      </c>
      <c r="I59" s="2">
        <v>46.503999999999998</v>
      </c>
      <c r="J59" s="3"/>
      <c r="K59" s="2">
        <v>563</v>
      </c>
      <c r="L59" s="2">
        <v>237.44399999999999</v>
      </c>
      <c r="M59" s="3">
        <f t="shared" si="0"/>
        <v>8.1042484826847561E-2</v>
      </c>
      <c r="N59" s="3">
        <f t="shared" si="1"/>
        <v>0.20099964298464834</v>
      </c>
      <c r="O59" s="3">
        <f t="shared" si="2"/>
        <v>0.1227631386019859</v>
      </c>
      <c r="P59" s="3">
        <f t="shared" si="3"/>
        <v>0.61510961895657978</v>
      </c>
    </row>
    <row r="60" spans="1:16" x14ac:dyDescent="0.25">
      <c r="A60" s="2" t="s">
        <v>149</v>
      </c>
      <c r="B60" s="2" t="s">
        <v>103</v>
      </c>
      <c r="C60" s="2">
        <v>198.024</v>
      </c>
      <c r="D60" s="2">
        <v>2803</v>
      </c>
      <c r="E60" s="3"/>
      <c r="F60" s="2">
        <v>350</v>
      </c>
      <c r="G60" s="2">
        <v>3248.2269999999999</v>
      </c>
      <c r="H60" s="2" t="s">
        <v>150</v>
      </c>
      <c r="I60" s="2">
        <v>52.143999999999998</v>
      </c>
      <c r="J60" s="3"/>
      <c r="K60" s="2">
        <v>1562</v>
      </c>
      <c r="L60" s="2">
        <v>303.06400000000002</v>
      </c>
      <c r="M60" s="3">
        <f t="shared" si="0"/>
        <v>0.12486621476988941</v>
      </c>
      <c r="N60" s="3">
        <f t="shared" si="1"/>
        <v>0.55726007848733505</v>
      </c>
      <c r="O60" s="3">
        <f t="shared" si="2"/>
        <v>0.27972481618389688</v>
      </c>
      <c r="P60" s="3">
        <f t="shared" si="3"/>
        <v>1.5304407546560015</v>
      </c>
    </row>
    <row r="61" spans="1:16" x14ac:dyDescent="0.25">
      <c r="A61" s="2" t="s">
        <v>152</v>
      </c>
      <c r="B61" s="2" t="s">
        <v>103</v>
      </c>
      <c r="C61" s="2">
        <v>408.56099999999998</v>
      </c>
      <c r="D61" s="2">
        <v>2801</v>
      </c>
      <c r="E61" s="3"/>
      <c r="F61" s="2">
        <v>9</v>
      </c>
      <c r="G61" s="2">
        <v>1025.674</v>
      </c>
      <c r="H61" s="2" t="s">
        <v>153</v>
      </c>
      <c r="I61" s="2">
        <v>27.614999999999998</v>
      </c>
      <c r="J61" s="3"/>
      <c r="K61" s="2">
        <v>330</v>
      </c>
      <c r="L61" s="2">
        <v>65.238</v>
      </c>
      <c r="M61" s="3">
        <f t="shared" si="0"/>
        <v>3.2131381649410924E-3</v>
      </c>
      <c r="N61" s="3">
        <f t="shared" si="1"/>
        <v>0.11781506604784006</v>
      </c>
      <c r="O61" s="3">
        <f t="shared" si="2"/>
        <v>7.0101341048215568E-2</v>
      </c>
      <c r="P61" s="3">
        <f t="shared" si="3"/>
        <v>0.15967750225792476</v>
      </c>
    </row>
    <row r="62" spans="1:16" x14ac:dyDescent="0.25">
      <c r="A62" s="2" t="s">
        <v>154</v>
      </c>
      <c r="B62" s="2" t="s">
        <v>103</v>
      </c>
      <c r="C62" s="2">
        <v>248.15100000000001</v>
      </c>
      <c r="D62" s="2">
        <v>2801</v>
      </c>
      <c r="E62" s="3"/>
      <c r="F62" s="2">
        <v>227</v>
      </c>
      <c r="G62" s="2">
        <v>446.267</v>
      </c>
      <c r="H62" s="2" t="s">
        <v>155</v>
      </c>
      <c r="I62" s="2">
        <v>20.716000000000001</v>
      </c>
      <c r="J62" s="3"/>
      <c r="K62" s="2">
        <v>563</v>
      </c>
      <c r="L62" s="2">
        <v>125.998</v>
      </c>
      <c r="M62" s="3">
        <f t="shared" si="0"/>
        <v>8.1042484826847561E-2</v>
      </c>
      <c r="N62" s="3">
        <f t="shared" si="1"/>
        <v>0.20099964298464834</v>
      </c>
      <c r="O62" s="3">
        <f t="shared" si="2"/>
        <v>8.527979738143307E-2</v>
      </c>
      <c r="P62" s="3">
        <f t="shared" si="3"/>
        <v>0.5077472990235784</v>
      </c>
    </row>
    <row r="63" spans="1:16" x14ac:dyDescent="0.25">
      <c r="A63" s="2" t="s">
        <v>157</v>
      </c>
      <c r="B63" s="2" t="s">
        <v>103</v>
      </c>
      <c r="C63" s="2">
        <v>236.29599999999999</v>
      </c>
      <c r="D63" s="2">
        <v>2801</v>
      </c>
      <c r="E63" s="3"/>
      <c r="F63" s="2">
        <v>227</v>
      </c>
      <c r="G63" s="2">
        <v>447.25599999999997</v>
      </c>
      <c r="H63" s="2" t="s">
        <v>158</v>
      </c>
      <c r="I63" s="2">
        <v>21.077999999999999</v>
      </c>
      <c r="J63" s="3"/>
      <c r="K63" s="2">
        <v>563</v>
      </c>
      <c r="L63" s="2">
        <v>128.142</v>
      </c>
      <c r="M63" s="3">
        <f t="shared" si="0"/>
        <v>8.1042484826847561E-2</v>
      </c>
      <c r="N63" s="3">
        <f t="shared" si="1"/>
        <v>0.20099964298464834</v>
      </c>
      <c r="O63" s="3">
        <f t="shared" si="2"/>
        <v>9.1094457798693157E-2</v>
      </c>
      <c r="P63" s="3">
        <f t="shared" si="3"/>
        <v>0.54229441040051463</v>
      </c>
    </row>
    <row r="64" spans="1:16" x14ac:dyDescent="0.25">
      <c r="A64" s="2" t="s">
        <v>160</v>
      </c>
      <c r="B64" s="2" t="s">
        <v>103</v>
      </c>
      <c r="C64" s="2">
        <v>382.25900000000001</v>
      </c>
      <c r="D64" s="2">
        <v>2801</v>
      </c>
      <c r="E64" s="3"/>
      <c r="F64" s="2"/>
      <c r="G64" s="2">
        <v>718.38900000000001</v>
      </c>
      <c r="H64" s="2" t="s">
        <v>161</v>
      </c>
      <c r="I64" s="2">
        <v>0</v>
      </c>
      <c r="J64" s="3"/>
      <c r="K64" s="2">
        <v>2</v>
      </c>
      <c r="L64" s="2">
        <v>10.728999999999999</v>
      </c>
      <c r="M64" s="3">
        <f t="shared" si="0"/>
        <v>0</v>
      </c>
      <c r="N64" s="3">
        <f t="shared" si="1"/>
        <v>7.140307033202428E-4</v>
      </c>
      <c r="O64" s="3">
        <f t="shared" si="2"/>
        <v>1.8793252742250674E-3</v>
      </c>
      <c r="P64" s="3">
        <f t="shared" si="3"/>
        <v>2.8067357472289726E-2</v>
      </c>
    </row>
    <row r="65" spans="1:16" x14ac:dyDescent="0.25">
      <c r="A65" s="2" t="s">
        <v>162</v>
      </c>
      <c r="B65" s="2" t="s">
        <v>103</v>
      </c>
      <c r="C65" s="2">
        <v>518.23699999999997</v>
      </c>
      <c r="D65" s="2">
        <v>2803</v>
      </c>
      <c r="E65" s="3"/>
      <c r="F65" s="2">
        <v>428</v>
      </c>
      <c r="G65" s="2">
        <v>16239.643</v>
      </c>
      <c r="H65" s="2" t="s">
        <v>163</v>
      </c>
      <c r="I65" s="2">
        <v>152.24600000000001</v>
      </c>
      <c r="J65" s="3"/>
      <c r="K65" s="2">
        <v>1607</v>
      </c>
      <c r="L65" s="2">
        <v>335.279</v>
      </c>
      <c r="M65" s="3">
        <f t="shared" si="0"/>
        <v>0.15269354263289334</v>
      </c>
      <c r="N65" s="3">
        <f t="shared" si="1"/>
        <v>0.57331430610060652</v>
      </c>
      <c r="O65" s="3">
        <f t="shared" si="2"/>
        <v>0.32511311041087382</v>
      </c>
      <c r="P65" s="3">
        <f t="shared" si="3"/>
        <v>0.64696075347765603</v>
      </c>
    </row>
    <row r="66" spans="1:16" x14ac:dyDescent="0.25">
      <c r="A66" s="2" t="s">
        <v>164</v>
      </c>
      <c r="B66" s="2" t="s">
        <v>103</v>
      </c>
      <c r="C66" s="2">
        <v>503.26</v>
      </c>
      <c r="D66" s="2">
        <v>2803</v>
      </c>
      <c r="E66" s="3"/>
      <c r="F66" s="2">
        <v>8</v>
      </c>
      <c r="G66" s="2">
        <v>1963.0509999999999</v>
      </c>
      <c r="H66" s="2" t="s">
        <v>165</v>
      </c>
      <c r="I66" s="2">
        <v>18.120999999999999</v>
      </c>
      <c r="J66" s="3"/>
      <c r="K66" s="2">
        <v>309</v>
      </c>
      <c r="L66" s="2">
        <v>46.832999999999998</v>
      </c>
      <c r="M66" s="3">
        <f t="shared" si="0"/>
        <v>2.8540849090260435E-3</v>
      </c>
      <c r="N66" s="3">
        <f t="shared" si="1"/>
        <v>0.11023902961113093</v>
      </c>
      <c r="O66" s="3">
        <f t="shared" si="2"/>
        <v>3.9907902475857411E-2</v>
      </c>
      <c r="P66" s="3">
        <f t="shared" si="3"/>
        <v>9.3059253666097047E-2</v>
      </c>
    </row>
    <row r="67" spans="1:16" x14ac:dyDescent="0.25">
      <c r="A67" s="2" t="s">
        <v>166</v>
      </c>
      <c r="B67" s="2" t="s">
        <v>103</v>
      </c>
      <c r="C67" s="2">
        <v>494.24099999999999</v>
      </c>
      <c r="D67" s="2">
        <v>2805</v>
      </c>
      <c r="E67" s="3"/>
      <c r="F67" s="2">
        <v>227</v>
      </c>
      <c r="G67" s="2">
        <v>1511.4670000000001</v>
      </c>
      <c r="H67" s="2" t="s">
        <v>167</v>
      </c>
      <c r="I67" s="2">
        <v>23.655999999999999</v>
      </c>
      <c r="J67" s="3"/>
      <c r="K67" s="2">
        <v>563</v>
      </c>
      <c r="L67" s="2">
        <v>187.31399999999999</v>
      </c>
      <c r="M67" s="3">
        <f t="shared" ref="M67:M79" si="4">F67/D67</f>
        <v>8.0926916221033873E-2</v>
      </c>
      <c r="N67" s="3">
        <f t="shared" si="1"/>
        <v>0.20071301247771836</v>
      </c>
      <c r="O67" s="3">
        <f t="shared" si="2"/>
        <v>5.0921447229185762E-2</v>
      </c>
      <c r="P67" s="3">
        <f t="shared" si="3"/>
        <v>0.37899324418654057</v>
      </c>
    </row>
    <row r="68" spans="1:16" x14ac:dyDescent="0.25">
      <c r="A68" s="2" t="s">
        <v>168</v>
      </c>
      <c r="B68" s="2" t="s">
        <v>103</v>
      </c>
      <c r="C68" s="2">
        <v>641.50699999999995</v>
      </c>
      <c r="D68" s="2">
        <v>2801</v>
      </c>
      <c r="E68" s="3"/>
      <c r="F68" s="2">
        <v>227</v>
      </c>
      <c r="G68" s="2">
        <v>2040.373</v>
      </c>
      <c r="H68" s="2" t="s">
        <v>169</v>
      </c>
      <c r="I68" s="2">
        <v>36.76</v>
      </c>
      <c r="J68" s="3"/>
      <c r="K68" s="2">
        <v>563</v>
      </c>
      <c r="L68" s="2">
        <v>236.77600000000001</v>
      </c>
      <c r="M68" s="3">
        <f t="shared" si="4"/>
        <v>8.1042484826847561E-2</v>
      </c>
      <c r="N68" s="3">
        <f t="shared" ref="N68:N79" si="5">K68/D68</f>
        <v>0.20099964298464834</v>
      </c>
      <c r="O68" s="3">
        <f t="shared" ref="O68:O79" si="6" xml:space="preserve"> ((G68*0.001+I68)/C68)</f>
        <v>6.048316386259231E-2</v>
      </c>
      <c r="P68" s="3">
        <f t="shared" ref="P68:P79" si="7">L68/C68</f>
        <v>0.36909340038378385</v>
      </c>
    </row>
    <row r="69" spans="1:16" x14ac:dyDescent="0.25">
      <c r="A69" s="2" t="s">
        <v>170</v>
      </c>
      <c r="B69" s="2" t="s">
        <v>103</v>
      </c>
      <c r="C69" s="2">
        <v>636.39099999999996</v>
      </c>
      <c r="D69" s="2">
        <v>2803</v>
      </c>
      <c r="E69" s="3"/>
      <c r="F69" s="2">
        <v>350</v>
      </c>
      <c r="G69" s="2">
        <v>8038.5330000000004</v>
      </c>
      <c r="H69" s="2" t="s">
        <v>171</v>
      </c>
      <c r="I69" s="2">
        <v>88.242000000000004</v>
      </c>
      <c r="J69" s="3"/>
      <c r="K69" s="2">
        <v>1562</v>
      </c>
      <c r="L69" s="2">
        <v>373.31</v>
      </c>
      <c r="M69" s="3">
        <f t="shared" si="4"/>
        <v>0.12486621476988941</v>
      </c>
      <c r="N69" s="3">
        <f t="shared" si="5"/>
        <v>0.55726007848733505</v>
      </c>
      <c r="O69" s="3">
        <f t="shared" si="6"/>
        <v>0.15129147489515096</v>
      </c>
      <c r="P69" s="3">
        <f t="shared" si="7"/>
        <v>0.58660477599463223</v>
      </c>
    </row>
    <row r="70" spans="1:16" x14ac:dyDescent="0.25">
      <c r="A70" s="2" t="s">
        <v>175</v>
      </c>
      <c r="B70" s="2" t="s">
        <v>103</v>
      </c>
      <c r="C70" s="2">
        <v>420.76299999999998</v>
      </c>
      <c r="D70" s="2">
        <v>2807</v>
      </c>
      <c r="E70" s="3"/>
      <c r="F70" s="2">
        <v>350</v>
      </c>
      <c r="G70" s="2">
        <v>4643.24</v>
      </c>
      <c r="H70" s="2" t="s">
        <v>176</v>
      </c>
      <c r="I70" s="2">
        <v>83.747</v>
      </c>
      <c r="J70" s="3"/>
      <c r="K70" s="2">
        <v>1556</v>
      </c>
      <c r="L70" s="2">
        <v>379.726</v>
      </c>
      <c r="M70" s="3">
        <f t="shared" si="4"/>
        <v>0.12468827930174564</v>
      </c>
      <c r="N70" s="3">
        <f t="shared" si="5"/>
        <v>0.55432846455290341</v>
      </c>
      <c r="O70" s="3">
        <f t="shared" si="6"/>
        <v>0.21007132281117877</v>
      </c>
      <c r="P70" s="3">
        <f t="shared" si="7"/>
        <v>0.90247003657641001</v>
      </c>
    </row>
    <row r="71" spans="1:16" x14ac:dyDescent="0.25">
      <c r="A71" s="2" t="s">
        <v>182</v>
      </c>
      <c r="B71" s="2" t="s">
        <v>103</v>
      </c>
      <c r="C71" s="2">
        <v>258.04899999999998</v>
      </c>
      <c r="D71" s="2">
        <v>2803</v>
      </c>
      <c r="E71" s="3"/>
      <c r="F71" s="2">
        <v>350</v>
      </c>
      <c r="G71" s="2">
        <v>3397.92</v>
      </c>
      <c r="H71" s="2" t="s">
        <v>183</v>
      </c>
      <c r="I71" s="2">
        <v>48.436999999999998</v>
      </c>
      <c r="J71" s="3"/>
      <c r="K71" s="2">
        <v>1568</v>
      </c>
      <c r="L71" s="2">
        <v>271.86700000000002</v>
      </c>
      <c r="M71" s="3">
        <f t="shared" si="4"/>
        <v>0.12486621476988941</v>
      </c>
      <c r="N71" s="3">
        <f t="shared" si="5"/>
        <v>0.55940064216910457</v>
      </c>
      <c r="O71" s="3">
        <f t="shared" si="6"/>
        <v>0.20087239245259622</v>
      </c>
      <c r="P71" s="3">
        <f t="shared" si="7"/>
        <v>1.0535479695716707</v>
      </c>
    </row>
    <row r="72" spans="1:16" x14ac:dyDescent="0.25">
      <c r="A72" s="2" t="s">
        <v>184</v>
      </c>
      <c r="B72" s="2" t="s">
        <v>103</v>
      </c>
      <c r="C72" s="2">
        <v>374.38400000000001</v>
      </c>
      <c r="D72" s="2">
        <v>2801</v>
      </c>
      <c r="E72" s="3"/>
      <c r="F72" s="2">
        <v>40</v>
      </c>
      <c r="G72" s="2">
        <v>956.43200000000002</v>
      </c>
      <c r="H72" s="2" t="s">
        <v>185</v>
      </c>
      <c r="I72" s="2">
        <v>28.259</v>
      </c>
      <c r="J72" s="3"/>
      <c r="K72" s="2">
        <v>270</v>
      </c>
      <c r="L72" s="2">
        <v>38.604999999999997</v>
      </c>
      <c r="M72" s="3">
        <f t="shared" si="4"/>
        <v>1.4280614066404856E-2</v>
      </c>
      <c r="N72" s="3">
        <f t="shared" si="5"/>
        <v>9.6394144948232771E-2</v>
      </c>
      <c r="O72" s="3">
        <f t="shared" si="6"/>
        <v>7.803600581221419E-2</v>
      </c>
      <c r="P72" s="3">
        <f t="shared" si="7"/>
        <v>0.10311605196803281</v>
      </c>
    </row>
    <row r="73" spans="1:16" x14ac:dyDescent="0.25">
      <c r="A73" s="2" t="s">
        <v>186</v>
      </c>
      <c r="B73" s="2" t="s">
        <v>103</v>
      </c>
      <c r="C73" s="2">
        <v>119.639</v>
      </c>
      <c r="D73" s="2">
        <v>2801</v>
      </c>
      <c r="E73" s="3"/>
      <c r="F73" s="2">
        <v>59</v>
      </c>
      <c r="G73" s="2">
        <v>625.928</v>
      </c>
      <c r="H73" s="2" t="s">
        <v>187</v>
      </c>
      <c r="I73" s="2">
        <v>17.154</v>
      </c>
      <c r="J73" s="3"/>
      <c r="K73" s="2">
        <v>1529</v>
      </c>
      <c r="L73" s="2">
        <v>173.357</v>
      </c>
      <c r="M73" s="3">
        <f t="shared" si="4"/>
        <v>2.1063905747947163E-2</v>
      </c>
      <c r="N73" s="3">
        <f t="shared" si="5"/>
        <v>0.54587647268832562</v>
      </c>
      <c r="O73" s="3">
        <f t="shared" si="6"/>
        <v>0.14861314454316735</v>
      </c>
      <c r="P73" s="3">
        <f t="shared" si="7"/>
        <v>1.4490007439045796</v>
      </c>
    </row>
    <row r="74" spans="1:16" x14ac:dyDescent="0.25">
      <c r="A74" s="2" t="s">
        <v>189</v>
      </c>
      <c r="B74" s="2" t="s">
        <v>103</v>
      </c>
      <c r="C74" s="2">
        <v>511.16300000000001</v>
      </c>
      <c r="D74" s="2">
        <v>2801</v>
      </c>
      <c r="E74" s="3"/>
      <c r="F74" s="2">
        <v>59</v>
      </c>
      <c r="G74" s="2">
        <v>2172.654</v>
      </c>
      <c r="H74" s="2" t="s">
        <v>190</v>
      </c>
      <c r="I74" s="2">
        <v>21.428000000000001</v>
      </c>
      <c r="J74" s="3"/>
      <c r="K74" s="2">
        <v>1531</v>
      </c>
      <c r="L74" s="2">
        <v>416.06700000000001</v>
      </c>
      <c r="M74" s="3">
        <f t="shared" si="4"/>
        <v>2.1063905747947163E-2</v>
      </c>
      <c r="N74" s="3">
        <f t="shared" si="5"/>
        <v>0.54659050339164583</v>
      </c>
      <c r="O74" s="3">
        <f t="shared" si="6"/>
        <v>4.6170505298701203E-2</v>
      </c>
      <c r="P74" s="3">
        <f t="shared" si="7"/>
        <v>0.81396149564815923</v>
      </c>
    </row>
    <row r="75" spans="1:16" x14ac:dyDescent="0.25">
      <c r="A75" s="2" t="s">
        <v>192</v>
      </c>
      <c r="B75" s="2" t="s">
        <v>103</v>
      </c>
      <c r="C75" s="2">
        <v>442.10899999999998</v>
      </c>
      <c r="D75" s="2">
        <v>2803</v>
      </c>
      <c r="E75" s="3"/>
      <c r="F75" s="2">
        <v>350</v>
      </c>
      <c r="G75" s="2">
        <v>3586.2710000000002</v>
      </c>
      <c r="H75" s="2" t="s">
        <v>193</v>
      </c>
      <c r="I75" s="2">
        <v>39.965000000000003</v>
      </c>
      <c r="J75" s="3"/>
      <c r="K75" s="2">
        <v>1568</v>
      </c>
      <c r="L75" s="2">
        <v>289.584</v>
      </c>
      <c r="M75" s="3">
        <f t="shared" si="4"/>
        <v>0.12486621476988941</v>
      </c>
      <c r="N75" s="3">
        <f t="shared" si="5"/>
        <v>0.55940064216910457</v>
      </c>
      <c r="O75" s="3">
        <f t="shared" si="6"/>
        <v>9.8507994634807278E-2</v>
      </c>
      <c r="P75" s="3">
        <f t="shared" si="7"/>
        <v>0.65500589221210159</v>
      </c>
    </row>
    <row r="76" spans="1:16" x14ac:dyDescent="0.25">
      <c r="A76" s="2" t="s">
        <v>195</v>
      </c>
      <c r="B76" s="2" t="s">
        <v>103</v>
      </c>
      <c r="C76" s="2">
        <v>492.34500000000003</v>
      </c>
      <c r="D76" s="2">
        <v>2801</v>
      </c>
      <c r="E76" s="3"/>
      <c r="F76" s="2">
        <v>227</v>
      </c>
      <c r="G76" s="2">
        <v>1376.2090000000001</v>
      </c>
      <c r="H76" s="2" t="s">
        <v>196</v>
      </c>
      <c r="I76" s="2">
        <v>29.673999999999999</v>
      </c>
      <c r="J76" s="3"/>
      <c r="K76" s="2">
        <v>563</v>
      </c>
      <c r="L76" s="2">
        <v>184.63499999999999</v>
      </c>
      <c r="M76" s="3">
        <f t="shared" si="4"/>
        <v>8.1042484826847561E-2</v>
      </c>
      <c r="N76" s="3">
        <f t="shared" si="5"/>
        <v>0.20099964298464834</v>
      </c>
      <c r="O76" s="3">
        <f t="shared" si="6"/>
        <v>6.3065957814134391E-2</v>
      </c>
      <c r="P76" s="3">
        <f t="shared" si="7"/>
        <v>0.37501142491545558</v>
      </c>
    </row>
    <row r="77" spans="1:16" x14ac:dyDescent="0.25">
      <c r="A77" s="2" t="s">
        <v>197</v>
      </c>
      <c r="B77" s="2" t="s">
        <v>103</v>
      </c>
      <c r="C77" s="2">
        <v>488.24400000000003</v>
      </c>
      <c r="D77" s="2">
        <v>2801</v>
      </c>
      <c r="E77" s="3"/>
      <c r="F77" s="2">
        <v>227</v>
      </c>
      <c r="G77" s="2">
        <v>1254.777</v>
      </c>
      <c r="H77" s="2" t="s">
        <v>198</v>
      </c>
      <c r="I77" s="2">
        <v>29.940999999999999</v>
      </c>
      <c r="J77" s="3"/>
      <c r="K77" s="2">
        <v>563</v>
      </c>
      <c r="L77" s="2">
        <v>185.114</v>
      </c>
      <c r="M77" s="3">
        <f t="shared" si="4"/>
        <v>8.1042484826847561E-2</v>
      </c>
      <c r="N77" s="3">
        <f t="shared" si="5"/>
        <v>0.20099964298464834</v>
      </c>
      <c r="O77" s="3">
        <f t="shared" si="6"/>
        <v>6.3893825628169518E-2</v>
      </c>
      <c r="P77" s="3">
        <f t="shared" si="7"/>
        <v>0.37914239601510719</v>
      </c>
    </row>
    <row r="78" spans="1:16" x14ac:dyDescent="0.25">
      <c r="A78" s="2" t="s">
        <v>199</v>
      </c>
      <c r="B78" s="2" t="s">
        <v>103</v>
      </c>
      <c r="C78" s="2">
        <v>490.26</v>
      </c>
      <c r="D78" s="2">
        <v>2803</v>
      </c>
      <c r="E78" s="3"/>
      <c r="F78" s="2">
        <v>115</v>
      </c>
      <c r="G78" s="2">
        <v>6107.3320000000003</v>
      </c>
      <c r="H78" s="2" t="s">
        <v>200</v>
      </c>
      <c r="I78" s="2">
        <v>29.49</v>
      </c>
      <c r="J78" s="3"/>
      <c r="K78" s="2">
        <v>1538</v>
      </c>
      <c r="L78" s="2">
        <v>304.38299999999998</v>
      </c>
      <c r="M78" s="3">
        <f t="shared" si="4"/>
        <v>4.1027470567249376E-2</v>
      </c>
      <c r="N78" s="3">
        <f t="shared" si="5"/>
        <v>0.54869782376025689</v>
      </c>
      <c r="O78" s="3">
        <f t="shared" si="6"/>
        <v>7.260908905478726E-2</v>
      </c>
      <c r="P78" s="3">
        <f t="shared" si="7"/>
        <v>0.62086035980908083</v>
      </c>
    </row>
    <row r="79" spans="1:16" x14ac:dyDescent="0.25">
      <c r="A79" s="2" t="s">
        <v>201</v>
      </c>
      <c r="B79" s="2" t="s">
        <v>103</v>
      </c>
      <c r="C79" s="2">
        <v>224.90100000000001</v>
      </c>
      <c r="D79" s="2">
        <v>2803</v>
      </c>
      <c r="E79" s="3"/>
      <c r="F79" s="2">
        <v>115</v>
      </c>
      <c r="G79" s="2">
        <v>2121.261</v>
      </c>
      <c r="H79" s="2" t="s">
        <v>202</v>
      </c>
      <c r="I79" s="2">
        <v>27.306999999999999</v>
      </c>
      <c r="J79" s="3"/>
      <c r="K79" s="2">
        <v>1538</v>
      </c>
      <c r="L79" s="2">
        <v>196.80099999999999</v>
      </c>
      <c r="M79" s="3">
        <f t="shared" si="4"/>
        <v>4.1027470567249376E-2</v>
      </c>
      <c r="N79" s="3">
        <f t="shared" si="5"/>
        <v>0.54869782376025689</v>
      </c>
      <c r="O79" s="3">
        <f t="shared" si="6"/>
        <v>0.13084984504292999</v>
      </c>
      <c r="P79" s="3">
        <f t="shared" si="7"/>
        <v>0.87505613581086783</v>
      </c>
    </row>
    <row r="80" spans="1:16" x14ac:dyDescent="0.25">
      <c r="A80" s="3"/>
      <c r="B80" s="3"/>
      <c r="C80" s="3"/>
      <c r="E80" s="3"/>
      <c r="F80" s="3"/>
      <c r="H80" s="3"/>
      <c r="I80" s="3"/>
      <c r="J80" s="3"/>
      <c r="K80" s="3"/>
      <c r="L80" s="3"/>
      <c r="M80" s="3"/>
    </row>
    <row r="81" spans="1:16" x14ac:dyDescent="0.25">
      <c r="A81" s="2" t="s">
        <v>203</v>
      </c>
      <c r="B81" s="3"/>
      <c r="C81" s="3">
        <f>AVERAGE(C3:C80)</f>
        <v>450.70722077922073</v>
      </c>
      <c r="D81" s="3">
        <f>AVERAGE(D3:D79)</f>
        <v>2802.909090909091</v>
      </c>
      <c r="E81" s="3"/>
      <c r="F81" s="3">
        <f>AVERAGE(F3:F80)</f>
        <v>111.16981132075472</v>
      </c>
      <c r="G81" s="3">
        <f>AVERAGE(G3:G79)</f>
        <v>2256.2954473684208</v>
      </c>
      <c r="H81" s="3"/>
      <c r="I81" s="3">
        <f>AVERAGE(I8:I80)</f>
        <v>31.882169014084493</v>
      </c>
      <c r="J81" s="3"/>
      <c r="K81" s="3">
        <f>AVERAGE(K3:K79)</f>
        <v>483.77922077922079</v>
      </c>
      <c r="L81" s="3">
        <f>AVERAGE(L3:L80)</f>
        <v>115.27701298701301</v>
      </c>
      <c r="M81" s="3">
        <f>AVERAGE(M3:M79)</f>
        <v>2.7299551354365074E-2</v>
      </c>
      <c r="N81">
        <f>AVERAGE(N3:N79)</f>
        <v>0.17258898822376964</v>
      </c>
      <c r="O81">
        <f>AVERAGE(O3:O79)</f>
        <v>8.0974102068383125E-2</v>
      </c>
      <c r="P81">
        <f>AVERAGE(P3:P79)</f>
        <v>0.30181247400884526</v>
      </c>
    </row>
    <row r="82" spans="1:16" x14ac:dyDescent="0.25">
      <c r="A82" s="6" t="s">
        <v>208</v>
      </c>
      <c r="G82" s="3">
        <f>MIN(G3:G79)</f>
        <v>290.709</v>
      </c>
    </row>
    <row r="83" spans="1:16" x14ac:dyDescent="0.25">
      <c r="A83" s="6" t="s">
        <v>209</v>
      </c>
      <c r="G83" s="3">
        <f>MAX(G3:G79)</f>
        <v>16239.643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B2AF-47FB-433A-B663-95909626541A}">
  <dimension ref="A3:Q5"/>
  <sheetViews>
    <sheetView workbookViewId="0">
      <selection activeCell="H11" sqref="H11"/>
    </sheetView>
  </sheetViews>
  <sheetFormatPr defaultRowHeight="13.2" x14ac:dyDescent="0.25"/>
  <cols>
    <col min="11" max="11" width="11.109375" customWidth="1"/>
    <col min="12" max="12" width="11" customWidth="1"/>
    <col min="13" max="13" width="12.109375" customWidth="1"/>
    <col min="14" max="14" width="11" customWidth="1"/>
  </cols>
  <sheetData>
    <row r="3" spans="1:17" ht="121.5" customHeight="1" x14ac:dyDescent="0.3">
      <c r="A3" s="7" t="s">
        <v>210</v>
      </c>
      <c r="B3" s="7" t="s">
        <v>211</v>
      </c>
      <c r="C3" s="7" t="s">
        <v>212</v>
      </c>
      <c r="D3" s="8" t="s">
        <v>223</v>
      </c>
      <c r="E3" s="1" t="s">
        <v>4</v>
      </c>
      <c r="F3" s="8" t="s">
        <v>213</v>
      </c>
      <c r="G3" s="8" t="s">
        <v>221</v>
      </c>
      <c r="H3" s="8" t="s">
        <v>224</v>
      </c>
      <c r="I3" s="8" t="s">
        <v>214</v>
      </c>
      <c r="J3" s="8" t="s">
        <v>215</v>
      </c>
      <c r="K3" s="8" t="s">
        <v>216</v>
      </c>
      <c r="L3" s="8" t="s">
        <v>217</v>
      </c>
      <c r="M3" s="8" t="s">
        <v>218</v>
      </c>
      <c r="N3" s="5" t="s">
        <v>219</v>
      </c>
      <c r="O3" s="4"/>
      <c r="P3" s="5"/>
      <c r="Q3" s="4"/>
    </row>
    <row r="4" spans="1:17" x14ac:dyDescent="0.25">
      <c r="A4" s="7" t="s">
        <v>220</v>
      </c>
      <c r="B4">
        <v>480</v>
      </c>
      <c r="C4">
        <v>63</v>
      </c>
      <c r="D4">
        <v>69.3</v>
      </c>
      <c r="E4">
        <v>217</v>
      </c>
      <c r="F4">
        <v>16.23</v>
      </c>
      <c r="G4">
        <v>490.10738095238105</v>
      </c>
      <c r="H4">
        <v>65.739999999999995</v>
      </c>
      <c r="I4">
        <v>40.952380952380949</v>
      </c>
      <c r="J4">
        <v>55.703551724137931</v>
      </c>
      <c r="K4" s="9">
        <v>8.3966089802431379E-2</v>
      </c>
      <c r="L4" s="9">
        <v>0.20660057365770609</v>
      </c>
      <c r="M4" s="9">
        <v>0.50236493792687764</v>
      </c>
      <c r="N4" s="9">
        <v>0.23627040452543496</v>
      </c>
    </row>
    <row r="5" spans="1:17" x14ac:dyDescent="0.25">
      <c r="A5" s="7" t="s">
        <v>222</v>
      </c>
      <c r="B5">
        <v>108</v>
      </c>
      <c r="C5">
        <v>76</v>
      </c>
      <c r="D5">
        <v>450.70722077922073</v>
      </c>
      <c r="E5">
        <v>2803</v>
      </c>
      <c r="F5">
        <v>111.16981132075472</v>
      </c>
      <c r="G5">
        <v>2256.2954473684208</v>
      </c>
      <c r="H5">
        <v>31.882169014084493</v>
      </c>
      <c r="I5">
        <v>483.77922077922079</v>
      </c>
      <c r="J5">
        <v>115.27701298701301</v>
      </c>
      <c r="K5" s="9">
        <v>2.7299551354365074E-2</v>
      </c>
      <c r="L5" s="9">
        <v>0.17258898822376964</v>
      </c>
      <c r="M5" s="9">
        <v>8.0974102068383125E-2</v>
      </c>
      <c r="N5" s="9">
        <v>0.30181247400884526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93787BFB36C84EA5BFA6383F0BB562" ma:contentTypeVersion="4" ma:contentTypeDescription="Create a new document." ma:contentTypeScope="" ma:versionID="9312020242e81415817ebae22ee6a25f">
  <xsd:schema xmlns:xsd="http://www.w3.org/2001/XMLSchema" xmlns:xs="http://www.w3.org/2001/XMLSchema" xmlns:p="http://schemas.microsoft.com/office/2006/metadata/properties" xmlns:ns3="dd3f25bc-6a4b-42b0-95a0-a1ca5b83ac04" targetNamespace="http://schemas.microsoft.com/office/2006/metadata/properties" ma:root="true" ma:fieldsID="354c9a87adedbce6ef0e05fd55e87064" ns3:_="">
    <xsd:import namespace="dd3f25bc-6a4b-42b0-95a0-a1ca5b83ac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f25bc-6a4b-42b0-95a0-a1ca5b83a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593BC1-17A0-4EAB-B152-B5F0261EB527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d3f25bc-6a4b-42b0-95a0-a1ca5b83ac04"/>
  </ds:schemaRefs>
</ds:datastoreItem>
</file>

<file path=customXml/itemProps2.xml><?xml version="1.0" encoding="utf-8"?>
<ds:datastoreItem xmlns:ds="http://schemas.openxmlformats.org/officeDocument/2006/customXml" ds:itemID="{15A7E7DE-9A45-4280-9C90-2F386E0552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46BB0-1362-4723-996E-246BA69487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f25bc-6a4b-42b0-95a0-a1ca5b83ac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valid data</vt:lpstr>
      <vt:lpstr>conclusion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Chen</cp:lastModifiedBy>
  <dcterms:created xsi:type="dcterms:W3CDTF">2020-08-18T23:44:02Z</dcterms:created>
  <dcterms:modified xsi:type="dcterms:W3CDTF">2020-09-05T06:25:32Z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0x010100EC93787BFB36C84EA5BFA6383F0BB562</vt:lpwstr>
  </property>
</Properties>
</file>