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7920" yWindow="2760" windowWidth="24240" windowHeight="13740" activeTab="1"/>
  </bookViews>
  <sheets>
    <sheet name="资金" sheetId="1" r:id="rId1"/>
    <sheet name="交易记录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2" l="1"/>
  <c r="L18" i="2"/>
  <c r="M13" i="2"/>
  <c r="I13" i="2"/>
  <c r="J13" i="2"/>
  <c r="H13" i="2"/>
  <c r="M12" i="2"/>
  <c r="I12" i="2"/>
  <c r="J12" i="2"/>
  <c r="H12" i="2"/>
  <c r="L7" i="2"/>
  <c r="L3" i="2"/>
  <c r="L6" i="2"/>
  <c r="L8" i="2"/>
  <c r="L2" i="2"/>
  <c r="M9" i="2"/>
  <c r="M10" i="2"/>
  <c r="M11" i="2"/>
  <c r="I2" i="2"/>
  <c r="I3" i="2"/>
  <c r="I4" i="2"/>
  <c r="I5" i="2"/>
  <c r="I6" i="2"/>
  <c r="I7" i="2"/>
  <c r="I8" i="2"/>
  <c r="I9" i="2"/>
  <c r="L4" i="2"/>
  <c r="L5" i="2"/>
  <c r="I11" i="2"/>
  <c r="J11" i="2"/>
  <c r="H11" i="2"/>
  <c r="I10" i="2"/>
  <c r="J10" i="2"/>
  <c r="H10" i="2"/>
  <c r="J2" i="2"/>
  <c r="J3" i="2"/>
  <c r="J4" i="2"/>
  <c r="J5" i="2"/>
  <c r="J6" i="2"/>
  <c r="J7" i="2"/>
  <c r="J8" i="2"/>
  <c r="J9" i="2"/>
  <c r="H9" i="2"/>
  <c r="H8" i="2"/>
  <c r="H7" i="2"/>
  <c r="H6" i="2"/>
  <c r="H5" i="2"/>
  <c r="H4" i="2"/>
  <c r="H3" i="2"/>
  <c r="H2" i="2"/>
  <c r="E2" i="1"/>
  <c r="D2" i="1"/>
  <c r="C2" i="1"/>
</calcChain>
</file>

<file path=xl/sharedStrings.xml><?xml version="1.0" encoding="utf-8"?>
<sst xmlns="http://schemas.openxmlformats.org/spreadsheetml/2006/main" count="72" uniqueCount="66">
  <si>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</si>
  <si>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</si>
  <si>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</si>
  <si>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</si>
  <si>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</si>
  <si>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</si>
  <si>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</si>
  <si>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</si>
  <si>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</si>
  <si>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</si>
  <si>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</si>
  <si>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</si>
  <si>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</si>
  <si>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</si>
  <si>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</si>
  <si>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</si>
  <si>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</si>
  <si>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</si>
  <si>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</si>
  <si>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</si>
  <si>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</si>
  <si>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</si>
  <si>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</si>
  <si>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</si>
  <si>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</si>
  <si>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</si>
  <si>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</si>
  <si>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</si>
  <si>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</si>
  <si>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</si>
  <si>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</si>
  <si>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</si>
  <si>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</si>
  <si>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</si>
  <si>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</si>
  <si>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</si>
  <si>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</si>
  <si>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</si>
  <si>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</si>
  <si>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</si>
  <si>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</si>
  <si>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</si>
  <si>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</si>
  <si>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</si>
  <si>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</si>
  <si>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</si>
  <si>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</si>
  <si>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</si>
  <si>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</si>
  <si>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</si>
  <si>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</si>
  <si>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</si>
  <si>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</si>
  <si>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</si>
  <si>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</si>
  <si>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</si>
  <si>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</si>
  <si>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</si>
  <si>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</si>
  <si>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</si>
  <si>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</si>
  <si>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</si>
  <si>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11.22</t>
    <phoneticPr fontId="1" type="noConversion"/>
  </si>
  <si>
    <t>0.66</t>
    <phoneticPr fontId="1" type="noConversion"/>
  </si>
  <si>
    <t>33.71</t>
    <phoneticPr fontId="1" type="noConversion"/>
  </si>
  <si>
    <t>19.53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</si>
</sst>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4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9" sqref="D29"/>
    </sheetView>
  </sheetViews>
  <sheetFormatPr defaultColWidth="8.875" defaultRowHeight="13.5" x14ac:dyDescent="0.15"/>
  <cols>
    <col min="1" max="1" width="9.5" bestFit="1" customWidth="1"/>
    <col min="2" max="2" width="11.375" customWidth="1"/>
    <col min="3" max="3" width="20.125" customWidth="1"/>
    <col min="4" max="4" width="18.5" customWidth="1"/>
    <col min="5" max="5" width="18" customWidth="1"/>
  </cols>
  <sheetData>
    <row r="1" spans="1:5" x14ac:dyDescent="0.15">
      <c r="A1" t="s">
        <v>0</v>
      </c>
      <c r="B1" t="s">
        <v>1</v>
      </c>
      <c r="C1" s="1" t="s">
        <v>4</v>
      </c>
      <c r="D1" s="1" t="s">
        <v>2</v>
      </c>
      <c r="E1" t="s">
        <v>3</v>
      </c>
    </row>
    <row r="2" spans="1:5" x14ac:dyDescent="0.15">
      <c r="A2">
        <v>20160401</v>
      </c>
      <c r="B2">
        <v>276000</v>
      </c>
      <c r="C2">
        <f>PRODUCT(B2,0.01)</f>
        <v>2760</v>
      </c>
      <c r="D2">
        <f>PRODUCT(B2,0.02)</f>
        <v>5520</v>
      </c>
      <c r="E2">
        <f>PRODUCT(B2,0.06)</f>
        <v>16560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K18" sqref="K18"/>
    </sheetView>
  </sheetViews>
  <sheetFormatPr defaultColWidth="8.875" defaultRowHeight="13.5" x14ac:dyDescent="0.15"/>
  <cols>
    <col min="1" max="1" width="12.125" customWidth="1"/>
    <col min="2" max="2" width="8.875" style="2"/>
    <col min="3" max="4" width="11.625" style="2" customWidth="1"/>
    <col min="5" max="5" width="13.375" style="2" customWidth="1"/>
    <col min="7" max="8" width="10.375" customWidth="1"/>
    <col min="10" max="10" width="11.375" customWidth="1"/>
    <col min="13" max="13" width="19" customWidth="1"/>
    <col min="14" max="14" width="16.875" customWidth="1"/>
  </cols>
  <sheetData>
    <row r="1" spans="1:14" x14ac:dyDescent="0.15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</row>
    <row r="2" spans="1:14" s="9" customFormat="1" x14ac:dyDescent="0.15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4" s="9" customFormat="1" x14ac:dyDescent="0.15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4" s="5" customFormat="1" x14ac:dyDescent="0.15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4" s="13" customFormat="1" x14ac:dyDescent="0.15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4" s="5" customFormat="1" x14ac:dyDescent="0.15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4" s="5" customFormat="1" x14ac:dyDescent="0.15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4" s="5" customFormat="1" x14ac:dyDescent="0.15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4" x14ac:dyDescent="0.15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4" x14ac:dyDescent="0.15">
      <c r="A10">
        <v>20160415</v>
      </c>
      <c r="B10" s="2" t="s">
        <v>21</v>
      </c>
      <c r="C10" s="2" t="s">
        <v>47</v>
      </c>
      <c r="D10" s="2" t="s">
        <v>64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>
        <f t="shared" si="1"/>
        <v>29.080000000000002</v>
      </c>
      <c r="J10">
        <f t="shared" ref="J10" si="6">PRODUCT(F10-I10,G10)</f>
        <v>1536</v>
      </c>
      <c r="M10" s="4">
        <f t="shared" si="4"/>
        <v>2.3997569866342623</v>
      </c>
    </row>
    <row r="11" spans="1:14" x14ac:dyDescent="0.15">
      <c r="A11">
        <v>20160418</v>
      </c>
      <c r="B11" s="2" t="s">
        <v>23</v>
      </c>
      <c r="C11" s="2" t="s">
        <v>36</v>
      </c>
      <c r="D11" s="2" t="s">
        <v>65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M11" s="4">
        <f t="shared" si="4"/>
        <v>2.735402419779061</v>
      </c>
    </row>
    <row r="12" spans="1:14" x14ac:dyDescent="0.15">
      <c r="A12">
        <v>20160420</v>
      </c>
      <c r="B12" s="2" t="s">
        <v>21</v>
      </c>
      <c r="C12" s="2" t="s">
        <v>47</v>
      </c>
      <c r="D12" s="2" t="s">
        <v>64</v>
      </c>
      <c r="E12" s="2" t="s">
        <v>59</v>
      </c>
      <c r="F12">
        <v>33.4</v>
      </c>
      <c r="G12">
        <v>1000</v>
      </c>
      <c r="H12">
        <f t="shared" si="7"/>
        <v>33400</v>
      </c>
      <c r="I12" s="3">
        <f t="shared" ref="I12" si="9">F12-E12*2</f>
        <v>29.279999999999998</v>
      </c>
      <c r="J12">
        <f t="shared" si="8"/>
        <v>4120.0000000000009</v>
      </c>
      <c r="M12" s="4">
        <f t="shared" ref="M12" si="10">((D12-F12)/F12)*100</f>
        <v>0.92814371257485717</v>
      </c>
    </row>
    <row r="13" spans="1:14" x14ac:dyDescent="0.15">
      <c r="A13">
        <v>20160420</v>
      </c>
      <c r="B13" s="2" t="s">
        <v>60</v>
      </c>
      <c r="C13" s="2" t="s">
        <v>61</v>
      </c>
      <c r="D13" s="2" t="s">
        <v>62</v>
      </c>
      <c r="E13" s="2" t="s">
        <v>63</v>
      </c>
      <c r="F13">
        <v>11.4</v>
      </c>
      <c r="G13">
        <v>4200</v>
      </c>
      <c r="H13">
        <f t="shared" ref="H13" si="11">PRODUCT(F13,G13)</f>
        <v>47880</v>
      </c>
      <c r="I13" s="3">
        <f t="shared" ref="I13" si="12">F13-E13*2</f>
        <v>10.08</v>
      </c>
      <c r="J13">
        <f t="shared" ref="J13" si="13">PRODUCT(F13-I13,G13)</f>
        <v>5544.0000000000009</v>
      </c>
      <c r="M13" s="4">
        <f t="shared" ref="M13" si="14">((D13-F13)/F13)*100</f>
        <v>-1.5789473684210502</v>
      </c>
    </row>
    <row r="18" spans="10:12" x14ac:dyDescent="0.15">
      <c r="J18">
        <f>SUM(J9:J13)</f>
        <v>20676.399999999998</v>
      </c>
      <c r="L18">
        <f>SUM(L2:L17)</f>
        <v>-3462.999999999995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2016-04-21T14:17:04Z</dcterms:modified>
</cp:coreProperties>
</file>