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en\Documents\GitHub\STISIM-Task-Analysis\R Scripts\Analysis csvs\"/>
    </mc:Choice>
  </mc:AlternateContent>
  <xr:revisionPtr revIDLastSave="0" documentId="13_ncr:40009_{A7A1379A-36C9-46C0-B8ED-D4D0C78EC054}" xr6:coauthVersionLast="36" xr6:coauthVersionMax="36" xr10:uidLastSave="{00000000-0000-0000-0000-000000000000}"/>
  <bookViews>
    <workbookView xWindow="0" yWindow="0" windowWidth="26860" windowHeight="10710"/>
  </bookViews>
  <sheets>
    <sheet name="Driving_summary" sheetId="1" r:id="rId1"/>
  </sheets>
  <calcPr calcId="0"/>
  <pivotCaches>
    <pivotCache cacheId="5" r:id="rId2"/>
  </pivotCaches>
</workbook>
</file>

<file path=xl/calcChain.xml><?xml version="1.0" encoding="utf-8"?>
<calcChain xmlns="http://schemas.openxmlformats.org/spreadsheetml/2006/main">
  <c r="R58" i="1" l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R60" i="1" s="1"/>
  <c r="Q47" i="1"/>
  <c r="P47" i="1"/>
  <c r="O47" i="1"/>
  <c r="O60" i="1" s="1"/>
  <c r="R46" i="1"/>
  <c r="Q46" i="1"/>
  <c r="P46" i="1"/>
  <c r="O46" i="1"/>
  <c r="R45" i="1"/>
  <c r="Q45" i="1"/>
  <c r="Q60" i="1" s="1"/>
  <c r="P45" i="1"/>
  <c r="P60" i="1" s="1"/>
  <c r="O45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R40" i="1" s="1"/>
  <c r="Q25" i="1"/>
  <c r="Q40" i="1" s="1"/>
  <c r="P25" i="1"/>
  <c r="P40" i="1" s="1"/>
  <c r="O25" i="1"/>
  <c r="O40" i="1" s="1"/>
  <c r="R20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5" i="1"/>
  <c r="Q20" i="1"/>
  <c r="P20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5" i="1"/>
  <c r="O20" i="1" l="1"/>
</calcChain>
</file>

<file path=xl/sharedStrings.xml><?xml version="1.0" encoding="utf-8"?>
<sst xmlns="http://schemas.openxmlformats.org/spreadsheetml/2006/main" count="170" uniqueCount="34">
  <si>
    <t>ID</t>
  </si>
  <si>
    <t>Trial</t>
  </si>
  <si>
    <t>Run</t>
  </si>
  <si>
    <t>n()</t>
  </si>
  <si>
    <t>mean_speed</t>
  </si>
  <si>
    <t>sd_speed</t>
  </si>
  <si>
    <t>mean_lanepos</t>
  </si>
  <si>
    <t>sd_lanepos</t>
  </si>
  <si>
    <t>AL</t>
  </si>
  <si>
    <t>F</t>
  </si>
  <si>
    <t>DC</t>
  </si>
  <si>
    <t>ER</t>
  </si>
  <si>
    <t>HB</t>
  </si>
  <si>
    <t>HC</t>
  </si>
  <si>
    <t>HJ</t>
  </si>
  <si>
    <t>JO</t>
  </si>
  <si>
    <t>JT</t>
  </si>
  <si>
    <t>LJ</t>
  </si>
  <si>
    <t>MaR</t>
  </si>
  <si>
    <t>MR</t>
  </si>
  <si>
    <t>NS</t>
  </si>
  <si>
    <t>RM</t>
  </si>
  <si>
    <t>TF</t>
  </si>
  <si>
    <t>Row Labels</t>
  </si>
  <si>
    <t>Grand Total</t>
  </si>
  <si>
    <t>Column Labels</t>
  </si>
  <si>
    <t>Average of mean_speed</t>
  </si>
  <si>
    <t>Average of sd_speed</t>
  </si>
  <si>
    <t>Average of sd_lanepos</t>
  </si>
  <si>
    <t>Across all 4 runs</t>
  </si>
  <si>
    <t>Day 1, R1vsR2</t>
  </si>
  <si>
    <t>Day 2 R1, vs R2</t>
  </si>
  <si>
    <t>R2's, Day 1 vs 2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</si>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</sst>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0"/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8" fontId="0" fillId="0" borderId="0" xfId="0" applyNumberFormat="1"/>
    <xf numFmtId="169" fontId="0" fillId="0" borderId="0" xfId="0" pivotButton="1" applyNumberFormat="1"/>
    <xf numFmtId="169" fontId="0" fillId="0" borderId="0" xfId="0" applyNumberFormat="1"/>
    <xf numFmtId="169" fontId="0" fillId="0" borderId="0" xfId="0" applyNumberFormat="1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1">
    <dxf>
      <numFmt numFmtId="170" formatCode="0.0"/>
    </dxf>
    <dxf>
      <numFmt numFmtId="1" formatCode="0"/>
    </dxf>
    <dxf>
      <numFmt numFmtId="170" formatCode="0.0"/>
    </dxf>
    <dxf>
      <numFmt numFmtId="1" formatCode="0"/>
    </dxf>
    <dxf>
      <numFmt numFmtId="170" formatCode="0.0"/>
    </dxf>
    <dxf>
      <numFmt numFmtId="1" formatCode="0"/>
    </dxf>
    <dxf>
      <numFmt numFmtId="170" formatCode="0.0"/>
    </dxf>
    <dxf>
      <numFmt numFmtId="1" formatCode="0"/>
    </dxf>
    <dxf>
      <numFmt numFmtId="170" formatCode="0.0"/>
    </dxf>
    <dxf>
      <numFmt numFmtId="1" formatCode="0"/>
    </dxf>
    <dxf>
      <numFmt numFmtId="170" formatCode="0.0"/>
    </dxf>
    <dxf>
      <numFmt numFmtId="1" formatCode="0"/>
    </dxf>
    <dxf>
      <numFmt numFmtId="170" formatCode="0.0"/>
    </dxf>
    <dxf>
      <numFmt numFmtId="1" formatCode="0"/>
    </dxf>
    <dxf>
      <numFmt numFmtId="170" formatCode="0.0"/>
    </dxf>
    <dxf>
      <numFmt numFmtId="1" formatCode="0"/>
    </dxf>
    <dxf>
      <numFmt numFmtId="170" formatCode="0.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9" formatCode="0.000"/>
    </dxf>
    <dxf>
      <numFmt numFmtId="168" formatCode="0.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8" formatCode="0.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8" formatCode="0.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7" formatCode="0.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7" formatCode="0.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6" formatCode="0.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6" formatCode="0.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5" formatCode="0.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5" formatCode="0.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yden" refreshedDate="43570.964646875" createdVersion="6" refreshedVersion="6" minRefreshableVersion="3" recordCount="70">
  <cacheSource type="worksheet">
    <worksheetSource ref="A1:H71" sheet="Driving_summary"/>
  </cacheSource>
  <cacheFields count="8">
    <cacheField name="ID" numFmtId="0">
      <sharedItems count="14">
        <s v="AL"/>
        <s v="DC"/>
        <s v="ER"/>
        <s v="HB"/>
        <s v="HC"/>
        <s v="HJ"/>
        <s v="JO"/>
        <s v="JT"/>
        <s v="LJ"/>
        <s v="MaR"/>
        <s v="MR"/>
        <s v="NS"/>
        <s v="RM"/>
        <s v="TF"/>
      </sharedItems>
    </cacheField>
    <cacheField name="Trial" numFmtId="0">
      <sharedItems containsMixedTypes="1" containsNumber="1" containsInteger="1" minValue="1" maxValue="2" count="3">
        <s v="F"/>
        <n v="1"/>
        <n v="2"/>
      </sharedItems>
    </cacheField>
    <cacheField name="Run" numFmtId="0">
      <sharedItems containsSemiMixedTypes="0" containsString="0" containsNumber="1" containsInteger="1" minValue="1" maxValue="2" count="2">
        <n v="1"/>
        <n v="2"/>
      </sharedItems>
    </cacheField>
    <cacheField name="n()" numFmtId="0">
      <sharedItems containsSemiMixedTypes="0" containsString="0" containsNumber="1" containsInteger="1" minValue="298" maxValue="298"/>
    </cacheField>
    <cacheField name="mean_speed" numFmtId="0">
      <sharedItems containsSemiMixedTypes="0" containsString="0" containsNumber="1" minValue="92.702898880133901" maxValue="100.838773444289" count="70">
        <n v="98.524697898554805"/>
        <n v="97.316135630560794"/>
        <n v="98.041455527387399"/>
        <n v="96.599646724436596"/>
        <n v="96.296989774868706"/>
        <n v="96.615345524655098"/>
        <n v="96.678779839172194"/>
        <n v="97.409203925471004"/>
        <n v="95.673956740442193"/>
        <n v="96.810522683789699"/>
        <n v="97.698242356087604"/>
        <n v="97.914813431034105"/>
        <n v="97.854143762235495"/>
        <n v="98.321965592568901"/>
        <n v="97.407522951869396"/>
        <n v="98.917880255813103"/>
        <n v="98.843377926587095"/>
        <n v="97.957931387760098"/>
        <n v="97.384297159376104"/>
        <n v="97.850732668774796"/>
        <n v="99.522499119285698"/>
        <n v="98.445636547913594"/>
        <n v="99.693551959257704"/>
        <n v="98.872818587568901"/>
        <n v="99.161830157292599"/>
        <n v="96.9941382926404"/>
        <n v="98.062484648325906"/>
        <n v="98.400774770337705"/>
        <n v="98.695881728653006"/>
        <n v="99.599590176119605"/>
        <n v="98.532952029118704"/>
        <n v="98.8900458438698"/>
        <n v="98.4623655804767"/>
        <n v="98.936397329559597"/>
        <n v="98.250479760745407"/>
        <n v="97.837444832644096"/>
        <n v="94.683104707648098"/>
        <n v="92.702898880133901"/>
        <n v="97.345342508648102"/>
        <n v="98.235294926881494"/>
        <n v="99.612424416061799"/>
        <n v="98.808276399145598"/>
        <n v="98.363691300570295"/>
        <n v="99.288570787197699"/>
        <n v="99.408688500078497"/>
        <n v="98.432926217844297"/>
        <n v="98.2927406628108"/>
        <n v="98.715226236668499"/>
        <n v="99.000476113428803"/>
        <n v="98.552033453509495"/>
        <n v="100.135304612204"/>
        <n v="100.203759437739"/>
        <n v="99.369390017417999"/>
        <n v="100.7235540599"/>
        <n v="100.721888772291"/>
        <n v="100.388703059287"/>
        <n v="100.308069239133"/>
        <n v="100.673636249754"/>
        <n v="100.46166466807099"/>
        <n v="100.838773444289"/>
        <n v="99.935843136237494"/>
        <n v="99.054358757316507"/>
        <n v="98.698179915056102"/>
        <n v="100.20900015671"/>
        <n v="100.81821290116299"/>
        <n v="98.589970523790598"/>
        <n v="98.550270206497899"/>
        <n v="99.405854671015803"/>
        <n v="97.112589635533396"/>
        <n v="99.259284550881105"/>
      </sharedItems>
    </cacheField>
    <cacheField name="sd_speed" numFmtId="0">
      <sharedItems containsSemiMixedTypes="0" containsString="0" containsNumber="1" minValue="6.8445201754501306E-2" maxValue="0.42597516193034901"/>
    </cacheField>
    <cacheField name="mean_lanepos" numFmtId="0">
      <sharedItems containsSemiMixedTypes="0" containsString="0" containsNumber="1" minValue="-0.20793517386736601" maxValue="1.4530608114642201"/>
    </cacheField>
    <cacheField name="sd_lanepos" numFmtId="0">
      <sharedItems containsSemiMixedTypes="0" containsString="0" containsNumber="1" minValue="0.34046437752596198" maxValue="0.65050246771081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x v="0"/>
    <x v="0"/>
    <x v="0"/>
    <n v="298"/>
    <x v="0"/>
    <n v="0.21851524091041"/>
    <n v="0.212567075886547"/>
    <n v="0.48185927717864502"/>
  </r>
  <r>
    <x v="0"/>
    <x v="1"/>
    <x v="0"/>
    <n v="298"/>
    <x v="1"/>
    <n v="0.14939742860928901"/>
    <n v="0.317339228266241"/>
    <n v="0.46296988725067201"/>
  </r>
  <r>
    <x v="0"/>
    <x v="1"/>
    <x v="1"/>
    <n v="298"/>
    <x v="2"/>
    <n v="0.17104408239201699"/>
    <n v="6.3910486797484706E-2"/>
    <n v="0.46701950457529501"/>
  </r>
  <r>
    <x v="0"/>
    <x v="2"/>
    <x v="0"/>
    <n v="298"/>
    <x v="3"/>
    <n v="0.135572531835604"/>
    <n v="1.48789200289925E-2"/>
    <n v="0.43099232292485201"/>
  </r>
  <r>
    <x v="0"/>
    <x v="2"/>
    <x v="1"/>
    <n v="298"/>
    <x v="4"/>
    <n v="0.393421365313604"/>
    <n v="0.43616852493089198"/>
    <n v="0.53730369769840303"/>
  </r>
  <r>
    <x v="1"/>
    <x v="0"/>
    <x v="0"/>
    <n v="298"/>
    <x v="5"/>
    <n v="0.10407188359144399"/>
    <n v="0.62462230286959097"/>
    <n v="0.46648543540162701"/>
  </r>
  <r>
    <x v="1"/>
    <x v="1"/>
    <x v="0"/>
    <n v="298"/>
    <x v="6"/>
    <n v="0.11327208560879801"/>
    <n v="0.76933397959404903"/>
    <n v="0.453938441990829"/>
  </r>
  <r>
    <x v="1"/>
    <x v="1"/>
    <x v="1"/>
    <n v="298"/>
    <x v="7"/>
    <n v="7.8178978816624195E-2"/>
    <n v="0.85767947042005999"/>
    <n v="0.43746210655707801"/>
  </r>
  <r>
    <x v="1"/>
    <x v="2"/>
    <x v="0"/>
    <n v="298"/>
    <x v="8"/>
    <n v="8.2416284911472196E-2"/>
    <n v="0.60117828264782702"/>
    <n v="0.40851913074860502"/>
  </r>
  <r>
    <x v="1"/>
    <x v="2"/>
    <x v="1"/>
    <n v="298"/>
    <x v="9"/>
    <n v="9.1735160649200703E-2"/>
    <n v="0.267061125128082"/>
    <n v="0.42078924889381503"/>
  </r>
  <r>
    <x v="2"/>
    <x v="0"/>
    <x v="0"/>
    <n v="298"/>
    <x v="10"/>
    <n v="0.16718182459750799"/>
    <n v="0.40724678277978299"/>
    <n v="0.47907936995830103"/>
  </r>
  <r>
    <x v="2"/>
    <x v="1"/>
    <x v="0"/>
    <n v="298"/>
    <x v="11"/>
    <n v="0.15528644082204399"/>
    <n v="0.376118888634075"/>
    <n v="0.53041394343954895"/>
  </r>
  <r>
    <x v="2"/>
    <x v="1"/>
    <x v="1"/>
    <n v="298"/>
    <x v="12"/>
    <n v="0.220745771293892"/>
    <n v="0.33103611888544998"/>
    <n v="0.57981994496867795"/>
  </r>
  <r>
    <x v="2"/>
    <x v="2"/>
    <x v="0"/>
    <n v="298"/>
    <x v="13"/>
    <n v="0.25784205219826301"/>
    <n v="0.348601421417435"/>
    <n v="0.55622135854516697"/>
  </r>
  <r>
    <x v="2"/>
    <x v="2"/>
    <x v="1"/>
    <n v="298"/>
    <x v="14"/>
    <n v="0.25633395765536399"/>
    <n v="3.1297015658120597E-2"/>
    <n v="0.57584647632554298"/>
  </r>
  <r>
    <x v="3"/>
    <x v="0"/>
    <x v="0"/>
    <n v="298"/>
    <x v="15"/>
    <n v="0.13476392380198801"/>
    <n v="0.99583258345952896"/>
    <n v="0.59651263449285996"/>
  </r>
  <r>
    <x v="3"/>
    <x v="1"/>
    <x v="0"/>
    <n v="298"/>
    <x v="16"/>
    <n v="0.13289812940936299"/>
    <n v="0.82321237331417096"/>
    <n v="0.54318558367367997"/>
  </r>
  <r>
    <x v="3"/>
    <x v="1"/>
    <x v="1"/>
    <n v="298"/>
    <x v="17"/>
    <n v="0.14660590611774299"/>
    <n v="0.98288156390421699"/>
    <n v="0.55125236342858597"/>
  </r>
  <r>
    <x v="3"/>
    <x v="2"/>
    <x v="0"/>
    <n v="298"/>
    <x v="18"/>
    <n v="0.13467589167633501"/>
    <n v="1.03253089390276"/>
    <n v="0.59940841812632495"/>
  </r>
  <r>
    <x v="3"/>
    <x v="2"/>
    <x v="1"/>
    <n v="298"/>
    <x v="19"/>
    <n v="6.8445201754501306E-2"/>
    <n v="0.74870967191640203"/>
    <n v="0.60353763489110401"/>
  </r>
  <r>
    <x v="4"/>
    <x v="0"/>
    <x v="0"/>
    <n v="298"/>
    <x v="20"/>
    <n v="0.23454083847797599"/>
    <n v="1.3591418403223801"/>
    <n v="0.39554513504440197"/>
  </r>
  <r>
    <x v="4"/>
    <x v="1"/>
    <x v="0"/>
    <n v="298"/>
    <x v="21"/>
    <n v="8.7755306274513001E-2"/>
    <n v="1.3001969044521999"/>
    <n v="0.38207825800913298"/>
  </r>
  <r>
    <x v="4"/>
    <x v="1"/>
    <x v="1"/>
    <n v="298"/>
    <x v="22"/>
    <n v="8.86542137597571E-2"/>
    <n v="1.4472054041087901"/>
    <n v="0.37954537185531001"/>
  </r>
  <r>
    <x v="4"/>
    <x v="2"/>
    <x v="0"/>
    <n v="298"/>
    <x v="23"/>
    <n v="0.20639202292531"/>
    <n v="1.30314178720517"/>
    <n v="0.40581549907481501"/>
  </r>
  <r>
    <x v="4"/>
    <x v="2"/>
    <x v="1"/>
    <n v="298"/>
    <x v="24"/>
    <n v="0.22097226785412999"/>
    <n v="1.4530608114642201"/>
    <n v="0.39280217141056101"/>
  </r>
  <r>
    <x v="5"/>
    <x v="0"/>
    <x v="0"/>
    <n v="298"/>
    <x v="25"/>
    <n v="0.16628044308013901"/>
    <n v="0.47036035167046902"/>
    <n v="0.52904722286157202"/>
  </r>
  <r>
    <x v="5"/>
    <x v="1"/>
    <x v="0"/>
    <n v="298"/>
    <x v="26"/>
    <n v="0.11798112485352601"/>
    <n v="-0.20793517386736601"/>
    <n v="0.53722061784893105"/>
  </r>
  <r>
    <x v="5"/>
    <x v="1"/>
    <x v="1"/>
    <n v="298"/>
    <x v="27"/>
    <n v="8.8698585802099397E-2"/>
    <n v="9.8249678214692594E-3"/>
    <n v="0.49062900749946597"/>
  </r>
  <r>
    <x v="5"/>
    <x v="2"/>
    <x v="0"/>
    <n v="298"/>
    <x v="28"/>
    <n v="0.12852518461510401"/>
    <n v="0.12709603992806601"/>
    <n v="0.483201153732778"/>
  </r>
  <r>
    <x v="5"/>
    <x v="2"/>
    <x v="1"/>
    <n v="298"/>
    <x v="29"/>
    <n v="0.16126752187936999"/>
    <n v="0.40121550164082698"/>
    <n v="0.54095447343219505"/>
  </r>
  <r>
    <x v="6"/>
    <x v="0"/>
    <x v="0"/>
    <n v="298"/>
    <x v="30"/>
    <n v="0.111399936193797"/>
    <n v="0.38301718294663201"/>
    <n v="0.65050246771081999"/>
  </r>
  <r>
    <x v="6"/>
    <x v="1"/>
    <x v="0"/>
    <n v="298"/>
    <x v="31"/>
    <n v="9.74138293759923E-2"/>
    <n v="0.51755531987315595"/>
    <n v="0.62689255020478496"/>
  </r>
  <r>
    <x v="6"/>
    <x v="1"/>
    <x v="1"/>
    <n v="298"/>
    <x v="32"/>
    <n v="0.10665766192999"/>
    <n v="0.27636541586536501"/>
    <n v="0.60605914022334295"/>
  </r>
  <r>
    <x v="6"/>
    <x v="2"/>
    <x v="0"/>
    <n v="298"/>
    <x v="33"/>
    <n v="9.2726452713879595E-2"/>
    <n v="0.58118824901990396"/>
    <n v="0.52266352144597805"/>
  </r>
  <r>
    <x v="6"/>
    <x v="2"/>
    <x v="1"/>
    <n v="298"/>
    <x v="34"/>
    <n v="7.6423772666404002E-2"/>
    <n v="0.84918954225389998"/>
    <n v="0.48213923400833503"/>
  </r>
  <r>
    <x v="7"/>
    <x v="0"/>
    <x v="0"/>
    <n v="298"/>
    <x v="35"/>
    <n v="0.32722689494060198"/>
    <n v="0.26731557442093301"/>
    <n v="0.47398313574277201"/>
  </r>
  <r>
    <x v="7"/>
    <x v="1"/>
    <x v="0"/>
    <n v="298"/>
    <x v="36"/>
    <n v="0.12413314301959499"/>
    <n v="0.36671666716130702"/>
    <n v="0.43823907529651901"/>
  </r>
  <r>
    <x v="7"/>
    <x v="1"/>
    <x v="1"/>
    <n v="298"/>
    <x v="37"/>
    <n v="0.14480471801396999"/>
    <n v="0.60752507845876103"/>
    <n v="0.489181991905147"/>
  </r>
  <r>
    <x v="7"/>
    <x v="2"/>
    <x v="0"/>
    <n v="298"/>
    <x v="38"/>
    <n v="0.31943274068902899"/>
    <n v="0.33891700235053801"/>
    <n v="0.41490711356722998"/>
  </r>
  <r>
    <x v="7"/>
    <x v="2"/>
    <x v="1"/>
    <n v="298"/>
    <x v="39"/>
    <n v="0.28104723450081398"/>
    <n v="0.90175282899125297"/>
    <n v="0.48438255769723598"/>
  </r>
  <r>
    <x v="8"/>
    <x v="0"/>
    <x v="0"/>
    <n v="298"/>
    <x v="40"/>
    <n v="0.25448500506654498"/>
    <n v="0.81525625005204205"/>
    <n v="0.44350392026236901"/>
  </r>
  <r>
    <x v="8"/>
    <x v="1"/>
    <x v="0"/>
    <n v="298"/>
    <x v="41"/>
    <n v="0.171232195436193"/>
    <n v="0.57196837660195499"/>
    <n v="0.45796677450726903"/>
  </r>
  <r>
    <x v="8"/>
    <x v="1"/>
    <x v="1"/>
    <n v="298"/>
    <x v="42"/>
    <n v="0.30498813933518798"/>
    <n v="0.33799132052571501"/>
    <n v="0.46302251440224901"/>
  </r>
  <r>
    <x v="8"/>
    <x v="2"/>
    <x v="0"/>
    <n v="298"/>
    <x v="43"/>
    <n v="0.201072066162993"/>
    <n v="0.74230883274083903"/>
    <n v="0.37013378105597899"/>
  </r>
  <r>
    <x v="8"/>
    <x v="2"/>
    <x v="1"/>
    <n v="298"/>
    <x v="44"/>
    <n v="0.17797500712969999"/>
    <n v="0.36025546987357598"/>
    <n v="0.34046437752596198"/>
  </r>
  <r>
    <x v="9"/>
    <x v="0"/>
    <x v="0"/>
    <n v="298"/>
    <x v="45"/>
    <n v="0.42597516193034901"/>
    <n v="0.104486903419828"/>
    <n v="0.44016439639559501"/>
  </r>
  <r>
    <x v="9"/>
    <x v="1"/>
    <x v="0"/>
    <n v="298"/>
    <x v="46"/>
    <n v="0.32769430142949002"/>
    <n v="0.28590186948388802"/>
    <n v="0.56492847432964899"/>
  </r>
  <r>
    <x v="9"/>
    <x v="1"/>
    <x v="1"/>
    <n v="298"/>
    <x v="47"/>
    <n v="0.26540632315180501"/>
    <n v="0.43308165555618"/>
    <n v="0.53878450633892705"/>
  </r>
  <r>
    <x v="9"/>
    <x v="2"/>
    <x v="0"/>
    <n v="298"/>
    <x v="48"/>
    <n v="0.136204213308568"/>
    <n v="-8.4926659555047607E-2"/>
    <n v="0.487955259525227"/>
  </r>
  <r>
    <x v="9"/>
    <x v="2"/>
    <x v="1"/>
    <n v="298"/>
    <x v="49"/>
    <n v="0.242288043232189"/>
    <n v="0.193880132942407"/>
    <n v="0.56672211219850699"/>
  </r>
  <r>
    <x v="10"/>
    <x v="0"/>
    <x v="0"/>
    <n v="298"/>
    <x v="50"/>
    <n v="0.130613795961498"/>
    <n v="0.91528277333180097"/>
    <n v="0.46615260226178001"/>
  </r>
  <r>
    <x v="10"/>
    <x v="1"/>
    <x v="0"/>
    <n v="298"/>
    <x v="51"/>
    <n v="0.217594658132443"/>
    <n v="0.391239567037792"/>
    <n v="0.52475126797442395"/>
  </r>
  <r>
    <x v="10"/>
    <x v="1"/>
    <x v="1"/>
    <n v="298"/>
    <x v="52"/>
    <n v="0.20301007509251001"/>
    <n v="0.38424285724971002"/>
    <n v="0.56637746055619997"/>
  </r>
  <r>
    <x v="10"/>
    <x v="2"/>
    <x v="0"/>
    <n v="298"/>
    <x v="53"/>
    <n v="9.4570874161125099E-2"/>
    <n v="0.492435943974112"/>
    <n v="0.54102254000799399"/>
  </r>
  <r>
    <x v="10"/>
    <x v="2"/>
    <x v="1"/>
    <n v="298"/>
    <x v="54"/>
    <n v="0.23086847754964801"/>
    <n v="0.44842340510536799"/>
    <n v="0.56891541173021498"/>
  </r>
  <r>
    <x v="11"/>
    <x v="0"/>
    <x v="0"/>
    <n v="298"/>
    <x v="55"/>
    <n v="0.17633721637583299"/>
    <n v="0.71354269758685696"/>
    <n v="0.38215124623875502"/>
  </r>
  <r>
    <x v="11"/>
    <x v="1"/>
    <x v="0"/>
    <n v="298"/>
    <x v="56"/>
    <n v="0.153237663850043"/>
    <n v="0.55896103777710604"/>
    <n v="0.38737446509215601"/>
  </r>
  <r>
    <x v="11"/>
    <x v="1"/>
    <x v="1"/>
    <n v="298"/>
    <x v="57"/>
    <n v="0.108778044028008"/>
    <n v="0.49245995650833302"/>
    <n v="0.37803219659927101"/>
  </r>
  <r>
    <x v="11"/>
    <x v="2"/>
    <x v="0"/>
    <n v="298"/>
    <x v="58"/>
    <n v="0.139234334469796"/>
    <n v="0.29752953277247401"/>
    <n v="0.39033750368631598"/>
  </r>
  <r>
    <x v="11"/>
    <x v="2"/>
    <x v="1"/>
    <n v="298"/>
    <x v="59"/>
    <n v="0.10969954888988601"/>
    <n v="0.30358112148098099"/>
    <n v="0.39819978859246202"/>
  </r>
  <r>
    <x v="12"/>
    <x v="0"/>
    <x v="0"/>
    <n v="298"/>
    <x v="60"/>
    <n v="0.118105734445291"/>
    <n v="0.96845789573489804"/>
    <n v="0.59063231419911799"/>
  </r>
  <r>
    <x v="12"/>
    <x v="1"/>
    <x v="0"/>
    <n v="298"/>
    <x v="61"/>
    <n v="9.4820340555613697E-2"/>
    <n v="1.00294083667314"/>
    <n v="0.53799471306217495"/>
  </r>
  <r>
    <x v="12"/>
    <x v="1"/>
    <x v="1"/>
    <n v="298"/>
    <x v="62"/>
    <n v="9.5315424760176501E-2"/>
    <n v="1.05319126445823"/>
    <n v="0.61172077748616205"/>
  </r>
  <r>
    <x v="12"/>
    <x v="2"/>
    <x v="0"/>
    <n v="298"/>
    <x v="63"/>
    <n v="8.8067256308015193E-2"/>
    <n v="0.880434179151523"/>
    <n v="0.59689082104514601"/>
  </r>
  <r>
    <x v="12"/>
    <x v="2"/>
    <x v="1"/>
    <n v="298"/>
    <x v="64"/>
    <n v="0.150221129938718"/>
    <n v="0.83674957243952996"/>
    <n v="0.59953430757459503"/>
  </r>
  <r>
    <x v="13"/>
    <x v="0"/>
    <x v="0"/>
    <n v="298"/>
    <x v="65"/>
    <n v="0.109373188961774"/>
    <n v="1.0360304660278099"/>
    <n v="0.422961793220195"/>
  </r>
  <r>
    <x v="13"/>
    <x v="1"/>
    <x v="0"/>
    <n v="298"/>
    <x v="66"/>
    <n v="0.140837015444228"/>
    <n v="0.98594842311293496"/>
    <n v="0.376428797442381"/>
  </r>
  <r>
    <x v="13"/>
    <x v="1"/>
    <x v="1"/>
    <n v="298"/>
    <x v="67"/>
    <n v="0.20706387369468601"/>
    <n v="0.96332736851357803"/>
    <n v="0.38474811226285899"/>
  </r>
  <r>
    <x v="13"/>
    <x v="2"/>
    <x v="0"/>
    <n v="298"/>
    <x v="68"/>
    <n v="0.118823349392086"/>
    <n v="0.56667083912980498"/>
    <n v="0.41670302267283399"/>
  </r>
  <r>
    <x v="13"/>
    <x v="2"/>
    <x v="1"/>
    <n v="298"/>
    <x v="69"/>
    <n v="0.31115945616102197"/>
    <n v="0.51944173829801599"/>
    <n v="0.424516090583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J42:N59" firstHeaderRow="1" firstDataRow="3" firstDataCol="1"/>
  <pivotFields count="8">
    <pivotField axis="axisRow" showAll="0">
      <items count="15">
        <item x="9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t="default"/>
      </items>
    </pivotField>
    <pivotField axis="axisCol" showAll="0" defaultSubtotal="0">
      <items count="3">
        <item x="1"/>
        <item x="2"/>
        <item h="1" x="0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1"/>
    <field x="2"/>
  </colFields>
  <colItems count="4">
    <i>
      <x/>
      <x/>
    </i>
    <i r="1">
      <x v="1"/>
    </i>
    <i>
      <x v="1"/>
      <x/>
    </i>
    <i r="1">
      <x v="1"/>
    </i>
  </colItems>
  <dataFields count="1">
    <dataField name="Average of sd_lanepos" fld="7" subtotal="average" baseField="0" baseItem="0" numFmtId="169"/>
  </dataFields>
  <formats count="12">
    <format dxfId="101">
      <pivotArea type="all" dataOnly="0" outline="0" fieldPosition="0"/>
    </format>
    <format dxfId="87">
      <pivotArea outline="0" collapsedLevelsAreSubtotals="1" fieldPosition="0"/>
    </format>
    <format dxfId="86">
      <pivotArea type="origin" dataOnly="0" labelOnly="1" outline="0" fieldPosition="0"/>
    </format>
    <format dxfId="85">
      <pivotArea field="1" type="button" dataOnly="0" labelOnly="1" outline="0" axis="axisCol" fieldPosition="0"/>
    </format>
    <format dxfId="84">
      <pivotArea field="2" type="button" dataOnly="0" labelOnly="1" outline="0" axis="axisCol" fieldPosition="1"/>
    </format>
    <format dxfId="83">
      <pivotArea type="topRight" dataOnly="0" labelOnly="1" outline="0" fieldPosition="0"/>
    </format>
    <format dxfId="82">
      <pivotArea field="0" type="button" dataOnly="0" labelOnly="1" outline="0" axis="axisRow" fieldPosition="0"/>
    </format>
    <format dxfId="81">
      <pivotArea dataOnly="0" labelOnly="1" fieldPosition="0">
        <references count="1">
          <reference field="0" count="0"/>
        </references>
      </pivotArea>
    </format>
    <format dxfId="80">
      <pivotArea dataOnly="0" labelOnly="1" grandRow="1" outline="0" fieldPosition="0"/>
    </format>
    <format dxfId="17">
      <pivotArea dataOnly="0" labelOnly="1" fieldPosition="0">
        <references count="1">
          <reference field="1" count="0"/>
        </references>
      </pivotArea>
    </format>
    <format dxfId="15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13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J22:N39" firstHeaderRow="1" firstDataRow="3" firstDataCol="1"/>
  <pivotFields count="8">
    <pivotField axis="axisRow" showAll="0">
      <items count="15">
        <item x="9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t="default"/>
      </items>
    </pivotField>
    <pivotField axis="axisCol" showAll="0" defaultSubtotal="0">
      <items count="3">
        <item x="1"/>
        <item x="2"/>
        <item h="1" x="0"/>
      </items>
    </pivotField>
    <pivotField axis="axisCol" showAll="0">
      <items count="3">
        <item x="0"/>
        <item x="1"/>
        <item t="default"/>
      </items>
    </pivotField>
    <pivotField showAll="0"/>
    <pivotField showAll="0">
      <items count="71">
        <item x="37"/>
        <item x="36"/>
        <item x="8"/>
        <item x="4"/>
        <item x="3"/>
        <item x="5"/>
        <item x="6"/>
        <item x="9"/>
        <item x="25"/>
        <item x="68"/>
        <item x="1"/>
        <item x="38"/>
        <item x="18"/>
        <item x="14"/>
        <item x="7"/>
        <item x="10"/>
        <item x="35"/>
        <item x="19"/>
        <item x="12"/>
        <item x="11"/>
        <item x="17"/>
        <item x="2"/>
        <item x="26"/>
        <item x="39"/>
        <item x="34"/>
        <item x="46"/>
        <item x="13"/>
        <item x="42"/>
        <item x="27"/>
        <item x="45"/>
        <item x="21"/>
        <item x="32"/>
        <item x="0"/>
        <item x="30"/>
        <item x="66"/>
        <item x="49"/>
        <item x="65"/>
        <item x="28"/>
        <item x="62"/>
        <item x="47"/>
        <item x="41"/>
        <item x="16"/>
        <item x="23"/>
        <item x="31"/>
        <item x="15"/>
        <item x="33"/>
        <item x="48"/>
        <item x="61"/>
        <item x="24"/>
        <item x="69"/>
        <item x="43"/>
        <item x="52"/>
        <item x="67"/>
        <item x="44"/>
        <item x="20"/>
        <item x="29"/>
        <item x="40"/>
        <item x="22"/>
        <item x="60"/>
        <item x="50"/>
        <item x="51"/>
        <item x="63"/>
        <item x="56"/>
        <item x="55"/>
        <item x="58"/>
        <item x="57"/>
        <item x="54"/>
        <item x="53"/>
        <item x="64"/>
        <item x="59"/>
        <item t="default"/>
      </items>
    </pivotField>
    <pivotField dataField="1"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1"/>
    <field x="2"/>
  </colFields>
  <colItems count="4">
    <i>
      <x/>
      <x/>
    </i>
    <i r="1">
      <x v="1"/>
    </i>
    <i>
      <x v="1"/>
      <x/>
    </i>
    <i r="1">
      <x v="1"/>
    </i>
  </colItems>
  <dataFields count="1">
    <dataField name="Average of sd_speed" fld="5" subtotal="average" baseField="0" baseItem="0" numFmtId="169"/>
  </dataFields>
  <formats count="12">
    <format dxfId="79">
      <pivotArea type="all" dataOnly="0" outline="0" fieldPosition="0"/>
    </format>
    <format dxfId="65">
      <pivotArea outline="0" collapsedLevelsAreSubtotals="1" fieldPosition="0"/>
    </format>
    <format dxfId="64">
      <pivotArea type="origin" dataOnly="0" labelOnly="1" outline="0" fieldPosition="0"/>
    </format>
    <format dxfId="63">
      <pivotArea field="1" type="button" dataOnly="0" labelOnly="1" outline="0" axis="axisCol" fieldPosition="0"/>
    </format>
    <format dxfId="62">
      <pivotArea field="2" type="button" dataOnly="0" labelOnly="1" outline="0" axis="axisCol" fieldPosition="1"/>
    </format>
    <format dxfId="61">
      <pivotArea type="topRight" dataOnly="0" labelOnly="1" outline="0" fieldPosition="0"/>
    </format>
    <format dxfId="60">
      <pivotArea field="0" type="button" dataOnly="0" labelOnly="1" outline="0" axis="axisRow" fieldPosition="0"/>
    </format>
    <format dxfId="59">
      <pivotArea dataOnly="0" labelOnly="1" fieldPosition="0">
        <references count="1">
          <reference field="0" count="0"/>
        </references>
      </pivotArea>
    </format>
    <format dxfId="58">
      <pivotArea dataOnly="0" labelOnly="1" grandRow="1" outline="0" fieldPosition="0"/>
    </format>
    <format dxfId="11">
      <pivotArea dataOnly="0" labelOnly="1" fieldPosition="0">
        <references count="1">
          <reference field="1" count="0"/>
        </references>
      </pivotArea>
    </format>
    <format dxfId="9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7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J2:N19" firstHeaderRow="1" firstDataRow="3" firstDataCol="1"/>
  <pivotFields count="8">
    <pivotField axis="axisRow" showAll="0">
      <items count="15">
        <item x="9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t="default"/>
      </items>
    </pivotField>
    <pivotField axis="axisCol" showAll="0" defaultSubtotal="0">
      <items count="3">
        <item x="1"/>
        <item x="2"/>
        <item h="1" x="0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1"/>
    <field x="2"/>
  </colFields>
  <colItems count="4">
    <i>
      <x/>
      <x/>
    </i>
    <i r="1">
      <x v="1"/>
    </i>
    <i>
      <x v="1"/>
      <x/>
    </i>
    <i r="1">
      <x v="1"/>
    </i>
  </colItems>
  <dataFields count="1">
    <dataField name="Average of mean_speed" fld="4" subtotal="average" baseField="0" baseItem="0" numFmtId="169"/>
  </dataFields>
  <formats count="12">
    <format dxfId="57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1" type="button" dataOnly="0" labelOnly="1" outline="0" axis="axisCol" fieldPosition="0"/>
    </format>
    <format dxfId="40">
      <pivotArea field="2" type="button" dataOnly="0" labelOnly="1" outline="0" axis="axisCol" fieldPosition="1"/>
    </format>
    <format dxfId="39">
      <pivotArea type="topRight" dataOnly="0" labelOnly="1" outline="0" fieldPosition="0"/>
    </format>
    <format dxfId="38">
      <pivotArea field="0" type="button" dataOnly="0" labelOnly="1" outline="0" axis="axisRow" fieldPosition="0"/>
    </format>
    <format dxfId="37">
      <pivotArea dataOnly="0" labelOnly="1" fieldPosition="0">
        <references count="1">
          <reference field="0" count="0"/>
        </references>
      </pivotArea>
    </format>
    <format dxfId="36">
      <pivotArea dataOnly="0" labelOnly="1" grandRow="1" outline="0" fieldPosition="0"/>
    </format>
    <format dxfId="5">
      <pivotArea dataOnly="0" labelOnly="1" fieldPosition="0">
        <references count="1">
          <reference field="1" count="0"/>
        </references>
      </pivotArea>
    </format>
    <format dxfId="3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1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topLeftCell="B33" workbookViewId="0">
      <selection activeCell="O43" sqref="O43:R60"/>
    </sheetView>
  </sheetViews>
  <sheetFormatPr defaultRowHeight="14.5" x14ac:dyDescent="0.35"/>
  <cols>
    <col min="10" max="10" width="19.81640625" bestFit="1" customWidth="1"/>
    <col min="11" max="11" width="15.36328125" bestFit="1" customWidth="1"/>
    <col min="12" max="14" width="12.36328125" bestFit="1" customWidth="1"/>
    <col min="15" max="15" width="14.1796875" customWidth="1"/>
    <col min="16" max="16" width="12.90625" customWidth="1"/>
    <col min="17" max="17" width="11.816406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8" x14ac:dyDescent="0.35">
      <c r="A2" t="s">
        <v>8</v>
      </c>
      <c r="B2" t="s">
        <v>9</v>
      </c>
      <c r="C2">
        <v>1</v>
      </c>
      <c r="D2">
        <v>298</v>
      </c>
      <c r="E2">
        <v>98.524697898554805</v>
      </c>
      <c r="F2">
        <v>0.21851524091041</v>
      </c>
      <c r="G2">
        <v>0.212567075886547</v>
      </c>
      <c r="H2">
        <v>0.48185927717864502</v>
      </c>
      <c r="J2" s="2" t="s">
        <v>26</v>
      </c>
      <c r="K2" s="2" t="s">
        <v>25</v>
      </c>
      <c r="L2" s="3"/>
      <c r="M2" s="3"/>
      <c r="N2" s="3"/>
    </row>
    <row r="3" spans="1:18" x14ac:dyDescent="0.35">
      <c r="A3" t="s">
        <v>8</v>
      </c>
      <c r="B3">
        <v>1</v>
      </c>
      <c r="C3">
        <v>1</v>
      </c>
      <c r="D3">
        <v>298</v>
      </c>
      <c r="E3">
        <v>97.316135630560794</v>
      </c>
      <c r="F3">
        <v>0.14939742860928901</v>
      </c>
      <c r="G3">
        <v>0.317339228266241</v>
      </c>
      <c r="H3">
        <v>0.46296988725067201</v>
      </c>
      <c r="J3" s="3"/>
      <c r="K3" s="5">
        <v>1</v>
      </c>
      <c r="L3" s="5"/>
      <c r="M3" s="5">
        <v>2</v>
      </c>
      <c r="N3" s="5"/>
      <c r="O3" t="s">
        <v>29</v>
      </c>
      <c r="P3" t="s">
        <v>30</v>
      </c>
      <c r="Q3" t="s">
        <v>31</v>
      </c>
      <c r="R3" t="s">
        <v>32</v>
      </c>
    </row>
    <row r="4" spans="1:18" x14ac:dyDescent="0.35">
      <c r="A4" t="s">
        <v>8</v>
      </c>
      <c r="B4">
        <v>1</v>
      </c>
      <c r="C4">
        <v>2</v>
      </c>
      <c r="D4">
        <v>298</v>
      </c>
      <c r="E4">
        <v>98.041455527387399</v>
      </c>
      <c r="F4">
        <v>0.17104408239201699</v>
      </c>
      <c r="G4">
        <v>6.3910486797484706E-2</v>
      </c>
      <c r="H4">
        <v>0.46701950457529501</v>
      </c>
      <c r="J4" s="2" t="s">
        <v>23</v>
      </c>
      <c r="K4" s="5">
        <v>1</v>
      </c>
      <c r="L4" s="5">
        <v>2</v>
      </c>
      <c r="M4" s="5">
        <v>1</v>
      </c>
      <c r="N4" s="5">
        <v>2</v>
      </c>
    </row>
    <row r="5" spans="1:18" x14ac:dyDescent="0.35">
      <c r="A5" t="s">
        <v>8</v>
      </c>
      <c r="B5">
        <v>2</v>
      </c>
      <c r="C5">
        <v>1</v>
      </c>
      <c r="D5">
        <v>298</v>
      </c>
      <c r="E5">
        <v>96.599646724436596</v>
      </c>
      <c r="F5">
        <v>0.135572531835604</v>
      </c>
      <c r="G5">
        <v>1.48789200289925E-2</v>
      </c>
      <c r="H5">
        <v>0.43099232292485201</v>
      </c>
      <c r="J5" s="4" t="s">
        <v>18</v>
      </c>
      <c r="K5" s="3">
        <v>98.2927406628108</v>
      </c>
      <c r="L5" s="3">
        <v>98.715226236668499</v>
      </c>
      <c r="M5" s="3">
        <v>99.000476113428803</v>
      </c>
      <c r="N5" s="3">
        <v>98.552033453509495</v>
      </c>
      <c r="O5" s="1">
        <f>(_xlfn.STDEV.S(K5:N5)/AVERAGE(K5:N5)*100)</f>
        <v>0.30069723767645057</v>
      </c>
      <c r="P5" s="1">
        <f>(_xlfn.STDEV.S(K5:L5)/AVERAGE(K5:L5)*100)</f>
        <v>0.30327952613276637</v>
      </c>
      <c r="Q5" s="1">
        <f>(_xlfn.STDEV.S(M5:N5)/AVERAGE(M5:N5)*100)</f>
        <v>0.32102537851571189</v>
      </c>
      <c r="R5" s="1">
        <f>(_xlfn.STDEV.S(L5,N5)/AVERAGE(L5,N5)*100)</f>
        <v>0.11699328494112358</v>
      </c>
    </row>
    <row r="6" spans="1:18" x14ac:dyDescent="0.35">
      <c r="A6" t="s">
        <v>8</v>
      </c>
      <c r="B6">
        <v>2</v>
      </c>
      <c r="C6">
        <v>2</v>
      </c>
      <c r="D6">
        <v>298</v>
      </c>
      <c r="E6">
        <v>96.296989774868706</v>
      </c>
      <c r="F6">
        <v>0.393421365313604</v>
      </c>
      <c r="G6">
        <v>0.43616852493089198</v>
      </c>
      <c r="H6">
        <v>0.53730369769840303</v>
      </c>
      <c r="J6" s="4" t="s">
        <v>8</v>
      </c>
      <c r="K6" s="3">
        <v>97.316135630560794</v>
      </c>
      <c r="L6" s="3">
        <v>98.041455527387399</v>
      </c>
      <c r="M6" s="3">
        <v>96.599646724436596</v>
      </c>
      <c r="N6" s="3">
        <v>96.296989774868706</v>
      </c>
      <c r="O6" s="1">
        <f t="shared" ref="O6:O18" si="0">(_xlfn.STDEV.S(K6:N6)/AVERAGE(K6:N6)*100)</f>
        <v>0.80309499940690121</v>
      </c>
      <c r="P6" s="1">
        <f t="shared" ref="P6:P18" si="1">(_xlfn.STDEV.S(K6:L6)/AVERAGE(K6:L6)*100)</f>
        <v>0.52506648401592204</v>
      </c>
      <c r="Q6" s="1">
        <f t="shared" ref="Q6:Q18" si="2">(_xlfn.STDEV.S(M6:N6)/AVERAGE(M6:N6)*100)</f>
        <v>0.22189166726446327</v>
      </c>
      <c r="R6" s="1">
        <f t="shared" ref="R6:R18" si="3">(_xlfn.STDEV.S(L6,N6)/AVERAGE(L6,N6)*100)</f>
        <v>1.2694591245032885</v>
      </c>
    </row>
    <row r="7" spans="1:18" x14ac:dyDescent="0.35">
      <c r="A7" t="s">
        <v>10</v>
      </c>
      <c r="B7" t="s">
        <v>9</v>
      </c>
      <c r="C7">
        <v>1</v>
      </c>
      <c r="D7">
        <v>298</v>
      </c>
      <c r="E7">
        <v>96.615345524655098</v>
      </c>
      <c r="F7">
        <v>0.10407188359144399</v>
      </c>
      <c r="G7">
        <v>0.62462230286959097</v>
      </c>
      <c r="H7">
        <v>0.46648543540162701</v>
      </c>
      <c r="J7" s="4" t="s">
        <v>10</v>
      </c>
      <c r="K7" s="3">
        <v>96.678779839172194</v>
      </c>
      <c r="L7" s="3">
        <v>97.409203925471004</v>
      </c>
      <c r="M7" s="3">
        <v>95.673956740442193</v>
      </c>
      <c r="N7" s="3">
        <v>96.810522683789699</v>
      </c>
      <c r="O7" s="1">
        <f t="shared" si="0"/>
        <v>0.7450707159073523</v>
      </c>
      <c r="P7" s="1">
        <f t="shared" si="1"/>
        <v>0.53222029983080832</v>
      </c>
      <c r="Q7" s="1">
        <f t="shared" si="2"/>
        <v>0.8350527670705612</v>
      </c>
      <c r="R7" s="1">
        <f t="shared" si="3"/>
        <v>0.43593055468944125</v>
      </c>
    </row>
    <row r="8" spans="1:18" x14ac:dyDescent="0.35">
      <c r="A8" t="s">
        <v>10</v>
      </c>
      <c r="B8">
        <v>1</v>
      </c>
      <c r="C8">
        <v>1</v>
      </c>
      <c r="D8">
        <v>298</v>
      </c>
      <c r="E8">
        <v>96.678779839172194</v>
      </c>
      <c r="F8">
        <v>0.11327208560879801</v>
      </c>
      <c r="G8">
        <v>0.76933397959404903</v>
      </c>
      <c r="H8">
        <v>0.453938441990829</v>
      </c>
      <c r="J8" s="4" t="s">
        <v>11</v>
      </c>
      <c r="K8" s="3">
        <v>97.914813431034105</v>
      </c>
      <c r="L8" s="3">
        <v>97.854143762235495</v>
      </c>
      <c r="M8" s="3">
        <v>98.321965592568901</v>
      </c>
      <c r="N8" s="3">
        <v>97.407522951869396</v>
      </c>
      <c r="O8" s="1">
        <f t="shared" si="0"/>
        <v>0.38244220828657383</v>
      </c>
      <c r="P8" s="1">
        <f t="shared" si="1"/>
        <v>4.3827106028344304E-2</v>
      </c>
      <c r="Q8" s="1">
        <f t="shared" si="2"/>
        <v>0.66071658088244389</v>
      </c>
      <c r="R8" s="1">
        <f t="shared" si="3"/>
        <v>0.32347219906843799</v>
      </c>
    </row>
    <row r="9" spans="1:18" x14ac:dyDescent="0.35">
      <c r="A9" t="s">
        <v>10</v>
      </c>
      <c r="B9">
        <v>1</v>
      </c>
      <c r="C9">
        <v>2</v>
      </c>
      <c r="D9">
        <v>298</v>
      </c>
      <c r="E9">
        <v>97.409203925471004</v>
      </c>
      <c r="F9">
        <v>7.8178978816624195E-2</v>
      </c>
      <c r="G9">
        <v>0.85767947042005999</v>
      </c>
      <c r="H9">
        <v>0.43746210655707801</v>
      </c>
      <c r="J9" s="4" t="s">
        <v>12</v>
      </c>
      <c r="K9" s="3">
        <v>98.843377926587095</v>
      </c>
      <c r="L9" s="3">
        <v>97.957931387760098</v>
      </c>
      <c r="M9" s="3">
        <v>97.384297159376104</v>
      </c>
      <c r="N9" s="3">
        <v>97.850732668774796</v>
      </c>
      <c r="O9" s="1">
        <f t="shared" si="0"/>
        <v>0.62177675225346296</v>
      </c>
      <c r="P9" s="1">
        <f t="shared" si="1"/>
        <v>0.63628159199150525</v>
      </c>
      <c r="Q9" s="1">
        <f t="shared" si="2"/>
        <v>0.3378693997407432</v>
      </c>
      <c r="R9" s="1">
        <f t="shared" si="3"/>
        <v>7.74234802063022E-2</v>
      </c>
    </row>
    <row r="10" spans="1:18" x14ac:dyDescent="0.35">
      <c r="A10" t="s">
        <v>10</v>
      </c>
      <c r="B10">
        <v>2</v>
      </c>
      <c r="C10">
        <v>1</v>
      </c>
      <c r="D10">
        <v>298</v>
      </c>
      <c r="E10">
        <v>95.673956740442193</v>
      </c>
      <c r="F10">
        <v>8.2416284911472196E-2</v>
      </c>
      <c r="G10">
        <v>0.60117828264782702</v>
      </c>
      <c r="H10">
        <v>0.40851913074860502</v>
      </c>
      <c r="J10" s="4" t="s">
        <v>13</v>
      </c>
      <c r="K10" s="3">
        <v>98.445636547913594</v>
      </c>
      <c r="L10" s="3">
        <v>99.693551959257704</v>
      </c>
      <c r="M10" s="3">
        <v>98.872818587568901</v>
      </c>
      <c r="N10" s="3">
        <v>99.161830157292599</v>
      </c>
      <c r="O10" s="1">
        <f t="shared" si="0"/>
        <v>0.52887259562462197</v>
      </c>
      <c r="P10" s="1">
        <f t="shared" si="1"/>
        <v>0.89069654151397981</v>
      </c>
      <c r="Q10" s="1">
        <f t="shared" si="2"/>
        <v>0.20639018685693319</v>
      </c>
      <c r="R10" s="1">
        <f t="shared" si="3"/>
        <v>0.3781482682262931</v>
      </c>
    </row>
    <row r="11" spans="1:18" x14ac:dyDescent="0.35">
      <c r="A11" t="s">
        <v>10</v>
      </c>
      <c r="B11">
        <v>2</v>
      </c>
      <c r="C11">
        <v>2</v>
      </c>
      <c r="D11">
        <v>298</v>
      </c>
      <c r="E11">
        <v>96.810522683789699</v>
      </c>
      <c r="F11">
        <v>9.1735160649200703E-2</v>
      </c>
      <c r="G11">
        <v>0.267061125128082</v>
      </c>
      <c r="H11">
        <v>0.42078924889381503</v>
      </c>
      <c r="J11" s="4" t="s">
        <v>14</v>
      </c>
      <c r="K11" s="3">
        <v>98.062484648325906</v>
      </c>
      <c r="L11" s="3">
        <v>98.400774770337705</v>
      </c>
      <c r="M11" s="3">
        <v>98.695881728653006</v>
      </c>
      <c r="N11" s="3">
        <v>99.599590176119605</v>
      </c>
      <c r="O11" s="1">
        <f t="shared" si="0"/>
        <v>0.66825486343903584</v>
      </c>
      <c r="P11" s="1">
        <f t="shared" si="1"/>
        <v>0.2435134589447244</v>
      </c>
      <c r="Q11" s="1">
        <f t="shared" si="2"/>
        <v>0.64451130959366998</v>
      </c>
      <c r="R11" s="1">
        <f t="shared" si="3"/>
        <v>0.85625145493899901</v>
      </c>
    </row>
    <row r="12" spans="1:18" x14ac:dyDescent="0.35">
      <c r="A12" t="s">
        <v>11</v>
      </c>
      <c r="B12" t="s">
        <v>9</v>
      </c>
      <c r="C12">
        <v>1</v>
      </c>
      <c r="D12">
        <v>298</v>
      </c>
      <c r="E12">
        <v>97.698242356087604</v>
      </c>
      <c r="F12">
        <v>0.16718182459750799</v>
      </c>
      <c r="G12">
        <v>0.40724678277978299</v>
      </c>
      <c r="H12">
        <v>0.47907936995830103</v>
      </c>
      <c r="J12" s="4" t="s">
        <v>15</v>
      </c>
      <c r="K12" s="3">
        <v>98.8900458438698</v>
      </c>
      <c r="L12" s="3">
        <v>98.4623655804767</v>
      </c>
      <c r="M12" s="3">
        <v>98.936397329559597</v>
      </c>
      <c r="N12" s="3">
        <v>98.250479760745407</v>
      </c>
      <c r="O12" s="1">
        <f t="shared" si="0"/>
        <v>0.33805523651810709</v>
      </c>
      <c r="P12" s="1">
        <f t="shared" si="1"/>
        <v>0.30647268228677138</v>
      </c>
      <c r="Q12" s="1">
        <f t="shared" si="2"/>
        <v>0.49193635134389063</v>
      </c>
      <c r="R12" s="1">
        <f t="shared" si="3"/>
        <v>0.15232955398451659</v>
      </c>
    </row>
    <row r="13" spans="1:18" x14ac:dyDescent="0.35">
      <c r="A13" t="s">
        <v>11</v>
      </c>
      <c r="B13">
        <v>1</v>
      </c>
      <c r="C13">
        <v>1</v>
      </c>
      <c r="D13">
        <v>298</v>
      </c>
      <c r="E13">
        <v>97.914813431034105</v>
      </c>
      <c r="F13">
        <v>0.15528644082204399</v>
      </c>
      <c r="G13">
        <v>0.376118888634075</v>
      </c>
      <c r="H13">
        <v>0.53041394343954895</v>
      </c>
      <c r="J13" s="4" t="s">
        <v>16</v>
      </c>
      <c r="K13" s="3">
        <v>94.683104707648098</v>
      </c>
      <c r="L13" s="3">
        <v>92.702898880133901</v>
      </c>
      <c r="M13" s="3">
        <v>97.345342508648102</v>
      </c>
      <c r="N13" s="3">
        <v>98.235294926881494</v>
      </c>
      <c r="O13" s="1">
        <f t="shared" si="0"/>
        <v>2.6385286062484128</v>
      </c>
      <c r="P13" s="1">
        <f t="shared" si="1"/>
        <v>1.4944733779163699</v>
      </c>
      <c r="Q13" s="1">
        <f t="shared" si="2"/>
        <v>0.64351093044538732</v>
      </c>
      <c r="R13" s="1">
        <f t="shared" si="3"/>
        <v>4.0976555636833902</v>
      </c>
    </row>
    <row r="14" spans="1:18" x14ac:dyDescent="0.35">
      <c r="A14" t="s">
        <v>11</v>
      </c>
      <c r="B14">
        <v>1</v>
      </c>
      <c r="C14">
        <v>2</v>
      </c>
      <c r="D14">
        <v>298</v>
      </c>
      <c r="E14">
        <v>97.854143762235495</v>
      </c>
      <c r="F14">
        <v>0.220745771293892</v>
      </c>
      <c r="G14">
        <v>0.33103611888544998</v>
      </c>
      <c r="H14">
        <v>0.57981994496867795</v>
      </c>
      <c r="J14" s="4" t="s">
        <v>17</v>
      </c>
      <c r="K14" s="3">
        <v>98.808276399145598</v>
      </c>
      <c r="L14" s="3">
        <v>98.363691300570295</v>
      </c>
      <c r="M14" s="3">
        <v>99.288570787197699</v>
      </c>
      <c r="N14" s="3">
        <v>99.408688500078497</v>
      </c>
      <c r="O14" s="1">
        <f t="shared" si="0"/>
        <v>0.48376882630667739</v>
      </c>
      <c r="P14" s="1">
        <f t="shared" si="1"/>
        <v>0.31887812622112321</v>
      </c>
      <c r="Q14" s="1">
        <f t="shared" si="2"/>
        <v>8.5492924888139352E-2</v>
      </c>
      <c r="R14" s="1">
        <f t="shared" si="3"/>
        <v>0.74724752449055298</v>
      </c>
    </row>
    <row r="15" spans="1:18" x14ac:dyDescent="0.35">
      <c r="A15" t="s">
        <v>11</v>
      </c>
      <c r="B15">
        <v>2</v>
      </c>
      <c r="C15">
        <v>1</v>
      </c>
      <c r="D15">
        <v>298</v>
      </c>
      <c r="E15">
        <v>98.321965592568901</v>
      </c>
      <c r="F15">
        <v>0.25784205219826301</v>
      </c>
      <c r="G15">
        <v>0.348601421417435</v>
      </c>
      <c r="H15">
        <v>0.55622135854516697</v>
      </c>
      <c r="J15" s="4" t="s">
        <v>19</v>
      </c>
      <c r="K15" s="3">
        <v>100.203759437739</v>
      </c>
      <c r="L15" s="3">
        <v>99.369390017417999</v>
      </c>
      <c r="M15" s="3">
        <v>100.7235540599</v>
      </c>
      <c r="N15" s="3">
        <v>100.721888772291</v>
      </c>
      <c r="O15" s="1">
        <f t="shared" si="0"/>
        <v>0.63724558195097369</v>
      </c>
      <c r="P15" s="1">
        <f t="shared" si="1"/>
        <v>0.59125015237205791</v>
      </c>
      <c r="Q15" s="1">
        <f t="shared" si="2"/>
        <v>1.1690869194109328E-3</v>
      </c>
      <c r="R15" s="1">
        <f t="shared" si="3"/>
        <v>0.95592476284003347</v>
      </c>
    </row>
    <row r="16" spans="1:18" x14ac:dyDescent="0.35">
      <c r="A16" t="s">
        <v>11</v>
      </c>
      <c r="B16">
        <v>2</v>
      </c>
      <c r="C16">
        <v>2</v>
      </c>
      <c r="D16">
        <v>298</v>
      </c>
      <c r="E16">
        <v>97.407522951869396</v>
      </c>
      <c r="F16">
        <v>0.25633395765536399</v>
      </c>
      <c r="G16">
        <v>3.1297015658120597E-2</v>
      </c>
      <c r="H16">
        <v>0.57584647632554298</v>
      </c>
      <c r="J16" s="4" t="s">
        <v>20</v>
      </c>
      <c r="K16" s="3">
        <v>100.308069239133</v>
      </c>
      <c r="L16" s="3">
        <v>100.673636249754</v>
      </c>
      <c r="M16" s="3">
        <v>100.46166466807099</v>
      </c>
      <c r="N16" s="3">
        <v>100.838773444289</v>
      </c>
      <c r="O16" s="1">
        <f t="shared" si="0"/>
        <v>0.23200212221475666</v>
      </c>
      <c r="P16" s="1">
        <f t="shared" si="1"/>
        <v>0.2572322804798684</v>
      </c>
      <c r="Q16" s="1">
        <f t="shared" si="2"/>
        <v>0.26493352464526143</v>
      </c>
      <c r="R16" s="1">
        <f t="shared" si="3"/>
        <v>0.11589323978519919</v>
      </c>
    </row>
    <row r="17" spans="1:18" x14ac:dyDescent="0.35">
      <c r="A17" t="s">
        <v>12</v>
      </c>
      <c r="B17" t="s">
        <v>9</v>
      </c>
      <c r="C17">
        <v>1</v>
      </c>
      <c r="D17">
        <v>298</v>
      </c>
      <c r="E17">
        <v>98.917880255813103</v>
      </c>
      <c r="F17">
        <v>0.13476392380198801</v>
      </c>
      <c r="G17">
        <v>0.99583258345952896</v>
      </c>
      <c r="H17">
        <v>0.59651263449285996</v>
      </c>
      <c r="J17" s="4" t="s">
        <v>21</v>
      </c>
      <c r="K17" s="3">
        <v>99.054358757316507</v>
      </c>
      <c r="L17" s="3">
        <v>98.698179915056102</v>
      </c>
      <c r="M17" s="3">
        <v>100.20900015671</v>
      </c>
      <c r="N17" s="3">
        <v>100.81821290116299</v>
      </c>
      <c r="O17" s="1">
        <f t="shared" si="0"/>
        <v>0.99126734653858817</v>
      </c>
      <c r="P17" s="1">
        <f t="shared" si="1"/>
        <v>0.2547188282571386</v>
      </c>
      <c r="Q17" s="1">
        <f t="shared" si="2"/>
        <v>0.42857726198886398</v>
      </c>
      <c r="R17" s="1">
        <f t="shared" si="3"/>
        <v>1.5027233398272277</v>
      </c>
    </row>
    <row r="18" spans="1:18" x14ac:dyDescent="0.35">
      <c r="A18" t="s">
        <v>12</v>
      </c>
      <c r="B18">
        <v>1</v>
      </c>
      <c r="C18">
        <v>1</v>
      </c>
      <c r="D18">
        <v>298</v>
      </c>
      <c r="E18">
        <v>98.843377926587095</v>
      </c>
      <c r="F18">
        <v>0.13289812940936299</v>
      </c>
      <c r="G18">
        <v>0.82321237331417096</v>
      </c>
      <c r="H18">
        <v>0.54318558367367997</v>
      </c>
      <c r="J18" s="4" t="s">
        <v>22</v>
      </c>
      <c r="K18" s="3">
        <v>98.550270206497899</v>
      </c>
      <c r="L18" s="3">
        <v>99.405854671015803</v>
      </c>
      <c r="M18" s="3">
        <v>97.112589635533396</v>
      </c>
      <c r="N18" s="3">
        <v>99.259284550881105</v>
      </c>
      <c r="O18" s="1">
        <f t="shared" si="0"/>
        <v>1.0635118864703756</v>
      </c>
      <c r="P18" s="1">
        <f t="shared" si="1"/>
        <v>0.61123602728918924</v>
      </c>
      <c r="Q18" s="1">
        <f t="shared" si="2"/>
        <v>1.545987721581833</v>
      </c>
      <c r="R18" s="1">
        <f t="shared" si="3"/>
        <v>0.10433710340173073</v>
      </c>
    </row>
    <row r="19" spans="1:18" x14ac:dyDescent="0.35">
      <c r="A19" t="s">
        <v>12</v>
      </c>
      <c r="B19">
        <v>1</v>
      </c>
      <c r="C19">
        <v>2</v>
      </c>
      <c r="D19">
        <v>298</v>
      </c>
      <c r="E19">
        <v>97.957931387760098</v>
      </c>
      <c r="F19">
        <v>0.14660590611774299</v>
      </c>
      <c r="G19">
        <v>0.98288156390421699</v>
      </c>
      <c r="H19">
        <v>0.55125236342858597</v>
      </c>
      <c r="J19" s="4" t="s">
        <v>24</v>
      </c>
      <c r="K19" s="3">
        <v>98.289418091268189</v>
      </c>
      <c r="L19" s="3">
        <v>98.267736013110181</v>
      </c>
      <c r="M19" s="3">
        <v>98.473297270863881</v>
      </c>
      <c r="N19" s="3">
        <v>98.800846051610989</v>
      </c>
      <c r="O19" t="s">
        <v>33</v>
      </c>
      <c r="P19" t="s">
        <v>33</v>
      </c>
      <c r="Q19" t="s">
        <v>33</v>
      </c>
      <c r="R19" t="s">
        <v>33</v>
      </c>
    </row>
    <row r="20" spans="1:18" x14ac:dyDescent="0.35">
      <c r="A20" t="s">
        <v>12</v>
      </c>
      <c r="B20">
        <v>2</v>
      </c>
      <c r="C20">
        <v>1</v>
      </c>
      <c r="D20">
        <v>298</v>
      </c>
      <c r="E20">
        <v>97.384297159376104</v>
      </c>
      <c r="F20">
        <v>0.13467589167633501</v>
      </c>
      <c r="G20">
        <v>1.03253089390276</v>
      </c>
      <c r="H20">
        <v>0.59940841812632495</v>
      </c>
      <c r="J20" s="3"/>
      <c r="K20" s="3"/>
      <c r="L20" s="3"/>
      <c r="M20" s="3"/>
      <c r="N20" s="3"/>
      <c r="O20" s="1">
        <f>AVERAGE(O5:O18)</f>
        <v>0.7453277842030207</v>
      </c>
      <c r="P20" s="1">
        <f>AVERAGE(P5:P18)</f>
        <v>0.5006533202343264</v>
      </c>
      <c r="Q20" s="1">
        <f>AVERAGE(Q5:Q18)</f>
        <v>0.47779036369552241</v>
      </c>
      <c r="R20" s="1">
        <f>AVERAGE(R5:R18)</f>
        <v>0.79527067532760987</v>
      </c>
    </row>
    <row r="21" spans="1:18" x14ac:dyDescent="0.35">
      <c r="A21" t="s">
        <v>12</v>
      </c>
      <c r="B21">
        <v>2</v>
      </c>
      <c r="C21">
        <v>2</v>
      </c>
      <c r="D21">
        <v>298</v>
      </c>
      <c r="E21">
        <v>97.850732668774796</v>
      </c>
      <c r="F21">
        <v>6.8445201754501306E-2</v>
      </c>
      <c r="G21">
        <v>0.74870967191640203</v>
      </c>
      <c r="H21">
        <v>0.60353763489110401</v>
      </c>
      <c r="J21" s="3"/>
      <c r="K21" s="3"/>
      <c r="L21" s="3"/>
      <c r="M21" s="3"/>
      <c r="N21" s="3"/>
    </row>
    <row r="22" spans="1:18" x14ac:dyDescent="0.35">
      <c r="A22" t="s">
        <v>13</v>
      </c>
      <c r="B22" t="s">
        <v>9</v>
      </c>
      <c r="C22">
        <v>1</v>
      </c>
      <c r="D22">
        <v>298</v>
      </c>
      <c r="E22">
        <v>99.522499119285698</v>
      </c>
      <c r="F22">
        <v>0.23454083847797599</v>
      </c>
      <c r="G22">
        <v>1.3591418403223801</v>
      </c>
      <c r="H22">
        <v>0.39554513504440197</v>
      </c>
      <c r="J22" s="2" t="s">
        <v>27</v>
      </c>
      <c r="K22" s="2" t="s">
        <v>25</v>
      </c>
      <c r="L22" s="3"/>
      <c r="M22" s="3"/>
      <c r="N22" s="3"/>
    </row>
    <row r="23" spans="1:18" x14ac:dyDescent="0.35">
      <c r="A23" t="s">
        <v>13</v>
      </c>
      <c r="B23">
        <v>1</v>
      </c>
      <c r="C23">
        <v>1</v>
      </c>
      <c r="D23">
        <v>298</v>
      </c>
      <c r="E23">
        <v>98.445636547913594</v>
      </c>
      <c r="F23">
        <v>8.7755306274513001E-2</v>
      </c>
      <c r="G23">
        <v>1.3001969044521999</v>
      </c>
      <c r="H23">
        <v>0.38207825800913298</v>
      </c>
      <c r="J23" s="3"/>
      <c r="K23" s="5">
        <v>1</v>
      </c>
      <c r="L23" s="5"/>
      <c r="M23" s="5">
        <v>2</v>
      </c>
      <c r="N23" s="5"/>
      <c r="O23" t="s">
        <v>29</v>
      </c>
      <c r="P23" t="s">
        <v>30</v>
      </c>
      <c r="Q23" t="s">
        <v>31</v>
      </c>
      <c r="R23" t="s">
        <v>32</v>
      </c>
    </row>
    <row r="24" spans="1:18" x14ac:dyDescent="0.35">
      <c r="A24" t="s">
        <v>13</v>
      </c>
      <c r="B24">
        <v>1</v>
      </c>
      <c r="C24">
        <v>2</v>
      </c>
      <c r="D24">
        <v>298</v>
      </c>
      <c r="E24">
        <v>99.693551959257704</v>
      </c>
      <c r="F24">
        <v>8.86542137597571E-2</v>
      </c>
      <c r="G24">
        <v>1.4472054041087901</v>
      </c>
      <c r="H24">
        <v>0.37954537185531001</v>
      </c>
      <c r="J24" s="2" t="s">
        <v>23</v>
      </c>
      <c r="K24" s="5">
        <v>1</v>
      </c>
      <c r="L24" s="5">
        <v>2</v>
      </c>
      <c r="M24" s="5">
        <v>1</v>
      </c>
      <c r="N24" s="5">
        <v>2</v>
      </c>
    </row>
    <row r="25" spans="1:18" x14ac:dyDescent="0.35">
      <c r="A25" t="s">
        <v>13</v>
      </c>
      <c r="B25">
        <v>2</v>
      </c>
      <c r="C25">
        <v>1</v>
      </c>
      <c r="D25">
        <v>298</v>
      </c>
      <c r="E25">
        <v>98.872818587568901</v>
      </c>
      <c r="F25">
        <v>0.20639202292531</v>
      </c>
      <c r="G25">
        <v>1.30314178720517</v>
      </c>
      <c r="H25">
        <v>0.40581549907481501</v>
      </c>
      <c r="J25" s="4" t="s">
        <v>18</v>
      </c>
      <c r="K25" s="3">
        <v>0.32769430142949002</v>
      </c>
      <c r="L25" s="3">
        <v>0.26540632315180501</v>
      </c>
      <c r="M25" s="3">
        <v>0.136204213308568</v>
      </c>
      <c r="N25" s="3">
        <v>0.242288043232189</v>
      </c>
      <c r="O25" s="1">
        <f>(_xlfn.STDEV.S(K25:N25)/AVERAGE(K25:N25)*100)</f>
        <v>32.833358165844537</v>
      </c>
      <c r="P25" s="1">
        <f>(_xlfn.STDEV.S(K25:L25)/AVERAGE(K25:L25)*100)</f>
        <v>14.85220213944117</v>
      </c>
      <c r="Q25" s="1">
        <f>(_xlfn.STDEV.S(M25:N25)/AVERAGE(M25:N25)*100)</f>
        <v>39.637585296361372</v>
      </c>
      <c r="R25" s="1">
        <f>(_xlfn.STDEV.S(L25,N25)/AVERAGE(L25,N25)*100)</f>
        <v>6.4397375992016306</v>
      </c>
    </row>
    <row r="26" spans="1:18" x14ac:dyDescent="0.35">
      <c r="A26" t="s">
        <v>13</v>
      </c>
      <c r="B26">
        <v>2</v>
      </c>
      <c r="C26">
        <v>2</v>
      </c>
      <c r="D26">
        <v>298</v>
      </c>
      <c r="E26">
        <v>99.161830157292599</v>
      </c>
      <c r="F26">
        <v>0.22097226785412999</v>
      </c>
      <c r="G26">
        <v>1.4530608114642201</v>
      </c>
      <c r="H26">
        <v>0.39280217141056101</v>
      </c>
      <c r="J26" s="4" t="s">
        <v>8</v>
      </c>
      <c r="K26" s="3">
        <v>0.14939742860928901</v>
      </c>
      <c r="L26" s="3">
        <v>0.17104408239201699</v>
      </c>
      <c r="M26" s="3">
        <v>0.135572531835604</v>
      </c>
      <c r="N26" s="3">
        <v>0.393421365313604</v>
      </c>
      <c r="O26" s="1">
        <f t="shared" ref="O26:O38" si="4">(_xlfn.STDEV.S(K26:N26)/AVERAGE(K26:N26)*100)</f>
        <v>57.255847674285711</v>
      </c>
      <c r="P26" s="1">
        <f t="shared" ref="P26:P38" si="5">(_xlfn.STDEV.S(K26:L26)/AVERAGE(K26:L26)*100)</f>
        <v>9.5533787941113548</v>
      </c>
      <c r="Q26" s="1">
        <f t="shared" ref="Q26:Q38" si="6">(_xlfn.STDEV.S(M26:N26)/AVERAGE(M26:N26)*100)</f>
        <v>68.93336942293972</v>
      </c>
      <c r="R26" s="1">
        <f t="shared" ref="R26:R38" si="7">(_xlfn.STDEV.S(L26,N26)/AVERAGE(L26,N26)*100)</f>
        <v>55.714476545852065</v>
      </c>
    </row>
    <row r="27" spans="1:18" x14ac:dyDescent="0.35">
      <c r="A27" t="s">
        <v>14</v>
      </c>
      <c r="B27" t="s">
        <v>9</v>
      </c>
      <c r="C27">
        <v>1</v>
      </c>
      <c r="D27">
        <v>298</v>
      </c>
      <c r="E27">
        <v>96.9941382926404</v>
      </c>
      <c r="F27">
        <v>0.16628044308013901</v>
      </c>
      <c r="G27">
        <v>0.47036035167046902</v>
      </c>
      <c r="H27">
        <v>0.52904722286157202</v>
      </c>
      <c r="J27" s="4" t="s">
        <v>10</v>
      </c>
      <c r="K27" s="3">
        <v>0.11327208560879801</v>
      </c>
      <c r="L27" s="3">
        <v>7.8178978816624195E-2</v>
      </c>
      <c r="M27" s="3">
        <v>8.2416284911472196E-2</v>
      </c>
      <c r="N27" s="3">
        <v>9.1735160649200703E-2</v>
      </c>
      <c r="O27" s="1">
        <f t="shared" si="4"/>
        <v>17.113510756988163</v>
      </c>
      <c r="P27" s="1">
        <f t="shared" si="5"/>
        <v>25.922628176680679</v>
      </c>
      <c r="Q27" s="1">
        <f t="shared" si="6"/>
        <v>7.5674826654102194</v>
      </c>
      <c r="R27" s="1">
        <f t="shared" si="7"/>
        <v>11.282955180714326</v>
      </c>
    </row>
    <row r="28" spans="1:18" x14ac:dyDescent="0.35">
      <c r="A28" t="s">
        <v>14</v>
      </c>
      <c r="B28">
        <v>1</v>
      </c>
      <c r="C28">
        <v>1</v>
      </c>
      <c r="D28">
        <v>298</v>
      </c>
      <c r="E28">
        <v>98.062484648325906</v>
      </c>
      <c r="F28">
        <v>0.11798112485352601</v>
      </c>
      <c r="G28">
        <v>-0.20793517386736601</v>
      </c>
      <c r="H28">
        <v>0.53722061784893105</v>
      </c>
      <c r="J28" s="4" t="s">
        <v>11</v>
      </c>
      <c r="K28" s="3">
        <v>0.15528644082204399</v>
      </c>
      <c r="L28" s="3">
        <v>0.220745771293892</v>
      </c>
      <c r="M28" s="3">
        <v>0.25784205219826301</v>
      </c>
      <c r="N28" s="3">
        <v>0.25633395765536399</v>
      </c>
      <c r="O28" s="1">
        <f t="shared" si="4"/>
        <v>21.571928948758408</v>
      </c>
      <c r="P28" s="1">
        <f t="shared" si="5"/>
        <v>24.618495425229288</v>
      </c>
      <c r="Q28" s="1">
        <f t="shared" si="6"/>
        <v>0.41479332272149211</v>
      </c>
      <c r="R28" s="1">
        <f t="shared" si="7"/>
        <v>10.549451749606428</v>
      </c>
    </row>
    <row r="29" spans="1:18" x14ac:dyDescent="0.35">
      <c r="A29" t="s">
        <v>14</v>
      </c>
      <c r="B29">
        <v>1</v>
      </c>
      <c r="C29">
        <v>2</v>
      </c>
      <c r="D29">
        <v>298</v>
      </c>
      <c r="E29">
        <v>98.400774770337705</v>
      </c>
      <c r="F29">
        <v>8.8698585802099397E-2</v>
      </c>
      <c r="G29">
        <v>9.8249678214692594E-3</v>
      </c>
      <c r="H29">
        <v>0.49062900749946597</v>
      </c>
      <c r="J29" s="4" t="s">
        <v>12</v>
      </c>
      <c r="K29" s="3">
        <v>0.13289812940936299</v>
      </c>
      <c r="L29" s="3">
        <v>0.14660590611774299</v>
      </c>
      <c r="M29" s="3">
        <v>0.13467589167633501</v>
      </c>
      <c r="N29" s="3">
        <v>6.8445201754501306E-2</v>
      </c>
      <c r="O29" s="1">
        <f t="shared" si="4"/>
        <v>29.286081886574706</v>
      </c>
      <c r="P29" s="1">
        <f t="shared" si="5"/>
        <v>6.9357580810646313</v>
      </c>
      <c r="Q29" s="1">
        <f t="shared" si="6"/>
        <v>46.112561896323925</v>
      </c>
      <c r="R29" s="1">
        <f t="shared" si="7"/>
        <v>51.399841297630765</v>
      </c>
    </row>
    <row r="30" spans="1:18" x14ac:dyDescent="0.35">
      <c r="A30" t="s">
        <v>14</v>
      </c>
      <c r="B30">
        <v>2</v>
      </c>
      <c r="C30">
        <v>1</v>
      </c>
      <c r="D30">
        <v>298</v>
      </c>
      <c r="E30">
        <v>98.695881728653006</v>
      </c>
      <c r="F30">
        <v>0.12852518461510401</v>
      </c>
      <c r="G30">
        <v>0.12709603992806601</v>
      </c>
      <c r="H30">
        <v>0.483201153732778</v>
      </c>
      <c r="J30" s="4" t="s">
        <v>13</v>
      </c>
      <c r="K30" s="3">
        <v>8.7755306274513001E-2</v>
      </c>
      <c r="L30" s="3">
        <v>8.86542137597571E-2</v>
      </c>
      <c r="M30" s="3">
        <v>0.20639202292531</v>
      </c>
      <c r="N30" s="3">
        <v>0.22097226785412999</v>
      </c>
      <c r="O30" s="1">
        <f t="shared" si="4"/>
        <v>48.156745043865264</v>
      </c>
      <c r="P30" s="1">
        <f t="shared" si="5"/>
        <v>0.72062276270801018</v>
      </c>
      <c r="Q30" s="1">
        <f t="shared" si="6"/>
        <v>4.8248252289521307</v>
      </c>
      <c r="R30" s="1">
        <f t="shared" si="7"/>
        <v>60.436040764895061</v>
      </c>
    </row>
    <row r="31" spans="1:18" x14ac:dyDescent="0.35">
      <c r="A31" t="s">
        <v>14</v>
      </c>
      <c r="B31">
        <v>2</v>
      </c>
      <c r="C31">
        <v>2</v>
      </c>
      <c r="D31">
        <v>298</v>
      </c>
      <c r="E31">
        <v>99.599590176119605</v>
      </c>
      <c r="F31">
        <v>0.16126752187936999</v>
      </c>
      <c r="G31">
        <v>0.40121550164082698</v>
      </c>
      <c r="H31">
        <v>0.54095447343219505</v>
      </c>
      <c r="J31" s="4" t="s">
        <v>14</v>
      </c>
      <c r="K31" s="3">
        <v>0.11798112485352601</v>
      </c>
      <c r="L31" s="3">
        <v>8.8698585802099397E-2</v>
      </c>
      <c r="M31" s="3">
        <v>0.12852518461510401</v>
      </c>
      <c r="N31" s="3">
        <v>0.16126752187936999</v>
      </c>
      <c r="O31" s="1">
        <f t="shared" si="4"/>
        <v>24.133376132195288</v>
      </c>
      <c r="P31" s="1">
        <f t="shared" si="5"/>
        <v>20.036685621380919</v>
      </c>
      <c r="Q31" s="1">
        <f t="shared" si="6"/>
        <v>15.978544796054875</v>
      </c>
      <c r="R31" s="1">
        <f t="shared" si="7"/>
        <v>41.056755477522863</v>
      </c>
    </row>
    <row r="32" spans="1:18" x14ac:dyDescent="0.35">
      <c r="A32" t="s">
        <v>15</v>
      </c>
      <c r="B32" t="s">
        <v>9</v>
      </c>
      <c r="C32">
        <v>1</v>
      </c>
      <c r="D32">
        <v>298</v>
      </c>
      <c r="E32">
        <v>98.532952029118704</v>
      </c>
      <c r="F32">
        <v>0.111399936193797</v>
      </c>
      <c r="G32">
        <v>0.38301718294663201</v>
      </c>
      <c r="H32">
        <v>0.65050246771081999</v>
      </c>
      <c r="J32" s="4" t="s">
        <v>15</v>
      </c>
      <c r="K32" s="3">
        <v>9.74138293759923E-2</v>
      </c>
      <c r="L32" s="3">
        <v>0.10665766192999</v>
      </c>
      <c r="M32" s="3">
        <v>9.2726452713879595E-2</v>
      </c>
      <c r="N32" s="3">
        <v>7.6423772666404002E-2</v>
      </c>
      <c r="O32" s="1">
        <f t="shared" si="4"/>
        <v>13.563541590837346</v>
      </c>
      <c r="P32" s="1">
        <f t="shared" si="5"/>
        <v>6.4059674786069705</v>
      </c>
      <c r="Q32" s="1">
        <f t="shared" si="6"/>
        <v>13.630174700823435</v>
      </c>
      <c r="R32" s="1">
        <f t="shared" si="7"/>
        <v>23.354184619597572</v>
      </c>
    </row>
    <row r="33" spans="1:18" x14ac:dyDescent="0.35">
      <c r="A33" t="s">
        <v>15</v>
      </c>
      <c r="B33">
        <v>1</v>
      </c>
      <c r="C33">
        <v>1</v>
      </c>
      <c r="D33">
        <v>298</v>
      </c>
      <c r="E33">
        <v>98.8900458438698</v>
      </c>
      <c r="F33">
        <v>9.74138293759923E-2</v>
      </c>
      <c r="G33">
        <v>0.51755531987315595</v>
      </c>
      <c r="H33">
        <v>0.62689255020478496</v>
      </c>
      <c r="J33" s="4" t="s">
        <v>16</v>
      </c>
      <c r="K33" s="3">
        <v>0.12413314301959499</v>
      </c>
      <c r="L33" s="3">
        <v>0.14480471801396999</v>
      </c>
      <c r="M33" s="3">
        <v>0.31943274068902899</v>
      </c>
      <c r="N33" s="3">
        <v>0.28104723450081398</v>
      </c>
      <c r="O33" s="1">
        <f t="shared" si="4"/>
        <v>44.788084207798917</v>
      </c>
      <c r="P33" s="1">
        <f t="shared" si="5"/>
        <v>10.870177073732687</v>
      </c>
      <c r="Q33" s="1">
        <f t="shared" si="6"/>
        <v>9.040318693852802</v>
      </c>
      <c r="R33" s="1">
        <f t="shared" si="7"/>
        <v>45.244835311831949</v>
      </c>
    </row>
    <row r="34" spans="1:18" x14ac:dyDescent="0.35">
      <c r="A34" t="s">
        <v>15</v>
      </c>
      <c r="B34">
        <v>1</v>
      </c>
      <c r="C34">
        <v>2</v>
      </c>
      <c r="D34">
        <v>298</v>
      </c>
      <c r="E34">
        <v>98.4623655804767</v>
      </c>
      <c r="F34">
        <v>0.10665766192999</v>
      </c>
      <c r="G34">
        <v>0.27636541586536501</v>
      </c>
      <c r="H34">
        <v>0.60605914022334295</v>
      </c>
      <c r="J34" s="4" t="s">
        <v>17</v>
      </c>
      <c r="K34" s="3">
        <v>0.171232195436193</v>
      </c>
      <c r="L34" s="3">
        <v>0.30498813933518798</v>
      </c>
      <c r="M34" s="3">
        <v>0.201072066162993</v>
      </c>
      <c r="N34" s="3">
        <v>0.17797500712969999</v>
      </c>
      <c r="O34" s="1">
        <f t="shared" si="4"/>
        <v>29.047933362204976</v>
      </c>
      <c r="P34" s="1">
        <f t="shared" si="5"/>
        <v>39.720998054562983</v>
      </c>
      <c r="Q34" s="1">
        <f t="shared" si="6"/>
        <v>8.6174452824734828</v>
      </c>
      <c r="R34" s="1">
        <f t="shared" si="7"/>
        <v>37.192008433618049</v>
      </c>
    </row>
    <row r="35" spans="1:18" x14ac:dyDescent="0.35">
      <c r="A35" t="s">
        <v>15</v>
      </c>
      <c r="B35">
        <v>2</v>
      </c>
      <c r="C35">
        <v>1</v>
      </c>
      <c r="D35">
        <v>298</v>
      </c>
      <c r="E35">
        <v>98.936397329559597</v>
      </c>
      <c r="F35">
        <v>9.2726452713879595E-2</v>
      </c>
      <c r="G35">
        <v>0.58118824901990396</v>
      </c>
      <c r="H35">
        <v>0.52266352144597805</v>
      </c>
      <c r="J35" s="4" t="s">
        <v>19</v>
      </c>
      <c r="K35" s="3">
        <v>0.217594658132443</v>
      </c>
      <c r="L35" s="3">
        <v>0.20301007509251001</v>
      </c>
      <c r="M35" s="3">
        <v>9.4570874161125099E-2</v>
      </c>
      <c r="N35" s="3">
        <v>0.23086847754964801</v>
      </c>
      <c r="O35" s="1">
        <f t="shared" si="4"/>
        <v>33.42452621277571</v>
      </c>
      <c r="P35" s="1">
        <f t="shared" si="5"/>
        <v>4.9038238296758667</v>
      </c>
      <c r="Q35" s="1">
        <f t="shared" si="6"/>
        <v>59.228829647590977</v>
      </c>
      <c r="R35" s="1">
        <f t="shared" si="7"/>
        <v>9.0803590868954167</v>
      </c>
    </row>
    <row r="36" spans="1:18" x14ac:dyDescent="0.35">
      <c r="A36" t="s">
        <v>15</v>
      </c>
      <c r="B36">
        <v>2</v>
      </c>
      <c r="C36">
        <v>2</v>
      </c>
      <c r="D36">
        <v>298</v>
      </c>
      <c r="E36">
        <v>98.250479760745407</v>
      </c>
      <c r="F36">
        <v>7.6423772666404002E-2</v>
      </c>
      <c r="G36">
        <v>0.84918954225389998</v>
      </c>
      <c r="H36">
        <v>0.48213923400833503</v>
      </c>
      <c r="J36" s="4" t="s">
        <v>20</v>
      </c>
      <c r="K36" s="3">
        <v>0.153237663850043</v>
      </c>
      <c r="L36" s="3">
        <v>0.108778044028008</v>
      </c>
      <c r="M36" s="3">
        <v>0.139234334469796</v>
      </c>
      <c r="N36" s="3">
        <v>0.10969954888988601</v>
      </c>
      <c r="O36" s="1">
        <f t="shared" si="4"/>
        <v>17.313125216184329</v>
      </c>
      <c r="P36" s="1">
        <f t="shared" si="5"/>
        <v>23.996804557815793</v>
      </c>
      <c r="Q36" s="1">
        <f t="shared" si="6"/>
        <v>16.778951007058787</v>
      </c>
      <c r="R36" s="1">
        <f t="shared" si="7"/>
        <v>0.59649351498960113</v>
      </c>
    </row>
    <row r="37" spans="1:18" x14ac:dyDescent="0.35">
      <c r="A37" t="s">
        <v>16</v>
      </c>
      <c r="B37" t="s">
        <v>9</v>
      </c>
      <c r="C37">
        <v>1</v>
      </c>
      <c r="D37">
        <v>298</v>
      </c>
      <c r="E37">
        <v>97.837444832644096</v>
      </c>
      <c r="F37">
        <v>0.32722689494060198</v>
      </c>
      <c r="G37">
        <v>0.26731557442093301</v>
      </c>
      <c r="H37">
        <v>0.47398313574277201</v>
      </c>
      <c r="J37" s="4" t="s">
        <v>21</v>
      </c>
      <c r="K37" s="3">
        <v>9.4820340555613697E-2</v>
      </c>
      <c r="L37" s="3">
        <v>9.5315424760176501E-2</v>
      </c>
      <c r="M37" s="3">
        <v>8.8067256308015193E-2</v>
      </c>
      <c r="N37" s="3">
        <v>0.150221129938718</v>
      </c>
      <c r="O37" s="1">
        <f t="shared" si="4"/>
        <v>27.013350869162856</v>
      </c>
      <c r="P37" s="1">
        <f t="shared" si="5"/>
        <v>0.36823939748870987</v>
      </c>
      <c r="Q37" s="1">
        <f t="shared" si="6"/>
        <v>36.887593401866162</v>
      </c>
      <c r="R37" s="1">
        <f t="shared" si="7"/>
        <v>31.623964509224916</v>
      </c>
    </row>
    <row r="38" spans="1:18" x14ac:dyDescent="0.35">
      <c r="A38" t="s">
        <v>16</v>
      </c>
      <c r="B38">
        <v>1</v>
      </c>
      <c r="C38">
        <v>1</v>
      </c>
      <c r="D38">
        <v>298</v>
      </c>
      <c r="E38">
        <v>94.683104707648098</v>
      </c>
      <c r="F38">
        <v>0.12413314301959499</v>
      </c>
      <c r="G38">
        <v>0.36671666716130702</v>
      </c>
      <c r="H38">
        <v>0.43823907529651901</v>
      </c>
      <c r="J38" s="4" t="s">
        <v>22</v>
      </c>
      <c r="K38" s="3">
        <v>0.140837015444228</v>
      </c>
      <c r="L38" s="3">
        <v>0.20706387369468601</v>
      </c>
      <c r="M38" s="3">
        <v>0.118823349392086</v>
      </c>
      <c r="N38" s="3">
        <v>0.31115945616102197</v>
      </c>
      <c r="O38" s="1">
        <f t="shared" si="4"/>
        <v>44.407467240907756</v>
      </c>
      <c r="P38" s="1">
        <f t="shared" si="5"/>
        <v>26.921150262930453</v>
      </c>
      <c r="Q38" s="1">
        <f t="shared" si="6"/>
        <v>63.259350656307397</v>
      </c>
      <c r="R38" s="1">
        <f t="shared" si="7"/>
        <v>28.407324801067713</v>
      </c>
    </row>
    <row r="39" spans="1:18" x14ac:dyDescent="0.35">
      <c r="A39" t="s">
        <v>16</v>
      </c>
      <c r="B39">
        <v>1</v>
      </c>
      <c r="C39">
        <v>2</v>
      </c>
      <c r="D39">
        <v>298</v>
      </c>
      <c r="E39">
        <v>92.702898880133901</v>
      </c>
      <c r="F39">
        <v>0.14480471801396999</v>
      </c>
      <c r="G39">
        <v>0.60752507845876103</v>
      </c>
      <c r="H39">
        <v>0.489181991905147</v>
      </c>
      <c r="J39" s="4" t="s">
        <v>24</v>
      </c>
      <c r="K39" s="3">
        <v>0.14882526163008078</v>
      </c>
      <c r="L39" s="3">
        <v>0.15928227129917616</v>
      </c>
      <c r="M39" s="3">
        <v>0.15253966109768427</v>
      </c>
      <c r="N39" s="3">
        <v>0.19798986751246792</v>
      </c>
      <c r="O39" t="s">
        <v>33</v>
      </c>
      <c r="P39" t="s">
        <v>33</v>
      </c>
      <c r="Q39" t="s">
        <v>33</v>
      </c>
      <c r="R39" t="s">
        <v>33</v>
      </c>
    </row>
    <row r="40" spans="1:18" x14ac:dyDescent="0.35">
      <c r="A40" t="s">
        <v>16</v>
      </c>
      <c r="B40">
        <v>2</v>
      </c>
      <c r="C40">
        <v>1</v>
      </c>
      <c r="D40">
        <v>298</v>
      </c>
      <c r="E40">
        <v>97.345342508648102</v>
      </c>
      <c r="F40">
        <v>0.31943274068902899</v>
      </c>
      <c r="G40">
        <v>0.33891700235053801</v>
      </c>
      <c r="H40">
        <v>0.41490711356722998</v>
      </c>
      <c r="J40" s="3"/>
      <c r="K40" s="3"/>
      <c r="L40" s="3"/>
      <c r="M40" s="3"/>
      <c r="N40" s="3"/>
      <c r="O40" s="1">
        <f>AVERAGE(O25:O38)</f>
        <v>31.422062664884574</v>
      </c>
      <c r="P40" s="1">
        <f>AVERAGE(P25:P38)</f>
        <v>15.416209403959252</v>
      </c>
      <c r="Q40" s="1">
        <f>AVERAGE(Q25:Q38)</f>
        <v>27.922273287052629</v>
      </c>
      <c r="R40" s="1">
        <f>AVERAGE(R25:R38)</f>
        <v>29.455602063760601</v>
      </c>
    </row>
    <row r="41" spans="1:18" x14ac:dyDescent="0.35">
      <c r="A41" t="s">
        <v>16</v>
      </c>
      <c r="B41">
        <v>2</v>
      </c>
      <c r="C41">
        <v>2</v>
      </c>
      <c r="D41">
        <v>298</v>
      </c>
      <c r="E41">
        <v>98.235294926881494</v>
      </c>
      <c r="F41">
        <v>0.28104723450081398</v>
      </c>
      <c r="G41">
        <v>0.90175282899125297</v>
      </c>
      <c r="H41">
        <v>0.48438255769723598</v>
      </c>
      <c r="J41" s="3"/>
      <c r="K41" s="3"/>
      <c r="L41" s="3"/>
      <c r="M41" s="3"/>
      <c r="N41" s="3"/>
    </row>
    <row r="42" spans="1:18" x14ac:dyDescent="0.35">
      <c r="A42" t="s">
        <v>17</v>
      </c>
      <c r="B42" t="s">
        <v>9</v>
      </c>
      <c r="C42">
        <v>1</v>
      </c>
      <c r="D42">
        <v>298</v>
      </c>
      <c r="E42">
        <v>99.612424416061799</v>
      </c>
      <c r="F42">
        <v>0.25448500506654498</v>
      </c>
      <c r="G42">
        <v>0.81525625005204205</v>
      </c>
      <c r="H42">
        <v>0.44350392026236901</v>
      </c>
      <c r="J42" s="2" t="s">
        <v>28</v>
      </c>
      <c r="K42" s="2" t="s">
        <v>25</v>
      </c>
      <c r="L42" s="3"/>
      <c r="M42" s="3"/>
      <c r="N42" s="3"/>
    </row>
    <row r="43" spans="1:18" x14ac:dyDescent="0.35">
      <c r="A43" t="s">
        <v>17</v>
      </c>
      <c r="B43">
        <v>1</v>
      </c>
      <c r="C43">
        <v>1</v>
      </c>
      <c r="D43">
        <v>298</v>
      </c>
      <c r="E43">
        <v>98.808276399145598</v>
      </c>
      <c r="F43">
        <v>0.171232195436193</v>
      </c>
      <c r="G43">
        <v>0.57196837660195499</v>
      </c>
      <c r="H43">
        <v>0.45796677450726903</v>
      </c>
      <c r="J43" s="3"/>
      <c r="K43" s="5">
        <v>1</v>
      </c>
      <c r="L43" s="5"/>
      <c r="M43" s="5">
        <v>2</v>
      </c>
      <c r="N43" s="5"/>
      <c r="O43" t="s">
        <v>29</v>
      </c>
      <c r="P43" t="s">
        <v>30</v>
      </c>
      <c r="Q43" t="s">
        <v>31</v>
      </c>
      <c r="R43" t="s">
        <v>32</v>
      </c>
    </row>
    <row r="44" spans="1:18" x14ac:dyDescent="0.35">
      <c r="A44" t="s">
        <v>17</v>
      </c>
      <c r="B44">
        <v>1</v>
      </c>
      <c r="C44">
        <v>2</v>
      </c>
      <c r="D44">
        <v>298</v>
      </c>
      <c r="E44">
        <v>98.363691300570295</v>
      </c>
      <c r="F44">
        <v>0.30498813933518798</v>
      </c>
      <c r="G44">
        <v>0.33799132052571501</v>
      </c>
      <c r="H44">
        <v>0.46302251440224901</v>
      </c>
      <c r="J44" s="2" t="s">
        <v>23</v>
      </c>
      <c r="K44" s="5">
        <v>1</v>
      </c>
      <c r="L44" s="5">
        <v>2</v>
      </c>
      <c r="M44" s="5">
        <v>1</v>
      </c>
      <c r="N44" s="5">
        <v>2</v>
      </c>
    </row>
    <row r="45" spans="1:18" x14ac:dyDescent="0.35">
      <c r="A45" t="s">
        <v>17</v>
      </c>
      <c r="B45">
        <v>2</v>
      </c>
      <c r="C45">
        <v>1</v>
      </c>
      <c r="D45">
        <v>298</v>
      </c>
      <c r="E45">
        <v>99.288570787197699</v>
      </c>
      <c r="F45">
        <v>0.201072066162993</v>
      </c>
      <c r="G45">
        <v>0.74230883274083903</v>
      </c>
      <c r="H45">
        <v>0.37013378105597899</v>
      </c>
      <c r="J45" s="4" t="s">
        <v>18</v>
      </c>
      <c r="K45" s="3">
        <v>0.56492847432964899</v>
      </c>
      <c r="L45" s="3">
        <v>0.53878450633892705</v>
      </c>
      <c r="M45" s="3">
        <v>0.487955259525227</v>
      </c>
      <c r="N45" s="3">
        <v>0.56672211219850699</v>
      </c>
      <c r="O45" s="1">
        <f>(_xlfn.STDEV.S(K45:N45)/AVERAGE(K45:N45)*100)</f>
        <v>6.8049951535378979</v>
      </c>
      <c r="P45" s="1">
        <f>(_xlfn.STDEV.S(K45:L45)/AVERAGE(K45:L45)*100)</f>
        <v>3.349888490423524</v>
      </c>
      <c r="Q45" s="1">
        <f>(_xlfn.STDEV.S(M45:N45)/AVERAGE(M45:N45)*100)</f>
        <v>10.561822439969326</v>
      </c>
      <c r="R45" s="1">
        <f>(_xlfn.STDEV.S(L45,N45)/AVERAGE(L45,N45)*100)</f>
        <v>3.5739036243059941</v>
      </c>
    </row>
    <row r="46" spans="1:18" x14ac:dyDescent="0.35">
      <c r="A46" t="s">
        <v>17</v>
      </c>
      <c r="B46">
        <v>2</v>
      </c>
      <c r="C46">
        <v>2</v>
      </c>
      <c r="D46">
        <v>298</v>
      </c>
      <c r="E46">
        <v>99.408688500078497</v>
      </c>
      <c r="F46">
        <v>0.17797500712969999</v>
      </c>
      <c r="G46">
        <v>0.36025546987357598</v>
      </c>
      <c r="H46">
        <v>0.34046437752596198</v>
      </c>
      <c r="J46" s="4" t="s">
        <v>8</v>
      </c>
      <c r="K46" s="3">
        <v>0.46296988725067201</v>
      </c>
      <c r="L46" s="3">
        <v>0.46701950457529501</v>
      </c>
      <c r="M46" s="3">
        <v>0.43099232292485201</v>
      </c>
      <c r="N46" s="3">
        <v>0.53730369769840303</v>
      </c>
      <c r="O46" s="1">
        <f t="shared" ref="O46:O58" si="8">(_xlfn.STDEV.S(K46:N46)/AVERAGE(K46:N46)*100)</f>
        <v>9.4440035501106117</v>
      </c>
      <c r="P46" s="1">
        <f t="shared" ref="P46:P58" si="9">(_xlfn.STDEV.S(K46:L46)/AVERAGE(K46:L46)*100)</f>
        <v>0.61581602900419108</v>
      </c>
      <c r="Q46" s="1">
        <f t="shared" ref="Q46:Q58" si="10">(_xlfn.STDEV.S(M46:N46)/AVERAGE(M46:N46)*100)</f>
        <v>15.526965394581834</v>
      </c>
      <c r="R46" s="1">
        <f t="shared" ref="R46:R58" si="11">(_xlfn.STDEV.S(L46,N46)/AVERAGE(L46,N46)*100)</f>
        <v>9.8968996145985226</v>
      </c>
    </row>
    <row r="47" spans="1:18" x14ac:dyDescent="0.35">
      <c r="A47" t="s">
        <v>18</v>
      </c>
      <c r="B47" t="s">
        <v>9</v>
      </c>
      <c r="C47">
        <v>1</v>
      </c>
      <c r="D47">
        <v>298</v>
      </c>
      <c r="E47">
        <v>98.432926217844297</v>
      </c>
      <c r="F47">
        <v>0.42597516193034901</v>
      </c>
      <c r="G47">
        <v>0.104486903419828</v>
      </c>
      <c r="H47">
        <v>0.44016439639559501</v>
      </c>
      <c r="J47" s="4" t="s">
        <v>10</v>
      </c>
      <c r="K47" s="3">
        <v>0.453938441990829</v>
      </c>
      <c r="L47" s="3">
        <v>0.43746210655707801</v>
      </c>
      <c r="M47" s="3">
        <v>0.40851913074860502</v>
      </c>
      <c r="N47" s="3">
        <v>0.42078924889381503</v>
      </c>
      <c r="O47" s="1">
        <f t="shared" si="8"/>
        <v>4.600311525463634</v>
      </c>
      <c r="P47" s="1">
        <f t="shared" si="9"/>
        <v>2.6139828011746791</v>
      </c>
      <c r="Q47" s="1">
        <f t="shared" si="10"/>
        <v>2.0924143441500314</v>
      </c>
      <c r="R47" s="1">
        <f t="shared" si="11"/>
        <v>2.7473281901798097</v>
      </c>
    </row>
    <row r="48" spans="1:18" x14ac:dyDescent="0.35">
      <c r="A48" t="s">
        <v>18</v>
      </c>
      <c r="B48">
        <v>1</v>
      </c>
      <c r="C48">
        <v>1</v>
      </c>
      <c r="D48">
        <v>298</v>
      </c>
      <c r="E48">
        <v>98.2927406628108</v>
      </c>
      <c r="F48">
        <v>0.32769430142949002</v>
      </c>
      <c r="G48">
        <v>0.28590186948388802</v>
      </c>
      <c r="H48">
        <v>0.56492847432964899</v>
      </c>
      <c r="J48" s="4" t="s">
        <v>11</v>
      </c>
      <c r="K48" s="3">
        <v>0.53041394343954895</v>
      </c>
      <c r="L48" s="3">
        <v>0.57981994496867795</v>
      </c>
      <c r="M48" s="3">
        <v>0.55622135854516697</v>
      </c>
      <c r="N48" s="3">
        <v>0.57584647632554298</v>
      </c>
      <c r="O48" s="1">
        <f t="shared" si="8"/>
        <v>4.0315050857598722</v>
      </c>
      <c r="P48" s="1">
        <f t="shared" si="9"/>
        <v>6.2933259518222391</v>
      </c>
      <c r="Q48" s="1">
        <f t="shared" si="10"/>
        <v>2.4516293876812458</v>
      </c>
      <c r="R48" s="1">
        <f t="shared" si="11"/>
        <v>0.48624180310548881</v>
      </c>
    </row>
    <row r="49" spans="1:18" x14ac:dyDescent="0.35">
      <c r="A49" t="s">
        <v>18</v>
      </c>
      <c r="B49">
        <v>1</v>
      </c>
      <c r="C49">
        <v>2</v>
      </c>
      <c r="D49">
        <v>298</v>
      </c>
      <c r="E49">
        <v>98.715226236668499</v>
      </c>
      <c r="F49">
        <v>0.26540632315180501</v>
      </c>
      <c r="G49">
        <v>0.43308165555618</v>
      </c>
      <c r="H49">
        <v>0.53878450633892705</v>
      </c>
      <c r="J49" s="4" t="s">
        <v>12</v>
      </c>
      <c r="K49" s="3">
        <v>0.54318558367367997</v>
      </c>
      <c r="L49" s="3">
        <v>0.55125236342858597</v>
      </c>
      <c r="M49" s="3">
        <v>0.59940841812632495</v>
      </c>
      <c r="N49" s="3">
        <v>0.60353763489110401</v>
      </c>
      <c r="O49" s="1">
        <f t="shared" si="8"/>
        <v>5.4916925564294647</v>
      </c>
      <c r="P49" s="1">
        <f t="shared" si="9"/>
        <v>1.0423751629107918</v>
      </c>
      <c r="Q49" s="1">
        <f t="shared" si="10"/>
        <v>0.4854410832539886</v>
      </c>
      <c r="R49" s="1">
        <f t="shared" si="11"/>
        <v>6.4031157285951696</v>
      </c>
    </row>
    <row r="50" spans="1:18" x14ac:dyDescent="0.35">
      <c r="A50" t="s">
        <v>18</v>
      </c>
      <c r="B50">
        <v>2</v>
      </c>
      <c r="C50">
        <v>1</v>
      </c>
      <c r="D50">
        <v>298</v>
      </c>
      <c r="E50">
        <v>99.000476113428803</v>
      </c>
      <c r="F50">
        <v>0.136204213308568</v>
      </c>
      <c r="G50">
        <v>-8.4926659555047607E-2</v>
      </c>
      <c r="H50">
        <v>0.487955259525227</v>
      </c>
      <c r="J50" s="4" t="s">
        <v>13</v>
      </c>
      <c r="K50" s="3">
        <v>0.38207825800913298</v>
      </c>
      <c r="L50" s="3">
        <v>0.37954537185531001</v>
      </c>
      <c r="M50" s="3">
        <v>0.40581549907481501</v>
      </c>
      <c r="N50" s="3">
        <v>0.39280217141056101</v>
      </c>
      <c r="O50" s="1">
        <f t="shared" si="8"/>
        <v>3.0693920114211743</v>
      </c>
      <c r="P50" s="1">
        <f t="shared" si="9"/>
        <v>0.47031654615561386</v>
      </c>
      <c r="Q50" s="1">
        <f t="shared" si="10"/>
        <v>2.3044349198043452</v>
      </c>
      <c r="R50" s="1">
        <f t="shared" si="11"/>
        <v>2.4273975994565733</v>
      </c>
    </row>
    <row r="51" spans="1:18" x14ac:dyDescent="0.35">
      <c r="A51" t="s">
        <v>18</v>
      </c>
      <c r="B51">
        <v>2</v>
      </c>
      <c r="C51">
        <v>2</v>
      </c>
      <c r="D51">
        <v>298</v>
      </c>
      <c r="E51">
        <v>98.552033453509495</v>
      </c>
      <c r="F51">
        <v>0.242288043232189</v>
      </c>
      <c r="G51">
        <v>0.193880132942407</v>
      </c>
      <c r="H51">
        <v>0.56672211219850699</v>
      </c>
      <c r="J51" s="4" t="s">
        <v>14</v>
      </c>
      <c r="K51" s="3">
        <v>0.53722061784893105</v>
      </c>
      <c r="L51" s="3">
        <v>0.49062900749946597</v>
      </c>
      <c r="M51" s="3">
        <v>0.483201153732778</v>
      </c>
      <c r="N51" s="3">
        <v>0.54095447343219505</v>
      </c>
      <c r="O51" s="1">
        <f t="shared" si="8"/>
        <v>5.9088333521763312</v>
      </c>
      <c r="P51" s="1">
        <f t="shared" si="9"/>
        <v>6.410518194884987</v>
      </c>
      <c r="Q51" s="1">
        <f t="shared" si="10"/>
        <v>7.9749137557419667</v>
      </c>
      <c r="R51" s="1">
        <f t="shared" si="11"/>
        <v>6.8991950501702011</v>
      </c>
    </row>
    <row r="52" spans="1:18" x14ac:dyDescent="0.35">
      <c r="A52" t="s">
        <v>19</v>
      </c>
      <c r="B52" t="s">
        <v>9</v>
      </c>
      <c r="C52">
        <v>1</v>
      </c>
      <c r="D52">
        <v>298</v>
      </c>
      <c r="E52">
        <v>100.135304612204</v>
      </c>
      <c r="F52">
        <v>0.130613795961498</v>
      </c>
      <c r="G52">
        <v>0.91528277333180097</v>
      </c>
      <c r="H52">
        <v>0.46615260226178001</v>
      </c>
      <c r="J52" s="4" t="s">
        <v>15</v>
      </c>
      <c r="K52" s="3">
        <v>0.62689255020478496</v>
      </c>
      <c r="L52" s="3">
        <v>0.60605914022334295</v>
      </c>
      <c r="M52" s="3">
        <v>0.52266352144597805</v>
      </c>
      <c r="N52" s="3">
        <v>0.48213923400833503</v>
      </c>
      <c r="O52" s="1">
        <f t="shared" si="8"/>
        <v>12.233260667842552</v>
      </c>
      <c r="P52" s="1">
        <f t="shared" si="9"/>
        <v>2.3896224949416842</v>
      </c>
      <c r="Q52" s="1">
        <f t="shared" si="10"/>
        <v>5.7036066619769743</v>
      </c>
      <c r="R52" s="1">
        <f t="shared" si="11"/>
        <v>16.104528013194429</v>
      </c>
    </row>
    <row r="53" spans="1:18" x14ac:dyDescent="0.35">
      <c r="A53" t="s">
        <v>19</v>
      </c>
      <c r="B53">
        <v>1</v>
      </c>
      <c r="C53">
        <v>1</v>
      </c>
      <c r="D53">
        <v>298</v>
      </c>
      <c r="E53">
        <v>100.203759437739</v>
      </c>
      <c r="F53">
        <v>0.217594658132443</v>
      </c>
      <c r="G53">
        <v>0.391239567037792</v>
      </c>
      <c r="H53">
        <v>0.52475126797442395</v>
      </c>
      <c r="J53" s="4" t="s">
        <v>16</v>
      </c>
      <c r="K53" s="3">
        <v>0.43823907529651901</v>
      </c>
      <c r="L53" s="3">
        <v>0.489181991905147</v>
      </c>
      <c r="M53" s="3">
        <v>0.41490711356722998</v>
      </c>
      <c r="N53" s="3">
        <v>0.48438255769723598</v>
      </c>
      <c r="O53" s="1">
        <f t="shared" si="8"/>
        <v>7.9041331200528919</v>
      </c>
      <c r="P53" s="1">
        <f t="shared" si="9"/>
        <v>7.7682259032721994</v>
      </c>
      <c r="Q53" s="1">
        <f t="shared" si="10"/>
        <v>10.925635919113558</v>
      </c>
      <c r="R53" s="1">
        <f t="shared" si="11"/>
        <v>0.69717256563185293</v>
      </c>
    </row>
    <row r="54" spans="1:18" x14ac:dyDescent="0.35">
      <c r="A54" t="s">
        <v>19</v>
      </c>
      <c r="B54">
        <v>1</v>
      </c>
      <c r="C54">
        <v>2</v>
      </c>
      <c r="D54">
        <v>298</v>
      </c>
      <c r="E54">
        <v>99.369390017417999</v>
      </c>
      <c r="F54">
        <v>0.20301007509251001</v>
      </c>
      <c r="G54">
        <v>0.38424285724971002</v>
      </c>
      <c r="H54">
        <v>0.56637746055619997</v>
      </c>
      <c r="J54" s="4" t="s">
        <v>17</v>
      </c>
      <c r="K54" s="3">
        <v>0.45796677450726903</v>
      </c>
      <c r="L54" s="3">
        <v>0.46302251440224901</v>
      </c>
      <c r="M54" s="3">
        <v>0.37013378105597899</v>
      </c>
      <c r="N54" s="3">
        <v>0.34046437752596198</v>
      </c>
      <c r="O54" s="1">
        <f t="shared" si="8"/>
        <v>15.191366759964225</v>
      </c>
      <c r="P54" s="1">
        <f t="shared" si="9"/>
        <v>0.7763278046129215</v>
      </c>
      <c r="Q54" s="1">
        <f t="shared" si="10"/>
        <v>5.9047258078184068</v>
      </c>
      <c r="R54" s="1">
        <f t="shared" si="11"/>
        <v>21.571400988718224</v>
      </c>
    </row>
    <row r="55" spans="1:18" x14ac:dyDescent="0.35">
      <c r="A55" t="s">
        <v>19</v>
      </c>
      <c r="B55">
        <v>2</v>
      </c>
      <c r="C55">
        <v>1</v>
      </c>
      <c r="D55">
        <v>298</v>
      </c>
      <c r="E55">
        <v>100.7235540599</v>
      </c>
      <c r="F55">
        <v>9.4570874161125099E-2</v>
      </c>
      <c r="G55">
        <v>0.492435943974112</v>
      </c>
      <c r="H55">
        <v>0.54102254000799399</v>
      </c>
      <c r="J55" s="4" t="s">
        <v>19</v>
      </c>
      <c r="K55" s="3">
        <v>0.52475126797442395</v>
      </c>
      <c r="L55" s="3">
        <v>0.56637746055619997</v>
      </c>
      <c r="M55" s="3">
        <v>0.54102254000799399</v>
      </c>
      <c r="N55" s="3">
        <v>0.56891541173021498</v>
      </c>
      <c r="O55" s="1">
        <f t="shared" si="8"/>
        <v>3.8462469989257722</v>
      </c>
      <c r="P55" s="1">
        <f t="shared" si="9"/>
        <v>5.395176990562554</v>
      </c>
      <c r="Q55" s="1">
        <f t="shared" si="10"/>
        <v>3.5539353728127852</v>
      </c>
      <c r="R55" s="1">
        <f t="shared" si="11"/>
        <v>0.31614793491165755</v>
      </c>
    </row>
    <row r="56" spans="1:18" x14ac:dyDescent="0.35">
      <c r="A56" t="s">
        <v>19</v>
      </c>
      <c r="B56">
        <v>2</v>
      </c>
      <c r="C56">
        <v>2</v>
      </c>
      <c r="D56">
        <v>298</v>
      </c>
      <c r="E56">
        <v>100.721888772291</v>
      </c>
      <c r="F56">
        <v>0.23086847754964801</v>
      </c>
      <c r="G56">
        <v>0.44842340510536799</v>
      </c>
      <c r="H56">
        <v>0.56891541173021498</v>
      </c>
      <c r="J56" s="4" t="s">
        <v>20</v>
      </c>
      <c r="K56" s="3">
        <v>0.38737446509215601</v>
      </c>
      <c r="L56" s="3">
        <v>0.37803219659927101</v>
      </c>
      <c r="M56" s="3">
        <v>0.39033750368631598</v>
      </c>
      <c r="N56" s="3">
        <v>0.39819978859246202</v>
      </c>
      <c r="O56" s="1">
        <f t="shared" si="8"/>
        <v>2.1449247319152303</v>
      </c>
      <c r="P56" s="1">
        <f t="shared" si="9"/>
        <v>1.7261363752403829</v>
      </c>
      <c r="Q56" s="1">
        <f t="shared" si="10"/>
        <v>1.4100728087799861</v>
      </c>
      <c r="R56" s="1">
        <f t="shared" si="11"/>
        <v>3.6743245139702507</v>
      </c>
    </row>
    <row r="57" spans="1:18" x14ac:dyDescent="0.35">
      <c r="A57" t="s">
        <v>20</v>
      </c>
      <c r="B57" t="s">
        <v>9</v>
      </c>
      <c r="C57">
        <v>1</v>
      </c>
      <c r="D57">
        <v>298</v>
      </c>
      <c r="E57">
        <v>100.388703059287</v>
      </c>
      <c r="F57">
        <v>0.17633721637583299</v>
      </c>
      <c r="G57">
        <v>0.71354269758685696</v>
      </c>
      <c r="H57">
        <v>0.38215124623875502</v>
      </c>
      <c r="J57" s="4" t="s">
        <v>21</v>
      </c>
      <c r="K57" s="3">
        <v>0.53799471306217495</v>
      </c>
      <c r="L57" s="3">
        <v>0.61172077748616205</v>
      </c>
      <c r="M57" s="3">
        <v>0.59689082104514601</v>
      </c>
      <c r="N57" s="3">
        <v>0.59953430757459503</v>
      </c>
      <c r="O57" s="1">
        <f t="shared" si="8"/>
        <v>5.6260096765817975</v>
      </c>
      <c r="P57" s="1">
        <f t="shared" si="9"/>
        <v>9.0687131786897979</v>
      </c>
      <c r="Q57" s="1">
        <f t="shared" si="10"/>
        <v>0.31246873811571108</v>
      </c>
      <c r="R57" s="1">
        <f t="shared" si="11"/>
        <v>1.4228440597651035</v>
      </c>
    </row>
    <row r="58" spans="1:18" x14ac:dyDescent="0.35">
      <c r="A58" t="s">
        <v>20</v>
      </c>
      <c r="B58">
        <v>1</v>
      </c>
      <c r="C58">
        <v>1</v>
      </c>
      <c r="D58">
        <v>298</v>
      </c>
      <c r="E58">
        <v>100.308069239133</v>
      </c>
      <c r="F58">
        <v>0.153237663850043</v>
      </c>
      <c r="G58">
        <v>0.55896103777710604</v>
      </c>
      <c r="H58">
        <v>0.38737446509215601</v>
      </c>
      <c r="J58" s="4" t="s">
        <v>22</v>
      </c>
      <c r="K58" s="3">
        <v>0.376428797442381</v>
      </c>
      <c r="L58" s="3">
        <v>0.38474811226285899</v>
      </c>
      <c r="M58" s="3">
        <v>0.41670302267283399</v>
      </c>
      <c r="N58" s="3">
        <v>0.42451609058327</v>
      </c>
      <c r="O58" s="1">
        <f t="shared" si="8"/>
        <v>5.8840092823763825</v>
      </c>
      <c r="P58" s="1">
        <f t="shared" si="9"/>
        <v>1.5456706185855631</v>
      </c>
      <c r="Q58" s="1">
        <f t="shared" si="10"/>
        <v>1.3134921007574301</v>
      </c>
      <c r="R58" s="1">
        <f t="shared" si="11"/>
        <v>6.9495739575642448</v>
      </c>
    </row>
    <row r="59" spans="1:18" x14ac:dyDescent="0.35">
      <c r="A59" t="s">
        <v>20</v>
      </c>
      <c r="B59">
        <v>1</v>
      </c>
      <c r="C59">
        <v>2</v>
      </c>
      <c r="D59">
        <v>298</v>
      </c>
      <c r="E59">
        <v>100.673636249754</v>
      </c>
      <c r="F59">
        <v>0.108778044028008</v>
      </c>
      <c r="G59">
        <v>0.49245995650833302</v>
      </c>
      <c r="H59">
        <v>0.37803219659927101</v>
      </c>
      <c r="J59" s="4" t="s">
        <v>24</v>
      </c>
      <c r="K59" s="3">
        <v>0.487455917865868</v>
      </c>
      <c r="L59" s="3">
        <v>0.49597535704704077</v>
      </c>
      <c r="M59" s="3">
        <v>0.47319796043994611</v>
      </c>
      <c r="N59" s="3">
        <v>0.49543625589730034</v>
      </c>
      <c r="O59" t="s">
        <v>33</v>
      </c>
      <c r="P59" t="s">
        <v>33</v>
      </c>
      <c r="Q59" t="s">
        <v>33</v>
      </c>
      <c r="R59" t="s">
        <v>33</v>
      </c>
    </row>
    <row r="60" spans="1:18" x14ac:dyDescent="0.35">
      <c r="A60" t="s">
        <v>20</v>
      </c>
      <c r="B60">
        <v>2</v>
      </c>
      <c r="C60">
        <v>1</v>
      </c>
      <c r="D60">
        <v>298</v>
      </c>
      <c r="E60">
        <v>100.46166466807099</v>
      </c>
      <c r="F60">
        <v>0.139234334469796</v>
      </c>
      <c r="G60">
        <v>0.29752953277247401</v>
      </c>
      <c r="H60">
        <v>0.39033750368631598</v>
      </c>
      <c r="O60" s="1">
        <f>AVERAGE(O45:O58)</f>
        <v>6.5843346051827023</v>
      </c>
      <c r="P60" s="1">
        <f>AVERAGE(P45:P58)</f>
        <v>3.5332926101629374</v>
      </c>
      <c r="Q60" s="1">
        <f>AVERAGE(Q45:Q58)</f>
        <v>5.0372541953255432</v>
      </c>
      <c r="R60" s="1">
        <f>AVERAGE(R45:R58)</f>
        <v>5.9407195460119642</v>
      </c>
    </row>
    <row r="61" spans="1:18" x14ac:dyDescent="0.35">
      <c r="A61" t="s">
        <v>20</v>
      </c>
      <c r="B61">
        <v>2</v>
      </c>
      <c r="C61">
        <v>2</v>
      </c>
      <c r="D61">
        <v>298</v>
      </c>
      <c r="E61">
        <v>100.838773444289</v>
      </c>
      <c r="F61">
        <v>0.10969954888988601</v>
      </c>
      <c r="G61">
        <v>0.30358112148098099</v>
      </c>
      <c r="H61">
        <v>0.39819978859246202</v>
      </c>
    </row>
    <row r="62" spans="1:18" x14ac:dyDescent="0.35">
      <c r="A62" t="s">
        <v>21</v>
      </c>
      <c r="B62" t="s">
        <v>9</v>
      </c>
      <c r="C62">
        <v>1</v>
      </c>
      <c r="D62">
        <v>298</v>
      </c>
      <c r="E62">
        <v>99.935843136237494</v>
      </c>
      <c r="F62">
        <v>0.118105734445291</v>
      </c>
      <c r="G62">
        <v>0.96845789573489804</v>
      </c>
      <c r="H62">
        <v>0.59063231419911799</v>
      </c>
    </row>
    <row r="63" spans="1:18" x14ac:dyDescent="0.35">
      <c r="A63" t="s">
        <v>21</v>
      </c>
      <c r="B63">
        <v>1</v>
      </c>
      <c r="C63">
        <v>1</v>
      </c>
      <c r="D63">
        <v>298</v>
      </c>
      <c r="E63">
        <v>99.054358757316507</v>
      </c>
      <c r="F63">
        <v>9.4820340555613697E-2</v>
      </c>
      <c r="G63">
        <v>1.00294083667314</v>
      </c>
      <c r="H63">
        <v>0.53799471306217495</v>
      </c>
    </row>
    <row r="64" spans="1:18" x14ac:dyDescent="0.35">
      <c r="A64" t="s">
        <v>21</v>
      </c>
      <c r="B64">
        <v>1</v>
      </c>
      <c r="C64">
        <v>2</v>
      </c>
      <c r="D64">
        <v>298</v>
      </c>
      <c r="E64">
        <v>98.698179915056102</v>
      </c>
      <c r="F64">
        <v>9.5315424760176501E-2</v>
      </c>
      <c r="G64">
        <v>1.05319126445823</v>
      </c>
      <c r="H64">
        <v>0.61172077748616205</v>
      </c>
    </row>
    <row r="65" spans="1:8" x14ac:dyDescent="0.35">
      <c r="A65" t="s">
        <v>21</v>
      </c>
      <c r="B65">
        <v>2</v>
      </c>
      <c r="C65">
        <v>1</v>
      </c>
      <c r="D65">
        <v>298</v>
      </c>
      <c r="E65">
        <v>100.20900015671</v>
      </c>
      <c r="F65">
        <v>8.8067256308015193E-2</v>
      </c>
      <c r="G65">
        <v>0.880434179151523</v>
      </c>
      <c r="H65">
        <v>0.59689082104514601</v>
      </c>
    </row>
    <row r="66" spans="1:8" x14ac:dyDescent="0.35">
      <c r="A66" t="s">
        <v>21</v>
      </c>
      <c r="B66">
        <v>2</v>
      </c>
      <c r="C66">
        <v>2</v>
      </c>
      <c r="D66">
        <v>298</v>
      </c>
      <c r="E66">
        <v>100.81821290116299</v>
      </c>
      <c r="F66">
        <v>0.150221129938718</v>
      </c>
      <c r="G66">
        <v>0.83674957243952996</v>
      </c>
      <c r="H66">
        <v>0.59953430757459503</v>
      </c>
    </row>
    <row r="67" spans="1:8" x14ac:dyDescent="0.35">
      <c r="A67" t="s">
        <v>22</v>
      </c>
      <c r="B67" t="s">
        <v>9</v>
      </c>
      <c r="C67">
        <v>1</v>
      </c>
      <c r="D67">
        <v>298</v>
      </c>
      <c r="E67">
        <v>98.589970523790598</v>
      </c>
      <c r="F67">
        <v>0.109373188961774</v>
      </c>
      <c r="G67">
        <v>1.0360304660278099</v>
      </c>
      <c r="H67">
        <v>0.422961793220195</v>
      </c>
    </row>
    <row r="68" spans="1:8" x14ac:dyDescent="0.35">
      <c r="A68" t="s">
        <v>22</v>
      </c>
      <c r="B68">
        <v>1</v>
      </c>
      <c r="C68">
        <v>1</v>
      </c>
      <c r="D68">
        <v>298</v>
      </c>
      <c r="E68">
        <v>98.550270206497899</v>
      </c>
      <c r="F68">
        <v>0.140837015444228</v>
      </c>
      <c r="G68">
        <v>0.98594842311293496</v>
      </c>
      <c r="H68">
        <v>0.376428797442381</v>
      </c>
    </row>
    <row r="69" spans="1:8" x14ac:dyDescent="0.35">
      <c r="A69" t="s">
        <v>22</v>
      </c>
      <c r="B69">
        <v>1</v>
      </c>
      <c r="C69">
        <v>2</v>
      </c>
      <c r="D69">
        <v>298</v>
      </c>
      <c r="E69">
        <v>99.405854671015803</v>
      </c>
      <c r="F69">
        <v>0.20706387369468601</v>
      </c>
      <c r="G69">
        <v>0.96332736851357803</v>
      </c>
      <c r="H69">
        <v>0.38474811226285899</v>
      </c>
    </row>
    <row r="70" spans="1:8" x14ac:dyDescent="0.35">
      <c r="A70" t="s">
        <v>22</v>
      </c>
      <c r="B70">
        <v>2</v>
      </c>
      <c r="C70">
        <v>1</v>
      </c>
      <c r="D70">
        <v>298</v>
      </c>
      <c r="E70">
        <v>97.112589635533396</v>
      </c>
      <c r="F70">
        <v>0.118823349392086</v>
      </c>
      <c r="G70">
        <v>0.56667083912980498</v>
      </c>
      <c r="H70">
        <v>0.41670302267283399</v>
      </c>
    </row>
    <row r="71" spans="1:8" x14ac:dyDescent="0.35">
      <c r="A71" t="s">
        <v>22</v>
      </c>
      <c r="B71">
        <v>2</v>
      </c>
      <c r="C71">
        <v>2</v>
      </c>
      <c r="D71">
        <v>298</v>
      </c>
      <c r="E71">
        <v>99.259284550881105</v>
      </c>
      <c r="F71">
        <v>0.31115945616102197</v>
      </c>
      <c r="G71">
        <v>0.51944173829801599</v>
      </c>
      <c r="H71">
        <v>0.42451609058327</v>
      </c>
    </row>
  </sheetData>
  <pageMargins left="0.7" right="0.7" top="0.75" bottom="0.75" header="0.3" footer="0.3"/>
  <pageSetup orientation="portrait" horizontalDpi="1200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Driving_summary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Hayden</cp:lastModifiedBy>
  <dcterms:created xsi:type="dcterms:W3CDTF">2019-04-15T11:08:54Z</dcterms:created>
  <dcterms:modified xsi:type="dcterms:W3CDTF">2019-04-15T11:48:18Z</dcterms:modified>
</cp:coreProperties>
</file>