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ch/Desktop/UF/Fall20/PHY + L/FinishedIOLabs/"/>
    </mc:Choice>
  </mc:AlternateContent>
  <xr:revisionPtr revIDLastSave="0" documentId="8_{7D4428F9-F39E-9C48-9CDC-F6B85DD5B7C7}" xr6:coauthVersionLast="45" xr6:coauthVersionMax="45" xr10:uidLastSave="{00000000-0000-0000-0000-000000000000}"/>
  <bookViews>
    <workbookView xWindow="0" yWindow="0" windowWidth="13340" windowHeight="18000" xr2:uid="{17A7E39D-D7C5-1C40-BA22-67A940CD1F82}"/>
  </bookViews>
  <sheets>
    <sheet name="Sheet1" sheetId="1" r:id="rId1"/>
  </sheets>
  <definedNames>
    <definedName name="ACTIVITYCOUNT">IF(ISBLANK(Sheet1!$F1),0,LEN(Sheet1!$F1) - LEN(SUBSTITUTE(Sheet1!$F1, ",", "")) + 1)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/>
  <c r="E29" i="1" l="1" a="1"/>
  <c r="E29" i="1" s="1"/>
  <c r="A29" i="1" s="1"/>
  <c r="E28" i="1" a="1"/>
  <c r="E28" i="1" s="1"/>
  <c r="A28" i="1" s="1"/>
  <c r="E27" i="1" a="1"/>
  <c r="E27" i="1" s="1"/>
  <c r="A27" i="1" s="1"/>
  <c r="E26" i="1" a="1"/>
  <c r="E26" i="1" s="1"/>
  <c r="A26" i="1" s="1"/>
  <c r="E25" i="1" a="1"/>
  <c r="E25" i="1" s="1"/>
  <c r="A25" i="1" s="1"/>
  <c r="E24" i="1" a="1"/>
  <c r="E24" i="1" s="1"/>
  <c r="A24" i="1" s="1"/>
  <c r="E23" i="1" a="1"/>
  <c r="E23" i="1" s="1"/>
  <c r="A23" i="1" s="1"/>
  <c r="E22" i="1" a="1"/>
  <c r="E22" i="1" s="1"/>
  <c r="A22" i="1" s="1"/>
  <c r="E21" i="1" a="1"/>
  <c r="E21" i="1" s="1"/>
  <c r="A21" i="1" s="1"/>
  <c r="E20" i="1" a="1"/>
  <c r="E20" i="1" s="1"/>
  <c r="A20" i="1" s="1"/>
  <c r="E19" i="1" a="1"/>
  <c r="E19" i="1" s="1"/>
  <c r="A19" i="1" s="1"/>
  <c r="E18" i="1" a="1"/>
  <c r="E18" i="1" s="1"/>
  <c r="A18" i="1" s="1"/>
  <c r="E17" i="1" a="1"/>
  <c r="E17" i="1" s="1"/>
  <c r="A17" i="1" s="1"/>
  <c r="E16" i="1" a="1"/>
  <c r="E16" i="1" s="1"/>
  <c r="A16" i="1" s="1"/>
  <c r="E15" i="1" a="1"/>
  <c r="E15" i="1" s="1"/>
  <c r="A15" i="1" s="1"/>
  <c r="E14" i="1" a="1"/>
  <c r="E14" i="1" s="1"/>
  <c r="A14" i="1" s="1"/>
  <c r="E13" i="1" a="1"/>
  <c r="E13" i="1" s="1"/>
  <c r="A13" i="1" s="1"/>
  <c r="E12" i="1" a="1"/>
  <c r="E12" i="1" s="1"/>
  <c r="A12" i="1" s="1"/>
  <c r="E11" i="1" a="1"/>
  <c r="E11" i="1" s="1"/>
  <c r="A11" i="1" s="1"/>
  <c r="E10" i="1" a="1"/>
  <c r="E10" i="1" s="1"/>
  <c r="A10" i="1" s="1"/>
  <c r="E9" i="1" a="1"/>
  <c r="E9" i="1" s="1"/>
  <c r="A9" i="1" s="1"/>
  <c r="E8" i="1" a="1"/>
  <c r="E8" i="1" s="1"/>
  <c r="A8" i="1" s="1"/>
  <c r="E7" i="1" a="1"/>
  <c r="E7" i="1" s="1"/>
  <c r="A7" i="1" s="1"/>
  <c r="E6" i="1" a="1"/>
  <c r="E6" i="1" s="1"/>
  <c r="A6" i="1" s="1"/>
  <c r="E5" i="1" a="1"/>
  <c r="E5" i="1" s="1"/>
  <c r="A5" i="1" s="1"/>
  <c r="E4" i="1" a="1"/>
  <c r="E4" i="1" s="1"/>
  <c r="A4" i="1" s="1"/>
  <c r="E3" i="1" a="1"/>
  <c r="E3" i="1" s="1"/>
  <c r="A3" i="1" s="1"/>
  <c r="E2" i="1" a="1"/>
  <c r="E2" i="1" s="1"/>
  <c r="A2" i="1" s="1"/>
  <c r="K23" i="1"/>
  <c r="K9" i="1"/>
  <c r="K2" i="1"/>
  <c r="K10" i="1"/>
  <c r="K17" i="1"/>
  <c r="K24" i="1"/>
  <c r="K18" i="1"/>
  <c r="K25" i="1"/>
  <c r="K26" i="1" s="1"/>
  <c r="K19" i="1"/>
  <c r="K20" i="1" s="1"/>
  <c r="K11" i="1"/>
  <c r="K12" i="1" s="1"/>
  <c r="K13" i="1" s="1"/>
  <c r="K14" i="1" s="1"/>
  <c r="K15" i="1" s="1"/>
  <c r="K27" i="1"/>
  <c r="K28" i="1" s="1"/>
  <c r="K29" i="1" s="1"/>
  <c r="K21" i="1"/>
  <c r="K3" i="1"/>
  <c r="K4" i="1" s="1"/>
  <c r="K5" i="1" s="1"/>
  <c r="K6" i="1" s="1"/>
  <c r="K7" i="1" s="1"/>
  <c r="K22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<sst xmlns="http://schemas.openxmlformats.org/spreadsheetml/2006/main" count="182" uniqueCount="87">
  <si>
    <t>ID</t>
  </si>
  <si>
    <t>Training Cycle</t>
  </si>
  <si>
    <t>Date</t>
  </si>
  <si>
    <t>Day of Week</t>
  </si>
  <si>
    <t>Activity Count</t>
  </si>
  <si>
    <t>Activity Types</t>
  </si>
  <si>
    <t>Activity Subtypes</t>
  </si>
  <si>
    <t>Activity Focus</t>
  </si>
  <si>
    <t>Activity Durations (hrs)</t>
  </si>
  <si>
    <t>Details</t>
  </si>
  <si>
    <t>Cumulative Weekly Duration (hrs)</t>
  </si>
  <si>
    <t>Completion</t>
  </si>
  <si>
    <t>Recover</t>
  </si>
  <si>
    <t>Monday</t>
  </si>
  <si>
    <t>Bike</t>
  </si>
  <si>
    <t>Tuesday</t>
  </si>
  <si>
    <t>Run</t>
  </si>
  <si>
    <t>Track</t>
  </si>
  <si>
    <t>Wednesday</t>
  </si>
  <si>
    <t>Road</t>
  </si>
  <si>
    <t>Thursday</t>
  </si>
  <si>
    <t>Friday</t>
  </si>
  <si>
    <t>Swim</t>
  </si>
  <si>
    <t>Lap</t>
  </si>
  <si>
    <t>Saturday</t>
  </si>
  <si>
    <t>Sprint</t>
  </si>
  <si>
    <t>Sunday</t>
  </si>
  <si>
    <t>Run, Gym</t>
  </si>
  <si>
    <t>Stabilize</t>
  </si>
  <si>
    <t>Grow</t>
  </si>
  <si>
    <t>Road, Lap</t>
  </si>
  <si>
    <t>Trails</t>
  </si>
  <si>
    <t>TO OCALA</t>
  </si>
  <si>
    <t>TG</t>
  </si>
  <si>
    <t>Z3+</t>
  </si>
  <si>
    <t>Z2, Z4 bursts</t>
  </si>
  <si>
    <t>Z2</t>
  </si>
  <si>
    <t>Z3-4</t>
  </si>
  <si>
    <t>1, .5</t>
  </si>
  <si>
    <t>Gym, Swim</t>
  </si>
  <si>
    <t>Upper, Lap</t>
  </si>
  <si>
    <t>.5, 1</t>
  </si>
  <si>
    <t>Core, laps</t>
  </si>
  <si>
    <t>THANKSGIVING</t>
  </si>
  <si>
    <t>TT</t>
  </si>
  <si>
    <t>Z4-5</t>
  </si>
  <si>
    <t>Track, Upper</t>
  </si>
  <si>
    <t>TG, OR MOCK TRI</t>
  </si>
  <si>
    <t>Bike, Gym</t>
  </si>
  <si>
    <t>MTB, Legs</t>
  </si>
  <si>
    <t>Run, Swim</t>
  </si>
  <si>
    <t>NE Pool</t>
  </si>
  <si>
    <t>Z2-3</t>
  </si>
  <si>
    <t>Wellington Rectangle</t>
  </si>
  <si>
    <t>Z3+, Arms</t>
  </si>
  <si>
    <t>Z2-4</t>
  </si>
  <si>
    <t>Arms, Z2-4</t>
  </si>
  <si>
    <t>Z2, Z2</t>
  </si>
  <si>
    <t>.5, .75</t>
  </si>
  <si>
    <t>Variables that go into plan constructing</t>
  </si>
  <si>
    <t>Major events - Holidays</t>
  </si>
  <si>
    <t>Proper balance of activity types</t>
  </si>
  <si>
    <t>Club commitments</t>
  </si>
  <si>
    <t>Proper balance of focus</t>
  </si>
  <si>
    <t>Ensuring a proper taper before a race</t>
  </si>
  <si>
    <t>Hipp Route, 3 intervals</t>
  </si>
  <si>
    <t>Z3</t>
  </si>
  <si>
    <t>Ride</t>
  </si>
  <si>
    <t>Dad and Jerry</t>
  </si>
  <si>
    <t>Family</t>
  </si>
  <si>
    <t>Z1-2</t>
  </si>
  <si>
    <t>Warmup</t>
  </si>
  <si>
    <t xml:space="preserve">TIMECOUNT variable </t>
  </si>
  <si>
    <t>3, 1</t>
  </si>
  <si>
    <t>Daytona Sprint</t>
  </si>
  <si>
    <t>Get to Orlando</t>
  </si>
  <si>
    <t>Swim, Run</t>
  </si>
  <si>
    <t>Lap, Road</t>
  </si>
  <si>
    <t>1, 1</t>
  </si>
  <si>
    <t>2 hr ride</t>
  </si>
  <si>
    <t>30 min Gym</t>
  </si>
  <si>
    <t>Taper</t>
  </si>
  <si>
    <t>Swim, Gym</t>
  </si>
  <si>
    <t>Ocean, Core</t>
  </si>
  <si>
    <t>0.5,0.5</t>
  </si>
  <si>
    <t>TRI</t>
  </si>
  <si>
    <t>Get to Orlando?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</si>
</sst>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3" borderId="1" xfId="0" applyFill="1" applyBorder="1"/>
    <xf numFmtId="0" fontId="1" fillId="0" borderId="0" xfId="0" applyFont="1" applyFill="1" applyBorder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  <xf numFmtId="0" fontId="0" fillId="0" borderId="0" xfId="0" applyBorder="1"/>
    <xf numFmtId="0" fontId="0" fillId="0" borderId="0" xfId="0" applyNumberForma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1F47-DA82-694C-95A5-688805C791E0}">
  <dimension ref="A1:L40"/>
  <sheetViews>
    <sheetView tabSelected="1" zoomScale="74" workbookViewId="0">
      <selection sqref="A1:L41"/>
    </sheetView>
  </sheetViews>
  <sheetFormatPr baseColWidth="10" defaultRowHeight="16" x14ac:dyDescent="0.2"/>
  <cols>
    <col min="1" max="1" width="9.5" customWidth="1"/>
    <col min="4" max="4" width="12.33203125" customWidth="1"/>
    <col min="5" max="5" width="13.1640625" customWidth="1"/>
    <col min="6" max="6" width="12.5" customWidth="1"/>
    <col min="7" max="7" width="16" customWidth="1"/>
    <col min="8" max="8" width="14.1640625" customWidth="1"/>
    <col min="9" max="9" width="20.33203125" customWidth="1"/>
    <col min="10" max="10" width="18.1640625" customWidth="1"/>
    <col min="11" max="11" width="2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tr">
        <f>_xlfn.CONCAT(LEFT(B2, 1), LEFT(D2,2), E2)</f>
        <v>RMo1</v>
      </c>
      <c r="B2" t="s">
        <v>12</v>
      </c>
      <c r="C2" s="2">
        <v>44144</v>
      </c>
      <c r="D2" t="s">
        <v>13</v>
      </c>
      <c r="E2" s="3" cm="1">
        <f t="array" ref="E2">ACTIVITYCOUNT</f>
        <v>1</v>
      </c>
      <c r="F2" t="s">
        <v>16</v>
      </c>
      <c r="G2" t="s">
        <v>19</v>
      </c>
      <c r="H2" t="s">
        <v>35</v>
      </c>
      <c r="I2" s="6">
        <v>0.5</v>
      </c>
      <c r="K2">
        <f>SUM(TIMECOUNT)</f>
        <v>0.5</v>
      </c>
      <c r="L2" s="11"/>
    </row>
    <row r="3" spans="1:12" x14ac:dyDescent="0.2">
      <c r="A3" t="str">
        <f t="shared" ref="A3:A8" si="0">_xlfn.CONCAT(LEFT(B3, 1), LEFT(D3,2), E3)</f>
        <v>RTu1</v>
      </c>
      <c r="B3" t="s">
        <v>12</v>
      </c>
      <c r="C3" s="2">
        <v>44145</v>
      </c>
      <c r="D3" t="s">
        <v>15</v>
      </c>
      <c r="E3" s="3" cm="1">
        <f t="array" ref="E3">ACTIVITYCOUNT</f>
        <v>1</v>
      </c>
      <c r="F3" t="s">
        <v>16</v>
      </c>
      <c r="G3" t="s">
        <v>17</v>
      </c>
      <c r="H3" t="s">
        <v>34</v>
      </c>
      <c r="I3" s="6">
        <v>1</v>
      </c>
      <c r="J3" t="s">
        <v>33</v>
      </c>
      <c r="K3">
        <f>SUM(TIMECOUNT, K2)</f>
        <v>1.5</v>
      </c>
      <c r="L3" s="12"/>
    </row>
    <row r="4" spans="1:12" x14ac:dyDescent="0.2">
      <c r="A4" t="str">
        <f t="shared" si="0"/>
        <v>RWe2</v>
      </c>
      <c r="B4" t="s">
        <v>12</v>
      </c>
      <c r="C4" s="2">
        <v>44146</v>
      </c>
      <c r="D4" t="s">
        <v>18</v>
      </c>
      <c r="E4" s="3" cm="1">
        <f t="array" ref="E4">ACTIVITYCOUNT</f>
        <v>2</v>
      </c>
      <c r="F4" t="s">
        <v>39</v>
      </c>
      <c r="G4" t="s">
        <v>40</v>
      </c>
      <c r="H4" t="s">
        <v>56</v>
      </c>
      <c r="I4" s="6" t="s">
        <v>41</v>
      </c>
      <c r="J4" t="s">
        <v>33</v>
      </c>
      <c r="K4">
        <f>SUM(TIMECOUNT, K3)</f>
        <v>3</v>
      </c>
      <c r="L4" s="13"/>
    </row>
    <row r="5" spans="1:12" x14ac:dyDescent="0.2">
      <c r="A5" t="str">
        <f t="shared" si="0"/>
        <v>RTh1</v>
      </c>
      <c r="B5" t="s">
        <v>12</v>
      </c>
      <c r="C5" s="2">
        <v>44147</v>
      </c>
      <c r="D5" t="s">
        <v>20</v>
      </c>
      <c r="E5" s="3" cm="1">
        <f t="array" ref="E5">ACTIVITYCOUNT</f>
        <v>1</v>
      </c>
      <c r="F5" t="s">
        <v>16</v>
      </c>
      <c r="G5" t="s">
        <v>17</v>
      </c>
      <c r="H5" t="s">
        <v>34</v>
      </c>
      <c r="I5" s="6">
        <v>1</v>
      </c>
      <c r="J5" t="s">
        <v>33</v>
      </c>
      <c r="K5">
        <f>SUM(TIMECOUNT, K4)</f>
        <v>4</v>
      </c>
      <c r="L5" s="14"/>
    </row>
    <row r="6" spans="1:12" x14ac:dyDescent="0.2">
      <c r="A6" t="str">
        <f t="shared" si="0"/>
        <v>RFr2</v>
      </c>
      <c r="B6" t="s">
        <v>12</v>
      </c>
      <c r="C6" s="2">
        <v>44148</v>
      </c>
      <c r="D6" t="s">
        <v>21</v>
      </c>
      <c r="E6" s="3" cm="1">
        <f t="array" ref="E6">ACTIVITYCOUNT</f>
        <v>2</v>
      </c>
      <c r="F6" t="s">
        <v>39</v>
      </c>
      <c r="G6" t="s">
        <v>42</v>
      </c>
      <c r="H6" t="s">
        <v>55</v>
      </c>
      <c r="I6" s="6" t="s">
        <v>41</v>
      </c>
      <c r="J6" t="s">
        <v>33</v>
      </c>
      <c r="K6">
        <f>SUM(TIMECOUNT, K5)</f>
        <v>5.5</v>
      </c>
      <c r="L6" s="14"/>
    </row>
    <row r="7" spans="1:12" x14ac:dyDescent="0.2">
      <c r="A7" t="str">
        <f t="shared" si="0"/>
        <v>RSa1</v>
      </c>
      <c r="B7" t="s">
        <v>12</v>
      </c>
      <c r="C7" s="2">
        <v>44149</v>
      </c>
      <c r="D7" t="s">
        <v>24</v>
      </c>
      <c r="E7" s="3" cm="1">
        <f t="array" ref="E7">ACTIVITYCOUNT</f>
        <v>1</v>
      </c>
      <c r="F7" t="s">
        <v>14</v>
      </c>
      <c r="G7" t="s">
        <v>19</v>
      </c>
      <c r="H7" t="s">
        <v>37</v>
      </c>
      <c r="I7" s="6">
        <v>1.5</v>
      </c>
      <c r="J7" t="s">
        <v>65</v>
      </c>
      <c r="K7">
        <f>SUM(TIMECOUNT, K6)</f>
        <v>7</v>
      </c>
      <c r="L7" s="12"/>
    </row>
    <row r="8" spans="1:12" x14ac:dyDescent="0.2">
      <c r="A8" s="4" t="str">
        <f t="shared" si="0"/>
        <v>RSu1</v>
      </c>
      <c r="B8" s="4" t="s">
        <v>12</v>
      </c>
      <c r="C8" s="2">
        <v>44150</v>
      </c>
      <c r="D8" s="4" t="s">
        <v>26</v>
      </c>
      <c r="E8" s="5" cm="1">
        <f t="array" ref="E8">ACTIVITYCOUNT</f>
        <v>1</v>
      </c>
      <c r="F8" s="4" t="s">
        <v>14</v>
      </c>
      <c r="G8" s="4" t="s">
        <v>19</v>
      </c>
      <c r="H8" s="4" t="s">
        <v>36</v>
      </c>
      <c r="I8" s="7">
        <v>3</v>
      </c>
      <c r="J8" s="9" t="s">
        <v>47</v>
      </c>
      <c r="K8" s="4">
        <f>SUM(TIMECOUNT, K7)</f>
        <v>10</v>
      </c>
      <c r="L8" s="14"/>
    </row>
    <row r="9" spans="1:12" x14ac:dyDescent="0.2">
      <c r="A9" t="str">
        <f>_xlfn.CONCAT(LEFT(B9, 1), LEFT(D9,2), E9)</f>
        <v>SMo2</v>
      </c>
      <c r="B9" t="s">
        <v>28</v>
      </c>
      <c r="C9" s="2">
        <v>44151</v>
      </c>
      <c r="D9" t="s">
        <v>13</v>
      </c>
      <c r="E9" s="3" cm="1">
        <f t="array" ref="E9">ACTIVITYCOUNT</f>
        <v>2</v>
      </c>
      <c r="F9" s="8" t="s">
        <v>50</v>
      </c>
      <c r="G9" s="8" t="s">
        <v>30</v>
      </c>
      <c r="H9" s="8" t="s">
        <v>57</v>
      </c>
      <c r="I9" s="6" t="s">
        <v>58</v>
      </c>
      <c r="J9" s="8" t="s">
        <v>51</v>
      </c>
      <c r="K9">
        <f>SUM(TIMECOUNT)</f>
        <v>1.25</v>
      </c>
      <c r="L9" s="15" t="s">
        <v>80</v>
      </c>
    </row>
    <row r="10" spans="1:12" x14ac:dyDescent="0.2">
      <c r="A10" t="str">
        <f t="shared" ref="A10:A29" si="1">_xlfn.CONCAT(LEFT(B10, 1), LEFT(D10,2), E10)</f>
        <v>STu1</v>
      </c>
      <c r="B10" t="s">
        <v>28</v>
      </c>
      <c r="C10" s="2">
        <v>44152</v>
      </c>
      <c r="D10" t="s">
        <v>15</v>
      </c>
      <c r="E10" s="3" cm="1">
        <f t="array" ref="E10">ACTIVITYCOUNT</f>
        <v>1</v>
      </c>
      <c r="F10" s="8" t="s">
        <v>16</v>
      </c>
      <c r="G10" s="8" t="s">
        <v>17</v>
      </c>
      <c r="H10" s="8" t="s">
        <v>34</v>
      </c>
      <c r="I10" s="6">
        <v>1</v>
      </c>
      <c r="J10" t="s">
        <v>33</v>
      </c>
      <c r="K10">
        <f>SUM(TIMECOUNT,K9)</f>
        <v>2.25</v>
      </c>
      <c r="L10" s="14"/>
    </row>
    <row r="11" spans="1:12" x14ac:dyDescent="0.2">
      <c r="A11" t="str">
        <f t="shared" si="1"/>
        <v>SWe1</v>
      </c>
      <c r="B11" t="s">
        <v>28</v>
      </c>
      <c r="C11" s="2">
        <v>44153</v>
      </c>
      <c r="D11" t="s">
        <v>18</v>
      </c>
      <c r="E11" s="3" cm="1">
        <f t="array" ref="E11">ACTIVITYCOUNT</f>
        <v>1</v>
      </c>
      <c r="F11" s="8" t="s">
        <v>22</v>
      </c>
      <c r="G11" s="8" t="s">
        <v>23</v>
      </c>
      <c r="H11" s="8" t="s">
        <v>55</v>
      </c>
      <c r="I11" s="6">
        <v>1</v>
      </c>
      <c r="J11" t="s">
        <v>33</v>
      </c>
      <c r="K11">
        <f>SUM(TIMECOUNT,K10)</f>
        <v>3.25</v>
      </c>
      <c r="L11" s="12" t="s">
        <v>79</v>
      </c>
    </row>
    <row r="12" spans="1:12" x14ac:dyDescent="0.2">
      <c r="A12" t="str">
        <f t="shared" si="1"/>
        <v>STh2</v>
      </c>
      <c r="B12" t="s">
        <v>28</v>
      </c>
      <c r="C12" s="2">
        <v>44154</v>
      </c>
      <c r="D12" t="s">
        <v>20</v>
      </c>
      <c r="E12" s="3" cm="1">
        <f t="array" ref="E12">ACTIVITYCOUNT</f>
        <v>2</v>
      </c>
      <c r="F12" s="8" t="s">
        <v>27</v>
      </c>
      <c r="G12" s="8" t="s">
        <v>46</v>
      </c>
      <c r="H12" s="8" t="s">
        <v>54</v>
      </c>
      <c r="I12" s="6" t="s">
        <v>38</v>
      </c>
      <c r="J12" t="s">
        <v>33</v>
      </c>
      <c r="K12">
        <f>SUM(TIMECOUNT,K11)</f>
        <v>4.75</v>
      </c>
      <c r="L12" s="14"/>
    </row>
    <row r="13" spans="1:12" x14ac:dyDescent="0.2">
      <c r="A13" t="str">
        <f t="shared" si="1"/>
        <v>SFr2</v>
      </c>
      <c r="B13" t="s">
        <v>28</v>
      </c>
      <c r="C13" s="2">
        <v>44155</v>
      </c>
      <c r="D13" t="s">
        <v>21</v>
      </c>
      <c r="E13" s="3" cm="1">
        <f t="array" ref="E13">ACTIVITYCOUNT</f>
        <v>2</v>
      </c>
      <c r="F13" s="8" t="s">
        <v>76</v>
      </c>
      <c r="G13" s="8" t="s">
        <v>77</v>
      </c>
      <c r="H13" s="8" t="s">
        <v>55</v>
      </c>
      <c r="I13" s="6" t="s">
        <v>78</v>
      </c>
      <c r="J13" t="s">
        <v>33</v>
      </c>
      <c r="K13">
        <f>SUM(TIMECOUNT,K12)</f>
        <v>6.75</v>
      </c>
      <c r="L13" s="14"/>
    </row>
    <row r="14" spans="1:12" x14ac:dyDescent="0.2">
      <c r="A14" t="str">
        <f t="shared" si="1"/>
        <v>SSa2</v>
      </c>
      <c r="B14" t="s">
        <v>28</v>
      </c>
      <c r="C14" s="2">
        <v>44156</v>
      </c>
      <c r="D14" t="s">
        <v>24</v>
      </c>
      <c r="E14" s="3" cm="1">
        <f t="array" ref="E14">ACTIVITYCOUNT</f>
        <v>2</v>
      </c>
      <c r="F14" s="8" t="s">
        <v>48</v>
      </c>
      <c r="G14" s="8" t="s">
        <v>49</v>
      </c>
      <c r="H14" s="8" t="s">
        <v>52</v>
      </c>
      <c r="I14" s="6" t="s">
        <v>73</v>
      </c>
      <c r="K14">
        <f>SUM(TIMECOUNT,K13)</f>
        <v>10.75</v>
      </c>
      <c r="L14" s="14"/>
    </row>
    <row r="15" spans="1:12" x14ac:dyDescent="0.2">
      <c r="A15" s="4" t="str">
        <f t="shared" si="1"/>
        <v>SSu0</v>
      </c>
      <c r="B15" s="4" t="s">
        <v>28</v>
      </c>
      <c r="C15" s="2">
        <v>44157</v>
      </c>
      <c r="D15" s="4" t="s">
        <v>26</v>
      </c>
      <c r="E15" s="5" cm="1">
        <f t="array" ref="E15">ACTIVITYCOUNT</f>
        <v>0</v>
      </c>
      <c r="F15" s="4"/>
      <c r="G15" s="4"/>
      <c r="H15" s="4"/>
      <c r="I15" s="7"/>
      <c r="J15" s="4"/>
      <c r="K15" s="4">
        <f>SUM(TIMECOUNT,K14)</f>
        <v>10.75</v>
      </c>
      <c r="L15" s="12"/>
    </row>
    <row r="16" spans="1:12" x14ac:dyDescent="0.2">
      <c r="A16" t="str">
        <f t="shared" si="1"/>
        <v>GMo1</v>
      </c>
      <c r="B16" t="s">
        <v>29</v>
      </c>
      <c r="C16" s="2">
        <v>44158</v>
      </c>
      <c r="D16" t="s">
        <v>13</v>
      </c>
      <c r="E16" s="3" cm="1">
        <f t="array" ref="E16">ACTIVITYCOUNT</f>
        <v>1</v>
      </c>
      <c r="F16" s="16" t="s">
        <v>14</v>
      </c>
      <c r="G16" s="16" t="s">
        <v>19</v>
      </c>
      <c r="H16" s="16" t="s">
        <v>36</v>
      </c>
      <c r="I16" s="17">
        <v>2.5</v>
      </c>
      <c r="J16" s="16" t="s">
        <v>32</v>
      </c>
      <c r="K16">
        <f>SUM(TIMECOUNT)</f>
        <v>2.5</v>
      </c>
      <c r="L16" s="12"/>
    </row>
    <row r="17" spans="1:12" x14ac:dyDescent="0.2">
      <c r="A17" t="str">
        <f t="shared" si="1"/>
        <v>GTu1</v>
      </c>
      <c r="B17" t="s">
        <v>29</v>
      </c>
      <c r="C17" s="2">
        <v>44159</v>
      </c>
      <c r="D17" t="s">
        <v>15</v>
      </c>
      <c r="E17" s="3" cm="1">
        <f t="array" ref="E17">ACTIVITYCOUNT</f>
        <v>1</v>
      </c>
      <c r="F17" s="8" t="s">
        <v>16</v>
      </c>
      <c r="G17" s="8" t="s">
        <v>31</v>
      </c>
      <c r="H17" s="8" t="s">
        <v>36</v>
      </c>
      <c r="I17" s="17">
        <v>0.5</v>
      </c>
      <c r="J17" s="8"/>
      <c r="K17">
        <f>SUM(TIMECOUNT,K16)</f>
        <v>3</v>
      </c>
      <c r="L17" s="12"/>
    </row>
    <row r="18" spans="1:12" x14ac:dyDescent="0.2">
      <c r="A18" t="str">
        <f t="shared" si="1"/>
        <v>GWe1</v>
      </c>
      <c r="B18" t="s">
        <v>29</v>
      </c>
      <c r="C18" s="2">
        <v>44160</v>
      </c>
      <c r="D18" t="s">
        <v>18</v>
      </c>
      <c r="E18" s="3" cm="1">
        <f t="array" ref="E18">ACTIVITYCOUNT</f>
        <v>1</v>
      </c>
      <c r="F18" s="8" t="s">
        <v>14</v>
      </c>
      <c r="G18" s="8" t="s">
        <v>31</v>
      </c>
      <c r="H18" s="8" t="s">
        <v>36</v>
      </c>
      <c r="I18" s="6">
        <v>1</v>
      </c>
      <c r="J18" s="8"/>
      <c r="K18">
        <f>SUM(TIMECOUNT,K17)</f>
        <v>4</v>
      </c>
      <c r="L18" s="12"/>
    </row>
    <row r="19" spans="1:12" x14ac:dyDescent="0.2">
      <c r="A19" t="str">
        <f t="shared" si="1"/>
        <v>GTh1</v>
      </c>
      <c r="B19" t="s">
        <v>29</v>
      </c>
      <c r="C19" s="2">
        <v>44161</v>
      </c>
      <c r="D19" t="s">
        <v>20</v>
      </c>
      <c r="E19" s="3" cm="1">
        <f t="array" ref="E19">ACTIVITYCOUNT</f>
        <v>1</v>
      </c>
      <c r="F19" s="8" t="s">
        <v>16</v>
      </c>
      <c r="G19" s="8" t="s">
        <v>44</v>
      </c>
      <c r="H19" s="8" t="s">
        <v>45</v>
      </c>
      <c r="I19" s="6">
        <v>0.5</v>
      </c>
      <c r="J19" t="s">
        <v>43</v>
      </c>
      <c r="K19">
        <f>SUM(TIMECOUNT,K18)</f>
        <v>4.5</v>
      </c>
      <c r="L19" s="12"/>
    </row>
    <row r="20" spans="1:12" x14ac:dyDescent="0.2">
      <c r="A20" t="str">
        <f t="shared" si="1"/>
        <v>GFr2</v>
      </c>
      <c r="B20" t="s">
        <v>29</v>
      </c>
      <c r="C20" s="2">
        <v>44162</v>
      </c>
      <c r="D20" t="s">
        <v>21</v>
      </c>
      <c r="E20" s="3" cm="1">
        <f t="array" ref="E20">ACTIVITYCOUNT</f>
        <v>2</v>
      </c>
      <c r="F20" s="8" t="s">
        <v>82</v>
      </c>
      <c r="G20" s="8" t="s">
        <v>83</v>
      </c>
      <c r="H20" s="8" t="s">
        <v>66</v>
      </c>
      <c r="I20" s="6" t="s">
        <v>84</v>
      </c>
      <c r="J20" s="8" t="s">
        <v>69</v>
      </c>
      <c r="K20">
        <f>SUM(TIMECOUNT,K19)</f>
        <v>5.5</v>
      </c>
    </row>
    <row r="21" spans="1:12" x14ac:dyDescent="0.2">
      <c r="A21" t="str">
        <f t="shared" si="1"/>
        <v>GSa1</v>
      </c>
      <c r="B21" t="s">
        <v>29</v>
      </c>
      <c r="C21" s="2">
        <v>44163</v>
      </c>
      <c r="D21" t="s">
        <v>24</v>
      </c>
      <c r="E21" s="3" cm="1">
        <f t="array" ref="E21">ACTIVITYCOUNT</f>
        <v>1</v>
      </c>
      <c r="F21" s="8" t="s">
        <v>67</v>
      </c>
      <c r="G21" s="8" t="s">
        <v>19</v>
      </c>
      <c r="H21" s="8" t="s">
        <v>36</v>
      </c>
      <c r="I21" s="6">
        <v>3</v>
      </c>
      <c r="J21" s="8" t="s">
        <v>68</v>
      </c>
      <c r="K21">
        <f>SUM(TIMECOUNT,K20)</f>
        <v>8.5</v>
      </c>
    </row>
    <row r="22" spans="1:12" x14ac:dyDescent="0.2">
      <c r="A22" s="4" t="str">
        <f t="shared" si="1"/>
        <v>GSu1</v>
      </c>
      <c r="B22" s="4" t="s">
        <v>29</v>
      </c>
      <c r="C22" s="2">
        <v>44164</v>
      </c>
      <c r="D22" s="4" t="s">
        <v>26</v>
      </c>
      <c r="E22" s="5" cm="1">
        <f t="array" ref="E22">ACTIVITYCOUNT</f>
        <v>1</v>
      </c>
      <c r="F22" s="18" t="s">
        <v>16</v>
      </c>
      <c r="G22" s="18" t="s">
        <v>31</v>
      </c>
      <c r="H22" s="18" t="s">
        <v>52</v>
      </c>
      <c r="I22" s="7">
        <v>1.5</v>
      </c>
      <c r="J22" s="18" t="s">
        <v>53</v>
      </c>
      <c r="K22" s="4">
        <f>SUM(TIMECOUNT,K21)</f>
        <v>10</v>
      </c>
    </row>
    <row r="23" spans="1:12" x14ac:dyDescent="0.2">
      <c r="A23" t="str">
        <f t="shared" si="1"/>
        <v>TMo0</v>
      </c>
      <c r="B23" t="s">
        <v>81</v>
      </c>
      <c r="C23" s="2">
        <v>44165</v>
      </c>
      <c r="D23" t="s">
        <v>13</v>
      </c>
      <c r="E23" s="3" cm="1">
        <f t="array" ref="E23">ACTIVITYCOUNT</f>
        <v>0</v>
      </c>
      <c r="F23" s="8"/>
      <c r="I23" s="6">
        <v>0</v>
      </c>
      <c r="J23" s="10" t="s">
        <v>86</v>
      </c>
      <c r="K23">
        <f>SUM(TIMECOUNT)</f>
        <v>0</v>
      </c>
    </row>
    <row r="24" spans="1:12" x14ac:dyDescent="0.2">
      <c r="A24" t="str">
        <f t="shared" si="1"/>
        <v>TTu1</v>
      </c>
      <c r="B24" t="s">
        <v>81</v>
      </c>
      <c r="C24" s="2">
        <v>44166</v>
      </c>
      <c r="D24" t="s">
        <v>15</v>
      </c>
      <c r="E24" s="3" cm="1">
        <f t="array" ref="E24">ACTIVITYCOUNT</f>
        <v>1</v>
      </c>
      <c r="F24" s="8" t="s">
        <v>16</v>
      </c>
      <c r="G24" s="8" t="s">
        <v>17</v>
      </c>
      <c r="H24" s="8" t="s">
        <v>52</v>
      </c>
      <c r="I24" s="6">
        <v>1</v>
      </c>
      <c r="J24" s="8" t="s">
        <v>75</v>
      </c>
      <c r="K24">
        <f>SUM(TIMECOUNT, K23)</f>
        <v>1</v>
      </c>
    </row>
    <row r="25" spans="1:12" x14ac:dyDescent="0.2">
      <c r="A25" t="str">
        <f t="shared" si="1"/>
        <v>TWe1</v>
      </c>
      <c r="B25" t="s">
        <v>81</v>
      </c>
      <c r="C25" s="2">
        <v>44167</v>
      </c>
      <c r="D25" t="s">
        <v>18</v>
      </c>
      <c r="E25" s="3" cm="1">
        <f t="array" ref="E25">ACTIVITYCOUNT</f>
        <v>1</v>
      </c>
      <c r="F25" s="8" t="s">
        <v>22</v>
      </c>
      <c r="G25" s="8" t="s">
        <v>23</v>
      </c>
      <c r="H25" s="8" t="s">
        <v>36</v>
      </c>
      <c r="I25" s="6">
        <v>1</v>
      </c>
      <c r="K25">
        <f>SUM(TIMECOUNT, K24)</f>
        <v>2</v>
      </c>
    </row>
    <row r="26" spans="1:12" x14ac:dyDescent="0.2">
      <c r="A26" t="str">
        <f t="shared" si="1"/>
        <v>TTh1</v>
      </c>
      <c r="B26" t="s">
        <v>81</v>
      </c>
      <c r="C26" s="2">
        <v>44168</v>
      </c>
      <c r="D26" t="s">
        <v>20</v>
      </c>
      <c r="E26" s="3" cm="1">
        <f t="array" ref="E26">ACTIVITYCOUNT</f>
        <v>1</v>
      </c>
      <c r="F26" s="8" t="s">
        <v>16</v>
      </c>
      <c r="G26" s="8" t="s">
        <v>17</v>
      </c>
      <c r="H26" s="8" t="s">
        <v>52</v>
      </c>
      <c r="I26" s="6">
        <v>1</v>
      </c>
      <c r="K26">
        <f>SUM(TIMECOUNT, K25)</f>
        <v>3</v>
      </c>
    </row>
    <row r="27" spans="1:12" x14ac:dyDescent="0.2">
      <c r="A27" t="str">
        <f t="shared" si="1"/>
        <v>TFr1</v>
      </c>
      <c r="B27" t="s">
        <v>81</v>
      </c>
      <c r="C27" s="2">
        <v>44169</v>
      </c>
      <c r="D27" t="s">
        <v>21</v>
      </c>
      <c r="E27" s="3" cm="1">
        <f t="array" ref="E27">ACTIVITYCOUNT</f>
        <v>1</v>
      </c>
      <c r="F27" s="8" t="s">
        <v>22</v>
      </c>
      <c r="G27" s="8" t="s">
        <v>23</v>
      </c>
      <c r="H27" s="8" t="s">
        <v>36</v>
      </c>
      <c r="I27" s="6">
        <v>1</v>
      </c>
      <c r="K27">
        <f>SUM(TIMECOUNT, K26)</f>
        <v>4</v>
      </c>
    </row>
    <row r="28" spans="1:12" x14ac:dyDescent="0.2">
      <c r="A28" t="str">
        <f t="shared" si="1"/>
        <v>TSa1</v>
      </c>
      <c r="B28" t="s">
        <v>81</v>
      </c>
      <c r="C28" s="2">
        <v>44170</v>
      </c>
      <c r="D28" t="s">
        <v>24</v>
      </c>
      <c r="E28" s="3" cm="1">
        <f t="array" ref="E28">ACTIVITYCOUNT</f>
        <v>1</v>
      </c>
      <c r="F28" s="8" t="s">
        <v>67</v>
      </c>
      <c r="G28" s="8" t="s">
        <v>19</v>
      </c>
      <c r="H28" s="8" t="s">
        <v>70</v>
      </c>
      <c r="I28" s="6">
        <v>0.75</v>
      </c>
      <c r="J28" s="8" t="s">
        <v>71</v>
      </c>
      <c r="K28">
        <f>SUM(TIMECOUNT, K27)</f>
        <v>4.75</v>
      </c>
    </row>
    <row r="29" spans="1:12" x14ac:dyDescent="0.2">
      <c r="A29" s="4" t="str">
        <f t="shared" si="1"/>
        <v>TSu1</v>
      </c>
      <c r="B29" t="s">
        <v>81</v>
      </c>
      <c r="C29" s="2">
        <v>44171</v>
      </c>
      <c r="D29" s="4" t="s">
        <v>26</v>
      </c>
      <c r="E29" s="5" cm="1">
        <f t="array" ref="E29">ACTIVITYCOUNT</f>
        <v>1</v>
      </c>
      <c r="F29" s="4" t="s">
        <v>85</v>
      </c>
      <c r="G29" s="4" t="s">
        <v>25</v>
      </c>
      <c r="H29" s="4" t="s">
        <v>45</v>
      </c>
      <c r="I29" s="7">
        <v>1</v>
      </c>
      <c r="J29" s="9" t="s">
        <v>74</v>
      </c>
      <c r="K29" s="4">
        <f>SUM(TIMECOUNT, K28)</f>
        <v>5.75</v>
      </c>
    </row>
    <row r="34" spans="1:2" x14ac:dyDescent="0.2">
      <c r="A34" t="s">
        <v>59</v>
      </c>
    </row>
    <row r="35" spans="1:2" x14ac:dyDescent="0.2">
      <c r="B35" t="s">
        <v>62</v>
      </c>
    </row>
    <row r="36" spans="1:2" x14ac:dyDescent="0.2">
      <c r="B36" t="s">
        <v>60</v>
      </c>
    </row>
    <row r="37" spans="1:2" x14ac:dyDescent="0.2">
      <c r="B37" t="s">
        <v>61</v>
      </c>
    </row>
    <row r="38" spans="1:2" x14ac:dyDescent="0.2">
      <c r="B38" t="s">
        <v>63</v>
      </c>
    </row>
    <row r="39" spans="1:2" x14ac:dyDescent="0.2">
      <c r="B39" t="s">
        <v>64</v>
      </c>
    </row>
    <row r="40" spans="1:2" x14ac:dyDescent="0.2">
      <c r="B40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Richardson</dc:creator>
  <cp:lastModifiedBy>Charles Richardson</cp:lastModifiedBy>
  <dcterms:created xsi:type="dcterms:W3CDTF">2020-11-09T06:28:29Z</dcterms:created>
  <dcterms:modified xsi:type="dcterms:W3CDTF">2020-12-09T16:49:46Z</dcterms:modified>
</cp:coreProperties>
</file>