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385" windowHeight="8385" activeTab="2"/>
  </bookViews>
  <sheets>
    <sheet name="总冠名" sheetId="4" r:id="rId1"/>
    <sheet name="联合赞助" sheetId="1" r:id="rId2"/>
    <sheet name="行业特约" sheetId="2" r:id="rId3"/>
  </sheets>
  <calcPr calcId="124519"/>
</workbook>
</file>

<file path=xl/calcChain.xml><?xml version="1.0" encoding="utf-8"?>
<calcChain xmlns="http://schemas.openxmlformats.org/spreadsheetml/2006/main">
  <c r="J5" i="4"/>
  <c r="J6"/>
  <c r="J7"/>
  <c r="J8"/>
  <c r="J9"/>
  <c r="J10"/>
  <c r="J11"/>
  <c r="J12"/>
  <c r="J13"/>
  <c r="J14"/>
  <c r="J15"/>
  <c r="J16"/>
  <c r="J17"/>
  <c r="J18"/>
  <c r="J19"/>
  <c r="J20"/>
  <c r="J25"/>
  <c r="J26"/>
  <c r="J27"/>
  <c r="J28"/>
  <c r="J29"/>
  <c r="J30"/>
  <c r="J31"/>
  <c r="J32"/>
  <c r="J33"/>
  <c r="J34"/>
  <c r="J35"/>
  <c r="J36"/>
  <c r="J37"/>
  <c r="J38"/>
  <c r="J24" i="2"/>
  <c r="J23"/>
  <c r="J22"/>
  <c r="J21"/>
  <c r="J20"/>
  <c r="J19"/>
  <c r="J18"/>
  <c r="J17"/>
  <c r="J16"/>
  <c r="J15"/>
  <c r="J14"/>
  <c r="J13"/>
  <c r="J12"/>
  <c r="J11"/>
  <c r="J10"/>
  <c r="J9"/>
  <c r="J6"/>
  <c r="J5"/>
  <c r="J32" i="1"/>
  <c r="J31"/>
  <c r="J30"/>
  <c r="J29"/>
  <c r="J28"/>
  <c r="J27"/>
  <c r="J26"/>
  <c r="J25"/>
  <c r="J24"/>
  <c r="J23"/>
  <c r="J22"/>
  <c r="J21"/>
  <c r="J20"/>
  <c r="J19"/>
  <c r="J18"/>
  <c r="J17"/>
  <c r="J16"/>
  <c r="J15"/>
  <c r="J14"/>
  <c r="J13"/>
  <c r="J12"/>
  <c r="J11"/>
  <c r="J10"/>
  <c r="J7"/>
  <c r="J6"/>
  <c r="K5" i="4" l="1"/>
</calcChain>
</file>

<file path=xl/sharedStrings.xml><?xml version="1.0" encoding="utf-8"?>
<sst xmlns="http://schemas.openxmlformats.org/spreadsheetml/2006/main" count="381" uniqueCount="187">
  <si>
    <t>【联合赞助】合作周期：3个月</t>
  </si>
  <si>
    <t>回报类型</t>
  </si>
  <si>
    <t>回报位置</t>
  </si>
  <si>
    <t>回报明细</t>
  </si>
  <si>
    <t>时长及频次</t>
  </si>
  <si>
    <t>刊例单价（元）</t>
  </si>
  <si>
    <t>刊例单位</t>
  </si>
  <si>
    <t>资源量/天数</t>
  </si>
  <si>
    <t>刊例总价（元）</t>
  </si>
  <si>
    <t>打包价（元）</t>
  </si>
  <si>
    <t>身份权益</t>
  </si>
  <si>
    <t>单品类排他权益</t>
  </si>
  <si>
    <t>植入及专题页面</t>
  </si>
  <si>
    <t>单品类季度排他，,排他范围为植入及专题页面资源（框内硬广不排他）</t>
  </si>
  <si>
    <t>合作期内</t>
  </si>
  <si>
    <t>全程</t>
  </si>
  <si>
    <t>2500w</t>
  </si>
  <si>
    <t>授权</t>
  </si>
  <si>
    <t>视频类宣传片</t>
  </si>
  <si>
    <t>授权企业在线上和线下使用官方视频宣传片宣传</t>
  </si>
  <si>
    <t>节目视频内容</t>
  </si>
  <si>
    <t>授权使用在节目中出现无同品类代言的明星节目形象作为企业自媒体宣传，内容渠道需经节目组确认，并且必须带有节目信息和腾讯视频信息</t>
  </si>
  <si>
    <t>海报</t>
  </si>
  <si>
    <t>授权企业在线上和线下使用官方海报宣传，内容及渠道需经节目组确认，且并必须带有节目信息和腾讯视频信息</t>
  </si>
  <si>
    <t>节目权益</t>
  </si>
  <si>
    <t>节目植入权益</t>
  </si>
  <si>
    <t>标板</t>
  </si>
  <si>
    <t>产品空镜+字幕条+画外音客户名称和slogan口播</t>
  </si>
  <si>
    <t xml:space="preserve">5秒/次 1次/期 </t>
  </si>
  <si>
    <t>期*次</t>
  </si>
  <si>
    <t>带人物关系产品摆放</t>
  </si>
  <si>
    <t>拍人物时候带到产品</t>
  </si>
  <si>
    <t>≥100秒/季</t>
  </si>
  <si>
    <t>期</t>
  </si>
  <si>
    <t>产品使用</t>
  </si>
  <si>
    <t>客户产品使用露出</t>
  </si>
  <si>
    <t xml:space="preserve">3秒/次， 1次/期 </t>
  </si>
  <si>
    <t>深度植入</t>
  </si>
  <si>
    <t>根据品牌特点，将客户信息融入节目环节内，增加客户与节目关联度，使二者成为统一整体 。</t>
  </si>
  <si>
    <t>≥30秒/期，1次/期</t>
  </si>
  <si>
    <t>节目包装权益</t>
  </si>
  <si>
    <t>节目信息条植入</t>
  </si>
  <si>
    <t>带有客户logo的字幕条</t>
  </si>
  <si>
    <t xml:space="preserve">5秒/次， 1次/期 </t>
  </si>
  <si>
    <t>转场特效</t>
  </si>
  <si>
    <t>客户独立logo动态转场，转场包装带有品牌logo或产品体现</t>
  </si>
  <si>
    <t xml:space="preserve">2秒/次 ，2次/期 </t>
  </si>
  <si>
    <t xml:space="preserve">  特效字  </t>
  </si>
  <si>
    <t>根据节目内容设计带品牌元素的花字，品牌元素包括但不限于产品图、公仔形象、logo等</t>
  </si>
  <si>
    <t xml:space="preserve">3秒/次 ，2次/期 </t>
  </si>
  <si>
    <t>定制品牌贴士</t>
  </si>
  <si>
    <t xml:space="preserve">3秒/次 ，1次/期 </t>
  </si>
  <si>
    <t xml:space="preserve"> 跑马灯 </t>
  </si>
  <si>
    <t>带品牌logo的滚屏字幕，客户独立logo固定+节目信息推广字</t>
  </si>
  <si>
    <t xml:space="preserve">10秒/次， 1次/期 </t>
  </si>
  <si>
    <t xml:space="preserve"> 片尾鸣谢</t>
  </si>
  <si>
    <t>片尾鸣谢字幕出现品牌logo</t>
  </si>
  <si>
    <t>硬广权益</t>
  </si>
  <si>
    <t>视频播放框内</t>
  </si>
  <si>
    <t>腾讯视频-多屏-点播-前贴片</t>
  </si>
  <si>
    <t>15s视频前贴片</t>
  </si>
  <si>
    <t>——</t>
  </si>
  <si>
    <t>CPM</t>
  </si>
  <si>
    <t>专题页面</t>
  </si>
  <si>
    <t>PC专题页</t>
  </si>
  <si>
    <t>专题页头图2</t>
  </si>
  <si>
    <t>客户logo</t>
  </si>
  <si>
    <t>非独占</t>
  </si>
  <si>
    <t>天</t>
  </si>
  <si>
    <t>专题页通栏2</t>
  </si>
  <si>
    <t>品牌广告</t>
  </si>
  <si>
    <t>可外链</t>
  </si>
  <si>
    <t>非首屏客户专区2</t>
  </si>
  <si>
    <t>底部鸣谢logo2</t>
  </si>
  <si>
    <t> 客户logo</t>
  </si>
  <si>
    <t>推广资源</t>
  </si>
  <si>
    <t>PC端页面资源</t>
  </si>
  <si>
    <t>腾讯视频首页Web焦点图</t>
  </si>
  <si>
    <t>体现客户logo</t>
  </si>
  <si>
    <t>腾讯视频综艺频道首页web焦点图</t>
  </si>
  <si>
    <t>腾讯视频首页-综艺区图片</t>
  </si>
  <si>
    <t>腾讯视频综艺频道-热门栏目板块图片</t>
  </si>
  <si>
    <t>移动端页面资源</t>
  </si>
  <si>
    <t>腾讯视频APP-phone-综艺页卡焦点图</t>
  </si>
  <si>
    <t>腾讯视频APP-ipad-综艺页卡焦点图</t>
  </si>
  <si>
    <t>SNS推广资源</t>
  </si>
  <si>
    <t>节目官方微信</t>
  </si>
  <si>
    <t>发布节目信息体现客户品牌字样</t>
  </si>
  <si>
    <t>条</t>
  </si>
  <si>
    <t>节目官方微博</t>
  </si>
  <si>
    <t>发布节目信息体现客户品牌字样(由于微博平台限制，带客户或产品图片及logo需客户单独向微博购买)</t>
  </si>
  <si>
    <t>带有品牌元素的贴士设计，体现客户logo</t>
    <phoneticPr fontId="13" type="noConversion"/>
  </si>
  <si>
    <t>1500w</t>
  </si>
  <si>
    <t>≥50秒/季</t>
  </si>
  <si>
    <t>15s前贴片</t>
  </si>
  <si>
    <t>专题页头图</t>
  </si>
  <si>
    <t>非首屏客户专区</t>
  </si>
  <si>
    <t>底部鸣谢logo</t>
  </si>
  <si>
    <t>腾讯视频综艺频道-节目专题入口</t>
  </si>
  <si>
    <t>植入权益</t>
    <phoneticPr fontId="13" type="noConversion"/>
  </si>
  <si>
    <t>期</t>
    <phoneticPr fontId="17" type="noConversion"/>
  </si>
  <si>
    <t xml:space="preserve">3秒/次 ，1次/期 </t>
    <phoneticPr fontId="17" type="noConversion"/>
  </si>
  <si>
    <t xml:space="preserve">10秒/次， 1次/期 </t>
    <phoneticPr fontId="17" type="noConversion"/>
  </si>
  <si>
    <t>跑马灯</t>
  </si>
  <si>
    <t xml:space="preserve">2秒/次 ，2次/期 </t>
    <phoneticPr fontId="17" type="noConversion"/>
  </si>
  <si>
    <t>转场</t>
  </si>
  <si>
    <t xml:space="preserve">5秒/次， 1次/期 </t>
    <phoneticPr fontId="17" type="noConversion"/>
  </si>
  <si>
    <t>每期露出不少于1/3节目时长</t>
  </si>
  <si>
    <t xml:space="preserve">   联合logo+品牌logo+产品图片循环翻转（总冠独享）</t>
  </si>
  <si>
    <t>角标</t>
  </si>
  <si>
    <t xml:space="preserve">3秒/次 ，2次/期 </t>
    <phoneticPr fontId="17" type="noConversion"/>
  </si>
  <si>
    <t>特效字</t>
  </si>
  <si>
    <t>≥10秒/期，每期1次</t>
    <phoneticPr fontId="17" type="noConversion"/>
  </si>
  <si>
    <t>定制带有品牌精神的时刻，带有客户logo（总冠独享）</t>
  </si>
  <si>
    <t>定制时刻</t>
  </si>
  <si>
    <t>期*次</t>
    <phoneticPr fontId="17" type="noConversion"/>
  </si>
  <si>
    <t xml:space="preserve">5秒/次 2次/期 </t>
  </si>
  <si>
    <t>产品空镜+字幕条+画外音：“本节目由...独家冠名播出”</t>
  </si>
  <si>
    <t>包装植入</t>
  </si>
  <si>
    <t>≥30秒/期</t>
  </si>
  <si>
    <t>据客户的需求定制客户专属的环节设计，包括但不限于产品使用，体现品牌精神等</t>
  </si>
  <si>
    <t>定制版块</t>
  </si>
  <si>
    <t xml:space="preserve">3秒/次， 1次/期 </t>
    <phoneticPr fontId="17" type="noConversion"/>
  </si>
  <si>
    <t>客户产品使用露出（体现节目中嘉宾使用产品的镜头，对于品牌露出的清晰度由节目组确定）</t>
  </si>
  <si>
    <t>≥150秒/季</t>
    <phoneticPr fontId="17" type="noConversion"/>
  </si>
  <si>
    <t>带人物关系镜头的产品露出（主焦点一定是在主人物的脸上，对于品牌露出的清晰度由节目组确定）</t>
  </si>
  <si>
    <t>人物关系镜头</t>
  </si>
  <si>
    <t>内容露出，≥2秒
落版露出，≥3秒</t>
  </si>
  <si>
    <t>片头内容带品牌视觉形象元素+联合logo落版（总冠独享）</t>
  </si>
  <si>
    <t>节目片头</t>
  </si>
  <si>
    <t>内容植入</t>
  </si>
  <si>
    <t>植入权益</t>
  </si>
  <si>
    <t>将品牌在本季节目中的所有植入、产品露出、产品使用等权益精剪成1支品牌权益纯享版视频，提供给客户，可授权品牌在线上和线下宣传使用</t>
  </si>
  <si>
    <t>纯享版视频</t>
  </si>
  <si>
    <t>授权企业在线上和线下使用官方海报宣传</t>
  </si>
  <si>
    <t>官方宣传海报</t>
  </si>
  <si>
    <t>授权使用节目植入的片段作为企业自媒体宣传，片段不含有同品类品牌代言的明星形象，内容渠道需经节目组确认，且并必须带有节目信息和腾讯视频信息</t>
  </si>
  <si>
    <t>节目植入卡段</t>
  </si>
  <si>
    <t>授权企业在线上和线下使用官方宣传片宣传</t>
  </si>
  <si>
    <t>官方宣传片</t>
  </si>
  <si>
    <t>季</t>
    <phoneticPr fontId="17" type="noConversion"/>
  </si>
  <si>
    <t>授权产品可在宣传时使用节目logo，“二胎时代”等形式，与节目IP绑定</t>
    <phoneticPr fontId="17" type="noConversion"/>
  </si>
  <si>
    <t>栏目IP使用</t>
  </si>
  <si>
    <t>节目授权</t>
  </si>
  <si>
    <t>单品类季度排他，排他范围为植入及专题页面资源（框内硬广不排他）</t>
  </si>
  <si>
    <t>行业排他权</t>
  </si>
  <si>
    <t>客户品牌名称与节目logo共同形成完整的联合logo样式</t>
  </si>
  <si>
    <t>全程联合Logo</t>
  </si>
  <si>
    <t>联合logo</t>
  </si>
  <si>
    <t xml:space="preserve">底部鸣谢logo1 </t>
  </si>
  <si>
    <t xml:space="preserve">非首屏客户专区1 </t>
  </si>
  <si>
    <t>专题页通栏1</t>
  </si>
  <si>
    <t xml:space="preserve">专题页头图1 </t>
  </si>
  <si>
    <t>体现联合ogo</t>
  </si>
  <si>
    <t>腾讯视频APP-pad端-综艺页卡焦点图</t>
  </si>
  <si>
    <t>体现联合logo</t>
  </si>
  <si>
    <t>腾讯视频APP-phone端-综艺页卡焦点图</t>
  </si>
  <si>
    <t>腾讯视频app</t>
  </si>
  <si>
    <t>独占</t>
    <phoneticPr fontId="17" type="noConversion"/>
  </si>
  <si>
    <t>三屏栏目搜索页图片</t>
    <phoneticPr fontId="17" type="noConversion"/>
  </si>
  <si>
    <t>播放页大背景图</t>
    <phoneticPr fontId="17" type="noConversion"/>
  </si>
  <si>
    <t>腾讯视频综艺频道-焦点图</t>
  </si>
  <si>
    <t>腾讯视频首页-焦点图</t>
  </si>
  <si>
    <t>腾讯视频web</t>
  </si>
  <si>
    <t>联合推广</t>
    <phoneticPr fontId="17" type="noConversion"/>
  </si>
  <si>
    <t>全程，保底量12000个CPM</t>
    <phoneticPr fontId="17" type="noConversion"/>
  </si>
  <si>
    <t>CPD</t>
  </si>
  <si>
    <t>品牌广告</t>
    <phoneticPr fontId="17" type="noConversion"/>
  </si>
  <si>
    <t>多屏暂停（100%包段）</t>
  </si>
  <si>
    <t>全程，保底量35000个CPM</t>
    <phoneticPr fontId="17" type="noConversion"/>
  </si>
  <si>
    <t>多屏口播（100%包段）</t>
  </si>
  <si>
    <t>全程，保底量60000个CPM</t>
    <phoneticPr fontId="17" type="noConversion"/>
  </si>
  <si>
    <t>点播，多屏15秒前贴片（贴1，100%包段）</t>
    <phoneticPr fontId="17" type="noConversion"/>
  </si>
  <si>
    <t>视频播放框内</t>
    <phoneticPr fontId="17" type="noConversion"/>
  </si>
  <si>
    <t>硬广权益</t>
    <phoneticPr fontId="17" type="noConversion"/>
  </si>
  <si>
    <t>总净价</t>
  </si>
  <si>
    <t>资源总价值</t>
  </si>
  <si>
    <t>刊例总价</t>
  </si>
  <si>
    <t>投放量</t>
  </si>
  <si>
    <t>单位</t>
  </si>
  <si>
    <t>刊例单价</t>
  </si>
  <si>
    <t>时长及频次</t>
    <phoneticPr fontId="17" type="noConversion"/>
  </si>
  <si>
    <t>【总冠名】合作周期：3个月</t>
    <phoneticPr fontId="17" type="noConversion"/>
  </si>
  <si>
    <t xml:space="preserve">腾讯视频【二胎时代2】总冠名-4000W（1席）          </t>
    <phoneticPr fontId="17" type="noConversion"/>
  </si>
  <si>
    <t>【行业特约】合作周期：3个月</t>
    <phoneticPr fontId="13" type="noConversion"/>
  </si>
  <si>
    <t>腾讯视频【二胎时代2】联合赞助-2500W（1席）</t>
    <phoneticPr fontId="13" type="noConversion"/>
  </si>
  <si>
    <t xml:space="preserve">                                       腾讯视频【二胎时代2】行业特约 -1500W（3席）</t>
    <phoneticPr fontId="13" type="noConversion"/>
  </si>
</sst>
</file>

<file path=xl/styles.xml><?xml version="1.0" encoding="utf-8"?>
<styleSheet xmlns="http://schemas.openxmlformats.org/spreadsheetml/2006/main">
  <numFmts count="8">
    <numFmt numFmtId="43" formatCode="_ * #,##0.00_ ;_ * \-#,##0.00_ ;_ * &quot;-&quot;??_ ;_ @_ "/>
    <numFmt numFmtId="176" formatCode="#,##0_ "/>
    <numFmt numFmtId="177" formatCode="_ [$￥-804]* #,##0_ ;_ [$￥-804]* \-#,##0_ ;_ [$￥-804]* &quot;-&quot;_ ;_ @_ "/>
    <numFmt numFmtId="178" formatCode="_ [$￥-804]* #,##0.00_ ;_ [$￥-804]* \-#,##0.00_ ;_ [$￥-804]* &quot;-&quot;??_ ;_ @_ "/>
    <numFmt numFmtId="179" formatCode="#,##0_);[Red]\(#,##0\)"/>
    <numFmt numFmtId="180" formatCode="_ [$¥-804]* #,##0_ ;_ [$¥-804]* \-#,##0_ ;_ [$¥-804]* &quot;-&quot;_ ;_ @_ "/>
    <numFmt numFmtId="181" formatCode="0_ "/>
    <numFmt numFmtId="182" formatCode="&quot;￥&quot;#,##0;&quot;￥&quot;\-#,##0"/>
  </numFmts>
  <fonts count="20">
    <font>
      <sz val="11"/>
      <color indexed="8"/>
      <name val="宋体"/>
      <charset val="134"/>
    </font>
    <font>
      <sz val="10"/>
      <color indexed="8"/>
      <name val="宋体"/>
      <charset val="134"/>
    </font>
    <font>
      <b/>
      <sz val="14"/>
      <color rgb="FF000000"/>
      <name val="微软雅黑"/>
      <charset val="134"/>
    </font>
    <font>
      <b/>
      <sz val="11"/>
      <color indexed="8"/>
      <name val="微软雅黑"/>
      <charset val="134"/>
    </font>
    <font>
      <sz val="10"/>
      <name val="微软雅黑"/>
      <charset val="134"/>
    </font>
    <font>
      <sz val="10"/>
      <color indexed="8"/>
      <name val="微软雅黑"/>
      <charset val="134"/>
    </font>
    <font>
      <sz val="10"/>
      <color indexed="8"/>
      <name val="微软雅黑"/>
      <charset val="134"/>
    </font>
    <font>
      <b/>
      <sz val="10"/>
      <name val="微软雅黑"/>
      <charset val="134"/>
    </font>
    <font>
      <sz val="12"/>
      <name val="宋体"/>
      <charset val="134"/>
    </font>
    <font>
      <sz val="11"/>
      <color rgb="FF006100"/>
      <name val="宋体"/>
      <charset val="134"/>
      <scheme val="minor"/>
    </font>
    <font>
      <sz val="10"/>
      <name val="Arial"/>
      <family val="2"/>
    </font>
    <font>
      <sz val="12"/>
      <color indexed="8"/>
      <name val="华文细黑"/>
      <charset val="134"/>
    </font>
    <font>
      <sz val="11"/>
      <color indexed="8"/>
      <name val="宋体"/>
      <charset val="134"/>
    </font>
    <font>
      <sz val="9"/>
      <name val="宋体"/>
      <charset val="134"/>
    </font>
    <font>
      <sz val="11"/>
      <color indexed="8"/>
      <name val="微软雅黑"/>
      <charset val="134"/>
    </font>
    <font>
      <sz val="11"/>
      <color theme="1"/>
      <name val="宋体"/>
      <charset val="134"/>
      <scheme val="minor"/>
    </font>
    <font>
      <b/>
      <sz val="10"/>
      <name val="微软雅黑"/>
      <family val="2"/>
      <charset val="134"/>
    </font>
    <font>
      <sz val="9"/>
      <name val="宋体"/>
      <charset val="134"/>
      <scheme val="minor"/>
    </font>
    <font>
      <b/>
      <sz val="11"/>
      <color indexed="8"/>
      <name val="微软雅黑"/>
      <family val="2"/>
      <charset val="134"/>
    </font>
    <font>
      <b/>
      <sz val="18"/>
      <color rgb="FF000000"/>
      <name val="微软雅黑"/>
      <charset val="134"/>
    </font>
  </fonts>
  <fills count="6">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rgb="FF00CCFF"/>
        <bgColor indexed="64"/>
      </patternFill>
    </fill>
    <fill>
      <patternFill patternType="solid">
        <fgColor rgb="FFC6EFCE"/>
        <bgColor indexed="64"/>
      </patternFill>
    </fill>
  </fills>
  <borders count="49">
    <border>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auto="1"/>
      </left>
      <right style="thin">
        <color auto="1"/>
      </right>
      <top/>
      <bottom/>
      <diagonal/>
    </border>
    <border>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theme="1" tint="0.499984740745262"/>
      </right>
      <top style="thin">
        <color theme="1" tint="0.499984740745262"/>
      </top>
      <bottom style="medium">
        <color auto="1"/>
      </bottom>
      <diagonal/>
    </border>
    <border>
      <left style="thin">
        <color theme="1" tint="0.499984740745262"/>
      </left>
      <right/>
      <top style="thin">
        <color theme="1" tint="0.499984740745262"/>
      </top>
      <bottom style="medium">
        <color auto="1"/>
      </bottom>
      <diagonal/>
    </border>
    <border>
      <left style="thin">
        <color theme="1" tint="0.499984740745262"/>
      </left>
      <right style="thin">
        <color theme="1" tint="0.499984740745262"/>
      </right>
      <top style="thin">
        <color theme="1" tint="0.499984740745262"/>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diagonal/>
    </border>
    <border>
      <left/>
      <right style="medium">
        <color auto="1"/>
      </right>
      <top/>
      <bottom/>
      <diagonal/>
    </border>
    <border>
      <left style="thin">
        <color auto="1"/>
      </left>
      <right/>
      <top style="thin">
        <color auto="1"/>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theme="1" tint="0.499984740745262"/>
      </top>
      <bottom style="thin">
        <color theme="1" tint="0.499984740745262"/>
      </bottom>
      <diagonal/>
    </border>
    <border>
      <left style="medium">
        <color auto="1"/>
      </left>
      <right/>
      <top/>
      <bottom style="medium">
        <color auto="1"/>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theme="1" tint="0.499984740745262"/>
      </left>
      <right style="thin">
        <color theme="1" tint="0.499984740745262"/>
      </right>
      <top style="thin">
        <color theme="1" tint="0.499984740745262"/>
      </top>
      <bottom/>
      <diagonal/>
    </border>
    <border>
      <left style="medium">
        <color indexed="64"/>
      </left>
      <right style="thin">
        <color theme="1" tint="0.499984740745262"/>
      </right>
      <top style="thin">
        <color theme="1" tint="0.499984740745262"/>
      </top>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diagonal/>
    </border>
    <border>
      <left style="thin">
        <color auto="1"/>
      </left>
      <right style="thin">
        <color auto="1"/>
      </right>
      <top/>
      <bottom style="thin">
        <color auto="1"/>
      </bottom>
      <diagonal/>
    </border>
    <border>
      <left style="medium">
        <color indexed="64"/>
      </left>
      <right style="thin">
        <color theme="1" tint="0.499984740745262"/>
      </right>
      <top/>
      <bottom style="thin">
        <color theme="1" tint="0.499984740745262"/>
      </bottom>
      <diagonal/>
    </border>
    <border>
      <left style="medium">
        <color indexed="64"/>
      </left>
      <right style="thin">
        <color auto="1"/>
      </right>
      <top/>
      <bottom style="thin">
        <color auto="1"/>
      </bottom>
      <diagonal/>
    </border>
    <border>
      <left style="medium">
        <color indexed="64"/>
      </left>
      <right style="thin">
        <color auto="1"/>
      </right>
      <top style="thin">
        <color auto="1"/>
      </top>
      <bottom/>
      <diagonal/>
    </border>
    <border>
      <left style="thin">
        <color auto="1"/>
      </left>
      <right style="thin">
        <color auto="1"/>
      </right>
      <top/>
      <bottom/>
      <diagonal/>
    </border>
    <border>
      <left style="thin">
        <color auto="1"/>
      </left>
      <right style="medium">
        <color indexed="64"/>
      </right>
      <top/>
      <bottom style="thin">
        <color auto="1"/>
      </bottom>
      <diagonal/>
    </border>
  </borders>
  <cellStyleXfs count="32">
    <xf numFmtId="0" fontId="0" fillId="0" borderId="0">
      <alignment vertical="center"/>
    </xf>
    <xf numFmtId="177" fontId="12" fillId="0" borderId="0">
      <alignment vertical="center"/>
    </xf>
    <xf numFmtId="178" fontId="12" fillId="0" borderId="0" applyFont="0" applyFill="0" applyBorder="0" applyAlignment="0" applyProtection="0">
      <alignment vertical="center"/>
    </xf>
    <xf numFmtId="0" fontId="9" fillId="5" borderId="0" applyNumberFormat="0" applyBorder="0" applyAlignment="0" applyProtection="0">
      <alignment vertical="center"/>
    </xf>
    <xf numFmtId="178" fontId="12" fillId="0" borderId="0">
      <alignment vertical="center"/>
    </xf>
    <xf numFmtId="177" fontId="12" fillId="0" borderId="0">
      <alignment vertical="center"/>
    </xf>
    <xf numFmtId="177" fontId="12" fillId="0" borderId="0">
      <alignment vertical="center"/>
    </xf>
    <xf numFmtId="177" fontId="8" fillId="0" borderId="0">
      <alignment vertical="center"/>
    </xf>
    <xf numFmtId="177" fontId="12" fillId="0" borderId="0">
      <alignment vertical="center"/>
    </xf>
    <xf numFmtId="177" fontId="12" fillId="0" borderId="0">
      <alignment vertical="center"/>
    </xf>
    <xf numFmtId="0" fontId="8" fillId="0" borderId="0">
      <alignment vertical="center"/>
    </xf>
    <xf numFmtId="177" fontId="8" fillId="0" borderId="0">
      <alignment vertical="center"/>
    </xf>
    <xf numFmtId="178" fontId="11" fillId="0" borderId="0">
      <alignment vertical="center"/>
    </xf>
    <xf numFmtId="178" fontId="11" fillId="0" borderId="0">
      <alignment vertical="center"/>
    </xf>
    <xf numFmtId="177" fontId="12" fillId="0" borderId="0">
      <alignment vertical="center"/>
    </xf>
    <xf numFmtId="177" fontId="12" fillId="0" borderId="0">
      <alignment vertical="center"/>
    </xf>
    <xf numFmtId="177" fontId="12" fillId="0" borderId="0">
      <alignment vertical="center"/>
    </xf>
    <xf numFmtId="177" fontId="12" fillId="0" borderId="0">
      <alignment vertical="center"/>
    </xf>
    <xf numFmtId="0" fontId="12" fillId="0" borderId="0">
      <alignment vertical="center"/>
    </xf>
    <xf numFmtId="0" fontId="10" fillId="0" borderId="0" applyProtection="0">
      <alignment vertical="center"/>
    </xf>
    <xf numFmtId="178" fontId="12" fillId="0" borderId="0" applyFont="0" applyFill="0" applyBorder="0" applyAlignment="0" applyProtection="0">
      <alignment vertical="center"/>
    </xf>
    <xf numFmtId="178" fontId="11" fillId="0" borderId="0">
      <alignment vertical="center"/>
    </xf>
    <xf numFmtId="43" fontId="12" fillId="0" borderId="0" applyFont="0" applyFill="0" applyBorder="0" applyAlignment="0" applyProtection="0">
      <alignment vertical="center"/>
    </xf>
    <xf numFmtId="177" fontId="12" fillId="0" borderId="0">
      <alignment vertical="center"/>
    </xf>
    <xf numFmtId="177" fontId="8" fillId="0" borderId="0">
      <alignment vertical="center"/>
    </xf>
    <xf numFmtId="177" fontId="8" fillId="0" borderId="0">
      <alignment vertical="center"/>
    </xf>
    <xf numFmtId="177" fontId="12" fillId="0" borderId="0">
      <alignment vertical="center"/>
    </xf>
    <xf numFmtId="177" fontId="12" fillId="0" borderId="0">
      <alignment vertical="center"/>
    </xf>
    <xf numFmtId="0" fontId="15" fillId="0" borderId="0">
      <alignment vertical="center"/>
    </xf>
    <xf numFmtId="177" fontId="8" fillId="0" borderId="0">
      <alignment vertical="center"/>
    </xf>
    <xf numFmtId="177" fontId="12" fillId="0" borderId="0">
      <alignment vertical="center"/>
    </xf>
    <xf numFmtId="9" fontId="15" fillId="0" borderId="0" applyFont="0" applyFill="0" applyBorder="0" applyAlignment="0" applyProtection="0">
      <alignment vertical="center"/>
    </xf>
  </cellStyleXfs>
  <cellXfs count="197">
    <xf numFmtId="0" fontId="0" fillId="0" borderId="0" xfId="0">
      <alignment vertical="center"/>
    </xf>
    <xf numFmtId="0" fontId="1" fillId="2" borderId="0" xfId="0" applyFont="1" applyFill="1">
      <alignment vertical="center"/>
    </xf>
    <xf numFmtId="0" fontId="0" fillId="2" borderId="0" xfId="0" applyFill="1">
      <alignment vertical="center"/>
    </xf>
    <xf numFmtId="0" fontId="3" fillId="3" borderId="1" xfId="0" applyFont="1" applyFill="1" applyBorder="1" applyAlignment="1">
      <alignment vertical="center"/>
    </xf>
    <xf numFmtId="0" fontId="3" fillId="3" borderId="2" xfId="0" applyFont="1" applyFill="1" applyBorder="1" applyAlignment="1">
      <alignment vertical="center"/>
    </xf>
    <xf numFmtId="0" fontId="3" fillId="4" borderId="4" xfId="0" applyNumberFormat="1" applyFont="1" applyFill="1" applyBorder="1" applyAlignment="1">
      <alignment horizontal="center" vertical="center"/>
    </xf>
    <xf numFmtId="177" fontId="4" fillId="0" borderId="4" xfId="11" applyNumberFormat="1" applyFont="1" applyFill="1" applyBorder="1" applyAlignment="1">
      <alignment horizontal="center" vertical="center" wrapText="1"/>
    </xf>
    <xf numFmtId="178" fontId="4" fillId="0" borderId="4" xfId="11" applyNumberFormat="1" applyFont="1" applyFill="1" applyBorder="1" applyAlignment="1">
      <alignment horizontal="center" vertical="center" wrapText="1"/>
    </xf>
    <xf numFmtId="176" fontId="4" fillId="0" borderId="4" xfId="7" applyNumberFormat="1" applyFont="1" applyFill="1" applyBorder="1" applyAlignment="1">
      <alignment horizontal="center" vertical="center" wrapText="1"/>
    </xf>
    <xf numFmtId="38" fontId="4" fillId="0" borderId="4" xfId="11" applyNumberFormat="1" applyFont="1" applyFill="1" applyBorder="1" applyAlignment="1">
      <alignment horizontal="center" vertical="center"/>
    </xf>
    <xf numFmtId="0" fontId="4" fillId="0" borderId="4" xfId="0" applyNumberFormat="1" applyFont="1" applyFill="1" applyBorder="1" applyAlignment="1">
      <alignment horizontal="center" vertical="center" wrapText="1"/>
    </xf>
    <xf numFmtId="177" fontId="4" fillId="0" borderId="4" xfId="14" applyNumberFormat="1" applyFont="1" applyFill="1" applyBorder="1" applyAlignment="1">
      <alignment horizontal="center" vertical="center"/>
    </xf>
    <xf numFmtId="179" fontId="4" fillId="0" borderId="4" xfId="6" applyNumberFormat="1" applyFont="1" applyFill="1" applyBorder="1" applyAlignment="1">
      <alignment horizontal="center" vertical="center"/>
    </xf>
    <xf numFmtId="176" fontId="6" fillId="2" borderId="4" xfId="0" applyNumberFormat="1" applyFont="1" applyFill="1" applyBorder="1" applyAlignment="1">
      <alignment horizontal="center" vertical="center"/>
    </xf>
    <xf numFmtId="177" fontId="4" fillId="0" borderId="4" xfId="0" applyNumberFormat="1" applyFont="1" applyFill="1" applyBorder="1" applyAlignment="1">
      <alignment horizontal="center" vertical="center" wrapText="1"/>
    </xf>
    <xf numFmtId="176" fontId="4" fillId="0" borderId="4"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xf>
    <xf numFmtId="177" fontId="4" fillId="0" borderId="4" xfId="3" applyNumberFormat="1" applyFont="1" applyFill="1" applyBorder="1" applyAlignment="1">
      <alignment horizontal="center" vertical="center"/>
    </xf>
    <xf numFmtId="0" fontId="3" fillId="3" borderId="17" xfId="0" applyFont="1" applyFill="1" applyBorder="1" applyAlignment="1">
      <alignment vertical="center"/>
    </xf>
    <xf numFmtId="0" fontId="3" fillId="4" borderId="18" xfId="0" applyNumberFormat="1" applyFont="1" applyFill="1" applyBorder="1" applyAlignment="1">
      <alignment horizontal="center" vertical="center"/>
    </xf>
    <xf numFmtId="0" fontId="4" fillId="0" borderId="4" xfId="11" applyNumberFormat="1" applyFont="1" applyFill="1" applyBorder="1" applyAlignment="1">
      <alignment horizontal="center" vertical="center"/>
    </xf>
    <xf numFmtId="181" fontId="4" fillId="0" borderId="4" xfId="14" applyNumberFormat="1" applyFont="1" applyFill="1" applyBorder="1" applyAlignment="1">
      <alignment horizontal="center" vertical="center"/>
    </xf>
    <xf numFmtId="177" fontId="4" fillId="0" borderId="4" xfId="0" applyNumberFormat="1" applyFont="1" applyFill="1" applyBorder="1" applyAlignment="1">
      <alignment horizontal="center" vertical="center"/>
    </xf>
    <xf numFmtId="176" fontId="6" fillId="0" borderId="4" xfId="0" applyNumberFormat="1"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176" fontId="4" fillId="2" borderId="4" xfId="0" applyNumberFormat="1" applyFont="1" applyFill="1" applyBorder="1" applyAlignment="1">
      <alignment horizontal="center" vertical="center"/>
    </xf>
    <xf numFmtId="180" fontId="4" fillId="2" borderId="4" xfId="7" applyNumberFormat="1"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NumberFormat="1" applyFont="1" applyFill="1" applyBorder="1" applyAlignment="1">
      <alignment horizontal="center" vertical="center"/>
    </xf>
    <xf numFmtId="180" fontId="6" fillId="2" borderId="4" xfId="7"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xf>
    <xf numFmtId="0" fontId="4" fillId="0" borderId="4" xfId="16" applyNumberFormat="1" applyFont="1" applyFill="1" applyBorder="1" applyAlignment="1">
      <alignment horizontal="center" vertical="center" wrapText="1"/>
    </xf>
    <xf numFmtId="179" fontId="4" fillId="0" borderId="4" xfId="14" applyNumberFormat="1" applyFont="1" applyFill="1" applyBorder="1" applyAlignment="1">
      <alignment horizontal="center" vertical="center"/>
    </xf>
    <xf numFmtId="0" fontId="5" fillId="0" borderId="9" xfId="0" applyNumberFormat="1" applyFont="1" applyFill="1" applyBorder="1" applyAlignment="1">
      <alignment horizontal="center" vertical="center" wrapText="1"/>
    </xf>
    <xf numFmtId="0" fontId="5" fillId="0" borderId="10"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xf>
    <xf numFmtId="176" fontId="5" fillId="0" borderId="19"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5" fillId="0" borderId="15" xfId="0" applyNumberFormat="1" applyFont="1" applyFill="1" applyBorder="1" applyAlignment="1">
      <alignment horizontal="center" vertical="center"/>
    </xf>
    <xf numFmtId="176" fontId="5" fillId="0" borderId="16" xfId="0" applyNumberFormat="1" applyFont="1" applyFill="1" applyBorder="1" applyAlignment="1">
      <alignment horizontal="center" vertical="center"/>
    </xf>
    <xf numFmtId="176" fontId="5" fillId="0" borderId="22" xfId="0" applyNumberFormat="1" applyFont="1" applyFill="1" applyBorder="1" applyAlignment="1">
      <alignment horizontal="center" vertical="center"/>
    </xf>
    <xf numFmtId="0" fontId="5" fillId="0" borderId="4"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xf>
    <xf numFmtId="178" fontId="4" fillId="0" borderId="4" xfId="0" applyNumberFormat="1" applyFont="1" applyFill="1" applyBorder="1" applyAlignment="1">
      <alignment horizontal="center" vertical="center"/>
    </xf>
    <xf numFmtId="178"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177" fontId="4" fillId="0" borderId="4" xfId="0" applyNumberFormat="1" applyFont="1" applyFill="1" applyBorder="1" applyAlignment="1">
      <alignment horizontal="center" vertical="center" wrapText="1"/>
    </xf>
    <xf numFmtId="177" fontId="4" fillId="0" borderId="4" xfId="24" applyNumberFormat="1" applyFont="1" applyFill="1" applyBorder="1" applyAlignment="1">
      <alignment horizontal="center" vertical="center" wrapText="1"/>
    </xf>
    <xf numFmtId="178" fontId="4" fillId="0" borderId="4" xfId="24" applyNumberFormat="1" applyFont="1" applyFill="1" applyBorder="1" applyAlignment="1">
      <alignment horizontal="center" vertical="center" wrapText="1"/>
    </xf>
    <xf numFmtId="176" fontId="4" fillId="0" borderId="4" xfId="25" applyNumberFormat="1" applyFont="1" applyFill="1" applyBorder="1" applyAlignment="1">
      <alignment horizontal="center" vertical="center" wrapText="1"/>
    </xf>
    <xf numFmtId="38" fontId="4" fillId="0" borderId="4" xfId="24" applyNumberFormat="1" applyFont="1" applyFill="1" applyBorder="1" applyAlignment="1">
      <alignment horizontal="center" vertical="center"/>
    </xf>
    <xf numFmtId="0" fontId="4" fillId="0" borderId="4" xfId="24" applyNumberFormat="1" applyFont="1" applyFill="1" applyBorder="1" applyAlignment="1">
      <alignment horizontal="center" vertical="center"/>
    </xf>
    <xf numFmtId="0" fontId="14" fillId="2" borderId="0" xfId="0" applyFont="1" applyFill="1" applyBorder="1" applyAlignment="1">
      <alignment vertical="center"/>
    </xf>
    <xf numFmtId="177" fontId="4" fillId="0" borderId="4" xfId="23" applyNumberFormat="1" applyFont="1" applyFill="1" applyBorder="1" applyAlignment="1">
      <alignment horizontal="center" vertical="center"/>
    </xf>
    <xf numFmtId="179" fontId="4" fillId="0" borderId="4" xfId="26" applyNumberFormat="1" applyFont="1" applyFill="1" applyBorder="1" applyAlignment="1">
      <alignment horizontal="center" vertical="center"/>
    </xf>
    <xf numFmtId="181" fontId="4" fillId="0" borderId="4" xfId="23" applyNumberFormat="1" applyFont="1" applyFill="1" applyBorder="1" applyAlignment="1">
      <alignment horizontal="center" vertical="center"/>
    </xf>
    <xf numFmtId="0" fontId="5" fillId="2" borderId="4" xfId="0" applyNumberFormat="1" applyFont="1" applyFill="1" applyBorder="1" applyAlignment="1">
      <alignment horizontal="center" vertical="center" wrapText="1"/>
    </xf>
    <xf numFmtId="176" fontId="5" fillId="2" borderId="4" xfId="0" applyNumberFormat="1" applyFont="1" applyFill="1" applyBorder="1" applyAlignment="1">
      <alignment horizontal="center" vertical="center"/>
    </xf>
    <xf numFmtId="179" fontId="4" fillId="0" borderId="4" xfId="23"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176" fontId="4" fillId="0" borderId="4" xfId="0" applyNumberFormat="1" applyFont="1" applyFill="1" applyBorder="1" applyAlignment="1">
      <alignment horizontal="center" vertical="center"/>
    </xf>
    <xf numFmtId="180" fontId="4" fillId="0" borderId="4" xfId="25" applyNumberFormat="1" applyFont="1" applyFill="1" applyBorder="1" applyAlignment="1">
      <alignment horizontal="center" vertical="center"/>
    </xf>
    <xf numFmtId="0" fontId="5" fillId="0" borderId="16"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xf>
    <xf numFmtId="0" fontId="14" fillId="2" borderId="0" xfId="28" applyFont="1" applyFill="1" applyBorder="1" applyAlignment="1">
      <alignment vertical="center"/>
    </xf>
    <xf numFmtId="182" fontId="14" fillId="2" borderId="0" xfId="28" applyNumberFormat="1" applyFont="1" applyFill="1" applyBorder="1" applyAlignment="1">
      <alignment vertical="center"/>
    </xf>
    <xf numFmtId="0" fontId="5" fillId="2" borderId="0" xfId="28" applyNumberFormat="1" applyFont="1" applyFill="1" applyBorder="1" applyAlignment="1">
      <alignment horizontal="center" vertical="center"/>
    </xf>
    <xf numFmtId="0" fontId="5" fillId="2" borderId="0" xfId="28" applyNumberFormat="1" applyFont="1" applyFill="1" applyBorder="1" applyAlignment="1">
      <alignment horizontal="center" vertical="center" wrapText="1"/>
    </xf>
    <xf numFmtId="176" fontId="5" fillId="2" borderId="16" xfId="28" applyNumberFormat="1" applyFont="1" applyFill="1" applyBorder="1" applyAlignment="1">
      <alignment horizontal="center" vertical="center"/>
    </xf>
    <xf numFmtId="0" fontId="5" fillId="2" borderId="15" xfId="28" applyNumberFormat="1" applyFont="1" applyFill="1" applyBorder="1" applyAlignment="1">
      <alignment horizontal="center" vertical="center"/>
    </xf>
    <xf numFmtId="0" fontId="5" fillId="2" borderId="14" xfId="28" applyNumberFormat="1" applyFont="1" applyFill="1" applyBorder="1" applyAlignment="1">
      <alignment horizontal="center" vertical="center" wrapText="1"/>
    </xf>
    <xf numFmtId="0" fontId="5" fillId="2" borderId="13" xfId="28" applyNumberFormat="1" applyFont="1" applyFill="1" applyBorder="1" applyAlignment="1">
      <alignment horizontal="center" vertical="center" wrapText="1"/>
    </xf>
    <xf numFmtId="176" fontId="5" fillId="2" borderId="4" xfId="28" applyNumberFormat="1" applyFont="1" applyFill="1" applyBorder="1" applyAlignment="1">
      <alignment horizontal="center" vertical="center"/>
    </xf>
    <xf numFmtId="0" fontId="5" fillId="2" borderId="7" xfId="28" applyNumberFormat="1" applyFont="1" applyFill="1" applyBorder="1" applyAlignment="1">
      <alignment horizontal="center" vertical="center"/>
    </xf>
    <xf numFmtId="0" fontId="5" fillId="2" borderId="10" xfId="28" applyNumberFormat="1" applyFont="1" applyFill="1" applyBorder="1" applyAlignment="1">
      <alignment horizontal="center" vertical="center" wrapText="1"/>
    </xf>
    <xf numFmtId="0" fontId="5" fillId="2" borderId="9" xfId="28" applyNumberFormat="1" applyFont="1" applyFill="1" applyBorder="1" applyAlignment="1">
      <alignment horizontal="center" vertical="center" wrapText="1"/>
    </xf>
    <xf numFmtId="0" fontId="5" fillId="2" borderId="7" xfId="28" applyNumberFormat="1" applyFont="1" applyFill="1" applyBorder="1" applyAlignment="1">
      <alignment horizontal="center" vertical="center" wrapText="1"/>
    </xf>
    <xf numFmtId="0" fontId="5" fillId="0" borderId="7" xfId="28" applyNumberFormat="1" applyFont="1" applyFill="1" applyBorder="1" applyAlignment="1">
      <alignment horizontal="center" vertical="center"/>
    </xf>
    <xf numFmtId="0" fontId="5" fillId="0" borderId="7" xfId="28" applyNumberFormat="1" applyFont="1" applyFill="1" applyBorder="1" applyAlignment="1">
      <alignment horizontal="center" vertical="center" wrapText="1"/>
    </xf>
    <xf numFmtId="0" fontId="14" fillId="2" borderId="0" xfId="28" applyFont="1" applyFill="1" applyAlignment="1">
      <alignment vertical="center"/>
    </xf>
    <xf numFmtId="182" fontId="5" fillId="2" borderId="4" xfId="28" applyNumberFormat="1" applyFont="1" applyFill="1" applyBorder="1" applyAlignment="1">
      <alignment horizontal="center" vertical="center" wrapText="1"/>
    </xf>
    <xf numFmtId="0" fontId="5" fillId="2" borderId="41" xfId="28" applyNumberFormat="1" applyFont="1" applyFill="1" applyBorder="1" applyAlignment="1">
      <alignment horizontal="center" vertical="center"/>
    </xf>
    <xf numFmtId="176" fontId="4" fillId="2" borderId="4" xfId="28" applyNumberFormat="1" applyFont="1" applyFill="1" applyBorder="1" applyAlignment="1">
      <alignment horizontal="center" vertical="center"/>
    </xf>
    <xf numFmtId="182" fontId="5" fillId="2" borderId="43" xfId="28" applyNumberFormat="1" applyFont="1" applyFill="1" applyBorder="1" applyAlignment="1">
      <alignment horizontal="center" vertical="center" wrapText="1"/>
    </xf>
    <xf numFmtId="182" fontId="5" fillId="2" borderId="41" xfId="28" applyNumberFormat="1" applyFont="1" applyFill="1" applyBorder="1" applyAlignment="1">
      <alignment horizontal="center" vertical="center"/>
    </xf>
    <xf numFmtId="180" fontId="5" fillId="2" borderId="4" xfId="29" applyNumberFormat="1" applyFont="1" applyFill="1" applyBorder="1" applyAlignment="1">
      <alignment horizontal="center" vertical="center"/>
    </xf>
    <xf numFmtId="0" fontId="5" fillId="2" borderId="4" xfId="28" applyNumberFormat="1" applyFont="1" applyFill="1" applyBorder="1" applyAlignment="1">
      <alignment horizontal="center" vertical="center"/>
    </xf>
    <xf numFmtId="0" fontId="5" fillId="2" borderId="4" xfId="28" applyFont="1" applyFill="1" applyBorder="1" applyAlignment="1">
      <alignment horizontal="center" vertical="center"/>
    </xf>
    <xf numFmtId="0" fontId="4" fillId="2" borderId="4" xfId="28" applyFont="1" applyFill="1" applyBorder="1" applyAlignment="1">
      <alignment horizontal="center" vertical="center" wrapText="1"/>
    </xf>
    <xf numFmtId="180" fontId="4" fillId="2" borderId="4" xfId="29" applyNumberFormat="1" applyFont="1" applyFill="1" applyBorder="1" applyAlignment="1">
      <alignment horizontal="center" vertical="center"/>
    </xf>
    <xf numFmtId="0" fontId="4" fillId="2" borderId="4" xfId="28" applyNumberFormat="1" applyFont="1" applyFill="1" applyBorder="1" applyAlignment="1">
      <alignment horizontal="center" vertical="center"/>
    </xf>
    <xf numFmtId="0" fontId="4" fillId="2" borderId="4" xfId="28" applyFont="1" applyFill="1" applyBorder="1" applyAlignment="1">
      <alignment horizontal="center" vertical="center"/>
    </xf>
    <xf numFmtId="180" fontId="4" fillId="2" borderId="4" xfId="28" applyNumberFormat="1" applyFont="1" applyFill="1" applyBorder="1" applyAlignment="1">
      <alignment horizontal="center" vertical="center"/>
    </xf>
    <xf numFmtId="3" fontId="4" fillId="2" borderId="4" xfId="29" applyNumberFormat="1" applyFont="1" applyFill="1" applyBorder="1" applyAlignment="1">
      <alignment horizontal="center" vertical="center" wrapText="1"/>
    </xf>
    <xf numFmtId="177" fontId="4" fillId="2" borderId="4" xfId="28" applyNumberFormat="1" applyFont="1" applyFill="1" applyBorder="1" applyAlignment="1">
      <alignment horizontal="center" vertical="center"/>
    </xf>
    <xf numFmtId="0" fontId="4" fillId="2" borderId="4" xfId="28" applyNumberFormat="1" applyFont="1" applyFill="1" applyBorder="1" applyAlignment="1">
      <alignment horizontal="center" vertical="center" wrapText="1"/>
    </xf>
    <xf numFmtId="176" fontId="4" fillId="2" borderId="4" xfId="29" applyNumberFormat="1" applyFont="1" applyFill="1" applyBorder="1" applyAlignment="1">
      <alignment horizontal="center" vertical="center" wrapText="1"/>
    </xf>
    <xf numFmtId="0" fontId="5" fillId="0" borderId="4" xfId="28" applyNumberFormat="1" applyFont="1" applyFill="1" applyBorder="1" applyAlignment="1">
      <alignment horizontal="center" vertical="center"/>
    </xf>
    <xf numFmtId="177" fontId="4" fillId="2" borderId="4" xfId="30" applyNumberFormat="1" applyFont="1" applyFill="1" applyBorder="1" applyAlignment="1">
      <alignment horizontal="center" vertical="center" wrapText="1"/>
    </xf>
    <xf numFmtId="176" fontId="5" fillId="2" borderId="43" xfId="28" applyNumberFormat="1" applyFont="1" applyFill="1" applyBorder="1" applyAlignment="1">
      <alignment horizontal="center" vertical="center"/>
    </xf>
    <xf numFmtId="0" fontId="4" fillId="2" borderId="43" xfId="28" applyNumberFormat="1" applyFont="1" applyFill="1" applyBorder="1" applyAlignment="1">
      <alignment horizontal="center" vertical="center" wrapText="1"/>
    </xf>
    <xf numFmtId="0" fontId="4" fillId="2" borderId="43" xfId="28" applyNumberFormat="1" applyFont="1" applyFill="1" applyBorder="1" applyAlignment="1">
      <alignment horizontal="center" vertical="center"/>
    </xf>
    <xf numFmtId="176" fontId="4" fillId="2" borderId="43" xfId="29" applyNumberFormat="1" applyFont="1" applyFill="1" applyBorder="1" applyAlignment="1">
      <alignment horizontal="center" vertical="center" wrapText="1"/>
    </xf>
    <xf numFmtId="0" fontId="5" fillId="0" borderId="43" xfId="28" applyNumberFormat="1" applyFont="1" applyFill="1" applyBorder="1" applyAlignment="1">
      <alignment horizontal="center" vertical="center"/>
    </xf>
    <xf numFmtId="0" fontId="5" fillId="0" borderId="47" xfId="28" applyNumberFormat="1" applyFont="1" applyFill="1" applyBorder="1" applyAlignment="1">
      <alignment horizontal="center" vertical="center"/>
    </xf>
    <xf numFmtId="0" fontId="5" fillId="0" borderId="43" xfId="28" applyNumberFormat="1" applyFont="1" applyFill="1" applyBorder="1" applyAlignment="1">
      <alignment horizontal="center" vertical="center" wrapText="1"/>
    </xf>
    <xf numFmtId="0" fontId="18" fillId="2" borderId="0" xfId="28" applyFont="1" applyFill="1" applyBorder="1" applyAlignment="1">
      <alignment vertical="center"/>
    </xf>
    <xf numFmtId="0" fontId="18" fillId="4" borderId="4" xfId="28" applyNumberFormat="1" applyFont="1" applyFill="1" applyBorder="1" applyAlignment="1">
      <alignment horizontal="center" vertical="center"/>
    </xf>
    <xf numFmtId="182" fontId="18" fillId="4" borderId="4" xfId="28" applyNumberFormat="1" applyFont="1" applyFill="1" applyBorder="1" applyAlignment="1">
      <alignment horizontal="center" vertical="center"/>
    </xf>
    <xf numFmtId="0" fontId="18" fillId="3" borderId="21" xfId="28" applyFont="1" applyFill="1" applyBorder="1" applyAlignment="1">
      <alignment vertical="center"/>
    </xf>
    <xf numFmtId="0" fontId="18" fillId="3" borderId="0" xfId="28" applyFont="1" applyFill="1" applyBorder="1" applyAlignment="1">
      <alignment vertical="center"/>
    </xf>
    <xf numFmtId="182" fontId="18" fillId="3" borderId="0" xfId="28" applyNumberFormat="1" applyFont="1" applyFill="1" applyBorder="1" applyAlignment="1">
      <alignment vertical="center"/>
    </xf>
    <xf numFmtId="0" fontId="18" fillId="3" borderId="0" xfId="28" applyFont="1" applyFill="1" applyBorder="1" applyAlignment="1">
      <alignment horizontal="center" vertical="center"/>
    </xf>
    <xf numFmtId="0" fontId="18" fillId="3" borderId="28" xfId="28" applyFont="1" applyFill="1" applyBorder="1" applyAlignment="1">
      <alignment vertical="center"/>
    </xf>
    <xf numFmtId="176" fontId="5" fillId="2" borderId="7" xfId="28" applyNumberFormat="1" applyFont="1" applyFill="1" applyBorder="1" applyAlignment="1">
      <alignment horizontal="center" vertical="center"/>
    </xf>
    <xf numFmtId="0" fontId="19" fillId="2" borderId="29" xfId="28" applyNumberFormat="1" applyFont="1" applyFill="1" applyBorder="1" applyAlignment="1">
      <alignment horizontal="center" vertical="center"/>
    </xf>
    <xf numFmtId="0" fontId="19" fillId="2" borderId="30" xfId="28" applyNumberFormat="1" applyFont="1" applyFill="1" applyBorder="1" applyAlignment="1">
      <alignment horizontal="center" vertical="center"/>
    </xf>
    <xf numFmtId="0" fontId="19" fillId="2" borderId="31" xfId="28" applyNumberFormat="1" applyFont="1" applyFill="1" applyBorder="1" applyAlignment="1">
      <alignment horizontal="center" vertical="center"/>
    </xf>
    <xf numFmtId="0" fontId="18" fillId="4" borderId="4" xfId="28" applyNumberFormat="1" applyFont="1" applyFill="1" applyBorder="1" applyAlignment="1">
      <alignment horizontal="center" vertical="center"/>
    </xf>
    <xf numFmtId="0" fontId="5" fillId="2" borderId="36" xfId="28" applyNumberFormat="1" applyFont="1" applyFill="1" applyBorder="1" applyAlignment="1">
      <alignment horizontal="center" vertical="center"/>
    </xf>
    <xf numFmtId="0" fontId="5" fillId="2" borderId="39" xfId="28" applyNumberFormat="1" applyFont="1" applyFill="1" applyBorder="1" applyAlignment="1">
      <alignment horizontal="center" vertical="center"/>
    </xf>
    <xf numFmtId="0" fontId="5" fillId="2" borderId="41" xfId="28" applyNumberFormat="1" applyFont="1" applyFill="1" applyBorder="1" applyAlignment="1">
      <alignment horizontal="center" vertical="center"/>
    </xf>
    <xf numFmtId="176" fontId="16" fillId="2" borderId="43" xfId="28" applyNumberFormat="1" applyFont="1" applyFill="1" applyBorder="1" applyAlignment="1">
      <alignment horizontal="center" vertical="center"/>
    </xf>
    <xf numFmtId="176" fontId="16" fillId="2" borderId="4" xfId="28" applyNumberFormat="1" applyFont="1" applyFill="1" applyBorder="1" applyAlignment="1">
      <alignment horizontal="center" vertical="center"/>
    </xf>
    <xf numFmtId="176" fontId="16" fillId="2" borderId="16" xfId="28" applyNumberFormat="1" applyFont="1" applyFill="1" applyBorder="1" applyAlignment="1">
      <alignment horizontal="center" vertical="center"/>
    </xf>
    <xf numFmtId="176" fontId="16" fillId="2" borderId="48" xfId="28" applyNumberFormat="1" applyFont="1" applyFill="1" applyBorder="1" applyAlignment="1">
      <alignment horizontal="center" vertical="center"/>
    </xf>
    <xf numFmtId="176" fontId="16" fillId="2" borderId="18" xfId="28" applyNumberFormat="1" applyFont="1" applyFill="1" applyBorder="1" applyAlignment="1">
      <alignment horizontal="center" vertical="center"/>
    </xf>
    <xf numFmtId="176" fontId="16" fillId="2" borderId="34" xfId="28" applyNumberFormat="1" applyFont="1" applyFill="1" applyBorder="1" applyAlignment="1">
      <alignment horizontal="center" vertical="center"/>
    </xf>
    <xf numFmtId="0" fontId="5" fillId="2" borderId="5" xfId="28" applyNumberFormat="1" applyFont="1" applyFill="1" applyBorder="1" applyAlignment="1">
      <alignment horizontal="center" vertical="center"/>
    </xf>
    <xf numFmtId="0" fontId="5" fillId="2" borderId="4" xfId="28" applyNumberFormat="1" applyFont="1" applyFill="1" applyBorder="1" applyAlignment="1">
      <alignment horizontal="center" vertical="center"/>
    </xf>
    <xf numFmtId="0" fontId="5" fillId="2" borderId="35" xfId="28" applyNumberFormat="1" applyFont="1" applyFill="1" applyBorder="1" applyAlignment="1">
      <alignment horizontal="center" vertical="center"/>
    </xf>
    <xf numFmtId="0" fontId="5" fillId="2" borderId="16" xfId="28" applyNumberFormat="1" applyFont="1" applyFill="1" applyBorder="1" applyAlignment="1">
      <alignment horizontal="center" vertical="center"/>
    </xf>
    <xf numFmtId="0" fontId="5" fillId="0" borderId="47" xfId="28" applyNumberFormat="1" applyFont="1" applyFill="1" applyBorder="1" applyAlignment="1">
      <alignment horizontal="center" vertical="center"/>
    </xf>
    <xf numFmtId="0" fontId="5" fillId="0" borderId="43" xfId="28" applyNumberFormat="1" applyFont="1" applyFill="1" applyBorder="1" applyAlignment="1">
      <alignment horizontal="center" vertical="center"/>
    </xf>
    <xf numFmtId="0" fontId="5" fillId="0" borderId="8" xfId="28" applyNumberFormat="1" applyFont="1" applyFill="1" applyBorder="1" applyAlignment="1">
      <alignment horizontal="center" vertical="center"/>
    </xf>
    <xf numFmtId="0" fontId="5" fillId="0" borderId="45" xfId="28" applyNumberFormat="1" applyFont="1" applyFill="1" applyBorder="1" applyAlignment="1">
      <alignment horizontal="center" vertical="center"/>
    </xf>
    <xf numFmtId="182" fontId="5" fillId="2" borderId="42" xfId="28" applyNumberFormat="1" applyFont="1" applyFill="1" applyBorder="1" applyAlignment="1">
      <alignment horizontal="center" vertical="center"/>
    </xf>
    <xf numFmtId="182" fontId="5" fillId="2" borderId="40" xfId="28" applyNumberFormat="1" applyFont="1" applyFill="1" applyBorder="1" applyAlignment="1">
      <alignment horizontal="center" vertical="center"/>
    </xf>
    <xf numFmtId="0" fontId="5" fillId="0" borderId="46" xfId="28" applyNumberFormat="1" applyFont="1" applyFill="1" applyBorder="1" applyAlignment="1">
      <alignment horizontal="center" vertical="center"/>
    </xf>
    <xf numFmtId="0" fontId="4" fillId="2" borderId="4" xfId="28" applyNumberFormat="1" applyFont="1" applyFill="1" applyBorder="1" applyAlignment="1">
      <alignment horizontal="center" vertical="center"/>
    </xf>
    <xf numFmtId="0" fontId="4" fillId="2" borderId="6" xfId="30" applyNumberFormat="1" applyFont="1" applyFill="1" applyBorder="1" applyAlignment="1">
      <alignment horizontal="center" vertical="center" wrapText="1"/>
    </xf>
    <xf numFmtId="0" fontId="4" fillId="2" borderId="43" xfId="30" applyNumberFormat="1" applyFont="1" applyFill="1" applyBorder="1" applyAlignment="1">
      <alignment horizontal="center" vertical="center" wrapText="1"/>
    </xf>
    <xf numFmtId="0" fontId="4" fillId="2" borderId="4" xfId="30" applyNumberFormat="1" applyFont="1" applyFill="1" applyBorder="1" applyAlignment="1">
      <alignment horizontal="center" vertical="center" wrapText="1"/>
    </xf>
    <xf numFmtId="0" fontId="5" fillId="2" borderId="44" xfId="28" applyNumberFormat="1" applyFont="1" applyFill="1" applyBorder="1" applyAlignment="1">
      <alignment horizontal="center" vertical="center"/>
    </xf>
    <xf numFmtId="0" fontId="5" fillId="2" borderId="38" xfId="28" applyNumberFormat="1" applyFont="1" applyFill="1" applyBorder="1" applyAlignment="1">
      <alignment horizontal="center" vertical="center"/>
    </xf>
    <xf numFmtId="0" fontId="5" fillId="2" borderId="37" xfId="28" applyNumberFormat="1" applyFont="1" applyFill="1" applyBorder="1" applyAlignment="1">
      <alignment horizontal="center" vertical="center"/>
    </xf>
    <xf numFmtId="0" fontId="5" fillId="2" borderId="7" xfId="28" applyNumberFormat="1" applyFont="1" applyFill="1" applyBorder="1" applyAlignment="1">
      <alignment horizontal="center" vertical="center"/>
    </xf>
    <xf numFmtId="177" fontId="4" fillId="0" borderId="4"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5" fillId="0" borderId="12" xfId="0" applyNumberFormat="1" applyFont="1" applyFill="1" applyBorder="1" applyAlignment="1">
      <alignment horizontal="center" vertical="center"/>
    </xf>
    <xf numFmtId="0" fontId="2" fillId="0" borderId="24" xfId="14" applyNumberFormat="1" applyFont="1" applyFill="1" applyBorder="1" applyAlignment="1">
      <alignment horizontal="center" vertical="center"/>
    </xf>
    <xf numFmtId="0" fontId="2" fillId="0" borderId="25" xfId="14" applyNumberFormat="1" applyFont="1" applyFill="1" applyBorder="1" applyAlignment="1">
      <alignment horizontal="center" vertical="center"/>
    </xf>
    <xf numFmtId="0" fontId="2" fillId="0" borderId="26" xfId="14" applyNumberFormat="1" applyFont="1" applyFill="1" applyBorder="1" applyAlignment="1">
      <alignment horizontal="center" vertical="center"/>
    </xf>
    <xf numFmtId="0" fontId="2" fillId="0" borderId="5" xfId="14" applyNumberFormat="1" applyFont="1" applyFill="1" applyBorder="1" applyAlignment="1">
      <alignment horizontal="center" vertical="center"/>
    </xf>
    <xf numFmtId="0" fontId="2" fillId="0" borderId="4" xfId="14" applyNumberFormat="1" applyFont="1" applyFill="1" applyBorder="1" applyAlignment="1">
      <alignment horizontal="center" vertical="center"/>
    </xf>
    <xf numFmtId="0" fontId="2" fillId="0" borderId="18" xfId="14" applyNumberFormat="1" applyFont="1" applyFill="1" applyBorder="1" applyAlignment="1">
      <alignment horizontal="center" vertical="center"/>
    </xf>
    <xf numFmtId="178" fontId="4" fillId="0" borderId="4" xfId="11" applyNumberFormat="1" applyFont="1" applyFill="1" applyBorder="1" applyAlignment="1">
      <alignment horizontal="center" vertical="center" wrapText="1"/>
    </xf>
    <xf numFmtId="176" fontId="4" fillId="0" borderId="4" xfId="7"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177" fontId="7" fillId="0" borderId="20" xfId="0" applyNumberFormat="1" applyFont="1" applyFill="1" applyBorder="1" applyAlignment="1">
      <alignment horizontal="center" vertical="center"/>
    </xf>
    <xf numFmtId="177" fontId="7" fillId="0" borderId="21" xfId="0" applyNumberFormat="1" applyFont="1" applyFill="1" applyBorder="1" applyAlignment="1">
      <alignment horizontal="center" vertical="center"/>
    </xf>
    <xf numFmtId="177" fontId="7" fillId="0" borderId="23"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27" xfId="0" applyNumberFormat="1" applyFont="1" applyFill="1" applyBorder="1" applyAlignment="1">
      <alignment horizontal="center" vertical="center" wrapText="1"/>
    </xf>
    <xf numFmtId="176" fontId="4" fillId="0" borderId="28" xfId="0" applyNumberFormat="1" applyFont="1" applyFill="1" applyBorder="1" applyAlignment="1">
      <alignment horizontal="center" vertical="center" wrapText="1"/>
    </xf>
    <xf numFmtId="176" fontId="4" fillId="0" borderId="8" xfId="0" applyNumberFormat="1" applyFont="1" applyFill="1" applyBorder="1" applyAlignment="1">
      <alignment horizontal="center" vertical="center" wrapText="1"/>
    </xf>
    <xf numFmtId="176" fontId="4" fillId="0" borderId="11" xfId="0" applyNumberFormat="1" applyFont="1" applyFill="1" applyBorder="1" applyAlignment="1">
      <alignment horizontal="center" vertical="center" wrapText="1"/>
    </xf>
    <xf numFmtId="178" fontId="4" fillId="0" borderId="4" xfId="14" applyNumberFormat="1" applyFont="1" applyFill="1" applyBorder="1" applyAlignment="1">
      <alignment horizontal="center" vertical="center"/>
    </xf>
    <xf numFmtId="0" fontId="4" fillId="0" borderId="4" xfId="0" applyFont="1" applyFill="1" applyBorder="1" applyAlignment="1">
      <alignment horizontal="center" vertical="center" wrapText="1"/>
    </xf>
    <xf numFmtId="0" fontId="5" fillId="2" borderId="4" xfId="0" applyNumberFormat="1" applyFont="1" applyFill="1" applyBorder="1" applyAlignment="1">
      <alignment horizontal="center" vertical="center"/>
    </xf>
    <xf numFmtId="0" fontId="4" fillId="2" borderId="4" xfId="6" applyNumberFormat="1" applyFont="1" applyFill="1" applyBorder="1" applyAlignment="1">
      <alignment horizontal="center" vertical="center" wrapText="1"/>
    </xf>
    <xf numFmtId="0" fontId="4" fillId="0" borderId="4" xfId="26" applyNumberFormat="1" applyFont="1" applyFill="1" applyBorder="1" applyAlignment="1">
      <alignment horizontal="center" vertical="center" wrapText="1"/>
    </xf>
    <xf numFmtId="176" fontId="4" fillId="0" borderId="33"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2" fillId="0" borderId="29" xfId="23" applyNumberFormat="1" applyFont="1" applyFill="1" applyBorder="1" applyAlignment="1">
      <alignment horizontal="center" vertical="center"/>
    </xf>
    <xf numFmtId="0" fontId="2" fillId="0" borderId="30" xfId="23" applyNumberFormat="1" applyFont="1" applyFill="1" applyBorder="1" applyAlignment="1">
      <alignment horizontal="center" vertical="center"/>
    </xf>
    <xf numFmtId="0" fontId="2" fillId="0" borderId="31" xfId="23" applyNumberFormat="1" applyFont="1" applyFill="1" applyBorder="1" applyAlignment="1">
      <alignment horizontal="center" vertical="center"/>
    </xf>
    <xf numFmtId="178" fontId="4" fillId="0" borderId="4" xfId="24" applyNumberFormat="1" applyFont="1" applyFill="1" applyBorder="1" applyAlignment="1">
      <alignment horizontal="center" vertical="center" wrapText="1"/>
    </xf>
    <xf numFmtId="177" fontId="4" fillId="0" borderId="20" xfId="0" applyNumberFormat="1" applyFont="1" applyFill="1" applyBorder="1" applyAlignment="1">
      <alignment horizontal="center" vertical="center"/>
    </xf>
    <xf numFmtId="177" fontId="4" fillId="0" borderId="21" xfId="0" applyNumberFormat="1" applyFont="1" applyFill="1" applyBorder="1" applyAlignment="1">
      <alignment horizontal="center" vertical="center"/>
    </xf>
    <xf numFmtId="177" fontId="7" fillId="0" borderId="17" xfId="0" applyNumberFormat="1" applyFont="1" applyFill="1" applyBorder="1" applyAlignment="1">
      <alignment horizontal="center" vertical="center"/>
    </xf>
    <xf numFmtId="177" fontId="4" fillId="0" borderId="23" xfId="0" applyNumberFormat="1" applyFont="1" applyFill="1" applyBorder="1" applyAlignment="1">
      <alignment horizontal="center" vertical="center"/>
    </xf>
    <xf numFmtId="178" fontId="4" fillId="0" borderId="4" xfId="23" applyNumberFormat="1" applyFont="1" applyFill="1" applyBorder="1" applyAlignment="1">
      <alignment horizontal="center" vertical="center"/>
    </xf>
    <xf numFmtId="176" fontId="4" fillId="0" borderId="4" xfId="25" applyNumberFormat="1" applyFont="1" applyFill="1" applyBorder="1" applyAlignment="1">
      <alignment horizontal="center" vertical="center" wrapText="1"/>
    </xf>
    <xf numFmtId="0" fontId="5" fillId="2" borderId="32" xfId="0" applyNumberFormat="1" applyFont="1" applyFill="1" applyBorder="1" applyAlignment="1">
      <alignment horizontal="center" vertical="center"/>
    </xf>
    <xf numFmtId="178" fontId="4" fillId="0" borderId="1" xfId="27" applyNumberFormat="1" applyFont="1" applyFill="1" applyBorder="1" applyAlignment="1">
      <alignment horizontal="center" vertical="center"/>
    </xf>
    <xf numFmtId="0" fontId="4" fillId="0" borderId="4" xfId="0" applyFont="1" applyFill="1" applyBorder="1" applyAlignment="1">
      <alignment horizontal="center" vertical="center"/>
    </xf>
    <xf numFmtId="177" fontId="4" fillId="0" borderId="1" xfId="0" applyNumberFormat="1" applyFont="1" applyFill="1" applyBorder="1" applyAlignment="1">
      <alignment horizontal="center" vertical="center" wrapText="1"/>
    </xf>
  </cellXfs>
  <cellStyles count="32">
    <cellStyle name="百分比 2" xfId="31"/>
    <cellStyle name="常规" xfId="0" builtinId="0"/>
    <cellStyle name="常规 2" xfId="12"/>
    <cellStyle name="常规 2 2" xfId="8"/>
    <cellStyle name="常规 2 3" xfId="10"/>
    <cellStyle name="常规 2 4" xfId="13"/>
    <cellStyle name="常规 3" xfId="14"/>
    <cellStyle name="常规 3 2" xfId="5"/>
    <cellStyle name="常规 3 3" xfId="6"/>
    <cellStyle name="常规 3 3 2" xfId="15"/>
    <cellStyle name="常规 3 3 3" xfId="26"/>
    <cellStyle name="常规 3 3 4" xfId="30"/>
    <cellStyle name="常规 3 4" xfId="9"/>
    <cellStyle name="常规 3 4 2" xfId="27"/>
    <cellStyle name="常规 3 5" xfId="23"/>
    <cellStyle name="常规 4" xfId="16"/>
    <cellStyle name="常规 5" xfId="17"/>
    <cellStyle name="常规 6" xfId="1"/>
    <cellStyle name="常规 7" xfId="18"/>
    <cellStyle name="常规 8" xfId="28"/>
    <cellStyle name="常规_资源总表" xfId="11"/>
    <cellStyle name="常规_资源总表 2" xfId="7"/>
    <cellStyle name="常规_资源总表 2 2" xfId="25"/>
    <cellStyle name="常规_资源总表 2 3" xfId="29"/>
    <cellStyle name="常规_资源总表 3" xfId="24"/>
    <cellStyle name="逗号 2 2" xfId="2"/>
    <cellStyle name="逗号 2 7" xfId="20"/>
    <cellStyle name="好" xfId="3" builtinId="26"/>
    <cellStyle name="普通 2" xfId="21"/>
    <cellStyle name="千位分隔 2" xfId="22"/>
    <cellStyle name="样式 1" xfId="19"/>
    <cellStyle name="一般" xfId="4"/>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142875</xdr:rowOff>
    </xdr:from>
    <xdr:to>
      <xdr:col>2</xdr:col>
      <xdr:colOff>117475</xdr:colOff>
      <xdr:row>1</xdr:row>
      <xdr:rowOff>596191</xdr:rowOff>
    </xdr:to>
    <xdr:pic>
      <xdr:nvPicPr>
        <xdr:cNvPr id="2" name="图片 2" descr="腾讯logo1"/>
        <xdr:cNvPicPr>
          <a:picLocks noChangeAspect="1"/>
        </xdr:cNvPicPr>
      </xdr:nvPicPr>
      <xdr:blipFill>
        <a:blip xmlns:r="http://schemas.openxmlformats.org/officeDocument/2006/relationships" r:embed="rId1" cstate="print"/>
        <a:stretch>
          <a:fillRect/>
        </a:stretch>
      </xdr:blipFill>
      <xdr:spPr>
        <a:xfrm>
          <a:off x="704850" y="314325"/>
          <a:ext cx="784225" cy="24691"/>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L61"/>
  <sheetViews>
    <sheetView workbookViewId="0">
      <selection activeCell="M1" sqref="M1:M1048576"/>
    </sheetView>
  </sheetViews>
  <sheetFormatPr defaultColWidth="9" defaultRowHeight="16.5"/>
  <cols>
    <col min="1" max="1" width="4.75" style="70" customWidth="1"/>
    <col min="2" max="2" width="13.875" style="70" customWidth="1"/>
    <col min="3" max="3" width="14.875" style="70" customWidth="1"/>
    <col min="4" max="4" width="31.75" style="70" customWidth="1"/>
    <col min="5" max="5" width="58.125" style="70" customWidth="1"/>
    <col min="6" max="6" width="19.125" style="70" customWidth="1"/>
    <col min="7" max="7" width="12.5" style="71" customWidth="1"/>
    <col min="8" max="8" width="9" style="70" customWidth="1"/>
    <col min="9" max="9" width="12.75" style="70" customWidth="1"/>
    <col min="10" max="10" width="12.5" style="70" customWidth="1"/>
    <col min="11" max="11" width="13.5" style="70" customWidth="1"/>
    <col min="12" max="12" width="12.375" style="70" customWidth="1"/>
    <col min="13" max="16384" width="9" style="70"/>
  </cols>
  <sheetData>
    <row r="1" spans="2:12" ht="17.25" thickBot="1"/>
    <row r="2" spans="2:12" ht="54.75" customHeight="1">
      <c r="B2" s="121" t="s">
        <v>183</v>
      </c>
      <c r="C2" s="122"/>
      <c r="D2" s="122"/>
      <c r="E2" s="122"/>
      <c r="F2" s="122"/>
      <c r="G2" s="122"/>
      <c r="H2" s="122"/>
      <c r="I2" s="122"/>
      <c r="J2" s="122"/>
      <c r="K2" s="122"/>
      <c r="L2" s="123"/>
    </row>
    <row r="3" spans="2:12" s="112" customFormat="1" ht="15">
      <c r="B3" s="119" t="s">
        <v>182</v>
      </c>
      <c r="C3" s="118"/>
      <c r="D3" s="116"/>
      <c r="E3" s="116"/>
      <c r="F3" s="116"/>
      <c r="G3" s="117"/>
      <c r="H3" s="116"/>
      <c r="I3" s="116"/>
      <c r="J3" s="116"/>
      <c r="K3" s="116"/>
      <c r="L3" s="115"/>
    </row>
    <row r="4" spans="2:12" s="112" customFormat="1" ht="18.75" customHeight="1">
      <c r="B4" s="124" t="s">
        <v>1</v>
      </c>
      <c r="C4" s="124"/>
      <c r="D4" s="113" t="s">
        <v>2</v>
      </c>
      <c r="E4" s="113" t="s">
        <v>3</v>
      </c>
      <c r="F4" s="113" t="s">
        <v>181</v>
      </c>
      <c r="G4" s="114" t="s">
        <v>180</v>
      </c>
      <c r="H4" s="113" t="s">
        <v>179</v>
      </c>
      <c r="I4" s="113" t="s">
        <v>178</v>
      </c>
      <c r="J4" s="113" t="s">
        <v>177</v>
      </c>
      <c r="K4" s="113" t="s">
        <v>176</v>
      </c>
      <c r="L4" s="113" t="s">
        <v>175</v>
      </c>
    </row>
    <row r="5" spans="2:12" ht="40.5" customHeight="1">
      <c r="B5" s="140" t="s">
        <v>174</v>
      </c>
      <c r="C5" s="138" t="s">
        <v>173</v>
      </c>
      <c r="D5" s="111" t="s">
        <v>172</v>
      </c>
      <c r="E5" s="110" t="s">
        <v>167</v>
      </c>
      <c r="F5" s="109"/>
      <c r="G5" s="108">
        <v>150</v>
      </c>
      <c r="H5" s="107" t="s">
        <v>166</v>
      </c>
      <c r="I5" s="106" t="s">
        <v>171</v>
      </c>
      <c r="J5" s="105">
        <f>150*60000</f>
        <v>9000000</v>
      </c>
      <c r="K5" s="128">
        <f>SUM(J5:J38)</f>
        <v>168940000</v>
      </c>
      <c r="L5" s="131">
        <v>40000000</v>
      </c>
    </row>
    <row r="6" spans="2:12" ht="42" customHeight="1">
      <c r="B6" s="140"/>
      <c r="C6" s="138"/>
      <c r="D6" s="104" t="s">
        <v>170</v>
      </c>
      <c r="E6" s="103" t="s">
        <v>167</v>
      </c>
      <c r="F6" s="102"/>
      <c r="G6" s="102">
        <v>120</v>
      </c>
      <c r="H6" s="96" t="s">
        <v>166</v>
      </c>
      <c r="I6" s="101" t="s">
        <v>169</v>
      </c>
      <c r="J6" s="78">
        <f>G6*35000</f>
        <v>4200000</v>
      </c>
      <c r="K6" s="129"/>
      <c r="L6" s="132"/>
    </row>
    <row r="7" spans="2:12" ht="47.25" customHeight="1">
      <c r="B7" s="141"/>
      <c r="C7" s="139"/>
      <c r="D7" s="104" t="s">
        <v>168</v>
      </c>
      <c r="E7" s="103" t="s">
        <v>167</v>
      </c>
      <c r="F7" s="102"/>
      <c r="G7" s="102">
        <v>120</v>
      </c>
      <c r="H7" s="96" t="s">
        <v>166</v>
      </c>
      <c r="I7" s="101" t="s">
        <v>165</v>
      </c>
      <c r="J7" s="78">
        <f>12000*G7</f>
        <v>1440000</v>
      </c>
      <c r="K7" s="129"/>
      <c r="L7" s="132"/>
    </row>
    <row r="8" spans="2:12">
      <c r="B8" s="144" t="s">
        <v>164</v>
      </c>
      <c r="C8" s="145" t="s">
        <v>163</v>
      </c>
      <c r="D8" s="94" t="s">
        <v>162</v>
      </c>
      <c r="E8" s="94" t="s">
        <v>155</v>
      </c>
      <c r="F8" s="96" t="s">
        <v>67</v>
      </c>
      <c r="G8" s="88">
        <v>500000</v>
      </c>
      <c r="H8" s="88" t="s">
        <v>68</v>
      </c>
      <c r="I8" s="88">
        <v>10</v>
      </c>
      <c r="J8" s="78">
        <f t="shared" ref="J8:J17" si="0">I8*G8</f>
        <v>5000000</v>
      </c>
      <c r="K8" s="129"/>
      <c r="L8" s="132"/>
    </row>
    <row r="9" spans="2:12">
      <c r="B9" s="140"/>
      <c r="C9" s="145"/>
      <c r="D9" s="94" t="s">
        <v>161</v>
      </c>
      <c r="E9" s="94" t="s">
        <v>155</v>
      </c>
      <c r="F9" s="96" t="s">
        <v>67</v>
      </c>
      <c r="G9" s="88">
        <v>250000</v>
      </c>
      <c r="H9" s="88" t="s">
        <v>68</v>
      </c>
      <c r="I9" s="88">
        <v>10</v>
      </c>
      <c r="J9" s="78">
        <f t="shared" si="0"/>
        <v>2500000</v>
      </c>
      <c r="K9" s="129"/>
      <c r="L9" s="132"/>
    </row>
    <row r="10" spans="2:12">
      <c r="B10" s="140"/>
      <c r="C10" s="145"/>
      <c r="D10" s="94" t="s">
        <v>160</v>
      </c>
      <c r="E10" s="94" t="s">
        <v>155</v>
      </c>
      <c r="F10" s="96" t="s">
        <v>158</v>
      </c>
      <c r="G10" s="88">
        <v>200000</v>
      </c>
      <c r="H10" s="88" t="s">
        <v>68</v>
      </c>
      <c r="I10" s="88">
        <v>90</v>
      </c>
      <c r="J10" s="78">
        <f t="shared" si="0"/>
        <v>18000000</v>
      </c>
      <c r="K10" s="129"/>
      <c r="L10" s="132"/>
    </row>
    <row r="11" spans="2:12">
      <c r="B11" s="140"/>
      <c r="C11" s="145"/>
      <c r="D11" s="94" t="s">
        <v>159</v>
      </c>
      <c r="E11" s="100" t="s">
        <v>155</v>
      </c>
      <c r="F11" s="96" t="s">
        <v>158</v>
      </c>
      <c r="G11" s="88">
        <v>200000</v>
      </c>
      <c r="H11" s="88" t="s">
        <v>68</v>
      </c>
      <c r="I11" s="88">
        <v>90</v>
      </c>
      <c r="J11" s="78">
        <f t="shared" si="0"/>
        <v>18000000</v>
      </c>
      <c r="K11" s="129"/>
      <c r="L11" s="132"/>
    </row>
    <row r="12" spans="2:12">
      <c r="B12" s="140"/>
      <c r="C12" s="146" t="s">
        <v>157</v>
      </c>
      <c r="D12" s="94" t="s">
        <v>156</v>
      </c>
      <c r="E12" s="94" t="s">
        <v>155</v>
      </c>
      <c r="F12" s="96" t="s">
        <v>67</v>
      </c>
      <c r="G12" s="99">
        <v>250000</v>
      </c>
      <c r="H12" s="98" t="s">
        <v>68</v>
      </c>
      <c r="I12" s="94">
        <v>10</v>
      </c>
      <c r="J12" s="78">
        <f t="shared" si="0"/>
        <v>2500000</v>
      </c>
      <c r="K12" s="129"/>
      <c r="L12" s="132"/>
    </row>
    <row r="13" spans="2:12" ht="16.5" customHeight="1">
      <c r="B13" s="140"/>
      <c r="C13" s="147"/>
      <c r="D13" s="94" t="s">
        <v>154</v>
      </c>
      <c r="E13" s="94" t="s">
        <v>153</v>
      </c>
      <c r="F13" s="96" t="s">
        <v>67</v>
      </c>
      <c r="G13" s="99">
        <v>150000</v>
      </c>
      <c r="H13" s="98" t="s">
        <v>68</v>
      </c>
      <c r="I13" s="88">
        <v>10</v>
      </c>
      <c r="J13" s="78">
        <f t="shared" si="0"/>
        <v>1500000</v>
      </c>
      <c r="K13" s="129"/>
      <c r="L13" s="132"/>
    </row>
    <row r="14" spans="2:12">
      <c r="B14" s="140"/>
      <c r="C14" s="148" t="s">
        <v>64</v>
      </c>
      <c r="D14" s="94" t="s">
        <v>152</v>
      </c>
      <c r="E14" s="97" t="s">
        <v>66</v>
      </c>
      <c r="F14" s="96" t="s">
        <v>67</v>
      </c>
      <c r="G14" s="88">
        <v>40000</v>
      </c>
      <c r="H14" s="95" t="s">
        <v>68</v>
      </c>
      <c r="I14" s="88">
        <v>90</v>
      </c>
      <c r="J14" s="78">
        <f t="shared" si="0"/>
        <v>3600000</v>
      </c>
      <c r="K14" s="129"/>
      <c r="L14" s="132"/>
    </row>
    <row r="15" spans="2:12">
      <c r="B15" s="140"/>
      <c r="C15" s="148"/>
      <c r="D15" s="94" t="s">
        <v>151</v>
      </c>
      <c r="E15" s="93" t="s">
        <v>70</v>
      </c>
      <c r="F15" s="92" t="s">
        <v>71</v>
      </c>
      <c r="G15" s="78">
        <v>60000</v>
      </c>
      <c r="H15" s="91" t="s">
        <v>68</v>
      </c>
      <c r="I15" s="78">
        <v>90</v>
      </c>
      <c r="J15" s="78">
        <f t="shared" si="0"/>
        <v>5400000</v>
      </c>
      <c r="K15" s="129"/>
      <c r="L15" s="132"/>
    </row>
    <row r="16" spans="2:12">
      <c r="B16" s="140"/>
      <c r="C16" s="148"/>
      <c r="D16" s="94" t="s">
        <v>150</v>
      </c>
      <c r="E16" s="93" t="s">
        <v>70</v>
      </c>
      <c r="F16" s="92" t="s">
        <v>71</v>
      </c>
      <c r="G16" s="78">
        <v>60000</v>
      </c>
      <c r="H16" s="91" t="s">
        <v>68</v>
      </c>
      <c r="I16" s="78">
        <v>90</v>
      </c>
      <c r="J16" s="78">
        <f t="shared" si="0"/>
        <v>5400000</v>
      </c>
      <c r="K16" s="129"/>
      <c r="L16" s="132"/>
    </row>
    <row r="17" spans="2:12">
      <c r="B17" s="141"/>
      <c r="C17" s="148"/>
      <c r="D17" s="94" t="s">
        <v>149</v>
      </c>
      <c r="E17" s="93" t="s">
        <v>74</v>
      </c>
      <c r="F17" s="92" t="s">
        <v>71</v>
      </c>
      <c r="G17" s="78">
        <v>10000</v>
      </c>
      <c r="H17" s="91" t="s">
        <v>68</v>
      </c>
      <c r="I17" s="78">
        <v>90</v>
      </c>
      <c r="J17" s="78">
        <f t="shared" si="0"/>
        <v>900000</v>
      </c>
      <c r="K17" s="129"/>
      <c r="L17" s="132"/>
    </row>
    <row r="18" spans="2:12">
      <c r="B18" s="149" t="s">
        <v>10</v>
      </c>
      <c r="C18" s="90" t="s">
        <v>148</v>
      </c>
      <c r="D18" s="87" t="s">
        <v>147</v>
      </c>
      <c r="E18" s="89" t="s">
        <v>146</v>
      </c>
      <c r="F18" s="142" t="s">
        <v>14</v>
      </c>
      <c r="G18" s="88">
        <v>10000000</v>
      </c>
      <c r="H18" s="87" t="s">
        <v>140</v>
      </c>
      <c r="I18" s="87">
        <v>1</v>
      </c>
      <c r="J18" s="78">
        <f>G18</f>
        <v>10000000</v>
      </c>
      <c r="K18" s="129"/>
      <c r="L18" s="132"/>
    </row>
    <row r="19" spans="2:12">
      <c r="B19" s="150"/>
      <c r="C19" s="79" t="s">
        <v>145</v>
      </c>
      <c r="D19" s="79" t="s">
        <v>12</v>
      </c>
      <c r="E19" s="86" t="s">
        <v>144</v>
      </c>
      <c r="F19" s="142"/>
      <c r="G19" s="88">
        <v>5000000</v>
      </c>
      <c r="H19" s="87" t="s">
        <v>140</v>
      </c>
      <c r="I19" s="87">
        <v>1</v>
      </c>
      <c r="J19" s="78">
        <f>G19</f>
        <v>5000000</v>
      </c>
      <c r="K19" s="129"/>
      <c r="L19" s="132"/>
    </row>
    <row r="20" spans="2:12">
      <c r="B20" s="150"/>
      <c r="C20" s="152" t="s">
        <v>143</v>
      </c>
      <c r="D20" s="79" t="s">
        <v>142</v>
      </c>
      <c r="E20" s="86" t="s">
        <v>141</v>
      </c>
      <c r="F20" s="142"/>
      <c r="G20" s="120">
        <v>1000000</v>
      </c>
      <c r="H20" s="125" t="s">
        <v>140</v>
      </c>
      <c r="I20" s="125">
        <v>1</v>
      </c>
      <c r="J20" s="120">
        <f>G20</f>
        <v>1000000</v>
      </c>
      <c r="K20" s="129"/>
      <c r="L20" s="132"/>
    </row>
    <row r="21" spans="2:12">
      <c r="B21" s="150"/>
      <c r="C21" s="152"/>
      <c r="D21" s="79" t="s">
        <v>139</v>
      </c>
      <c r="E21" s="86" t="s">
        <v>138</v>
      </c>
      <c r="F21" s="142"/>
      <c r="G21" s="120"/>
      <c r="H21" s="126"/>
      <c r="I21" s="126"/>
      <c r="J21" s="120"/>
      <c r="K21" s="129"/>
      <c r="L21" s="132"/>
    </row>
    <row r="22" spans="2:12" ht="33">
      <c r="B22" s="150"/>
      <c r="C22" s="152"/>
      <c r="D22" s="79" t="s">
        <v>137</v>
      </c>
      <c r="E22" s="86" t="s">
        <v>136</v>
      </c>
      <c r="F22" s="142"/>
      <c r="G22" s="120"/>
      <c r="H22" s="126"/>
      <c r="I22" s="126"/>
      <c r="J22" s="120"/>
      <c r="K22" s="129"/>
      <c r="L22" s="132"/>
    </row>
    <row r="23" spans="2:12">
      <c r="B23" s="150"/>
      <c r="C23" s="152"/>
      <c r="D23" s="79" t="s">
        <v>135</v>
      </c>
      <c r="E23" s="86" t="s">
        <v>134</v>
      </c>
      <c r="F23" s="142"/>
      <c r="G23" s="120"/>
      <c r="H23" s="127"/>
      <c r="I23" s="127"/>
      <c r="J23" s="120"/>
      <c r="K23" s="129"/>
      <c r="L23" s="132"/>
    </row>
    <row r="24" spans="2:12" ht="33">
      <c r="B24" s="150"/>
      <c r="C24" s="152"/>
      <c r="D24" s="79" t="s">
        <v>133</v>
      </c>
      <c r="E24" s="86" t="s">
        <v>132</v>
      </c>
      <c r="F24" s="143"/>
      <c r="G24" s="78">
        <v>1000000</v>
      </c>
      <c r="H24" s="79">
        <v>1</v>
      </c>
      <c r="I24" s="79">
        <v>1</v>
      </c>
      <c r="J24" s="78">
        <v>1000000</v>
      </c>
      <c r="K24" s="129"/>
      <c r="L24" s="132"/>
    </row>
    <row r="25" spans="2:12" s="85" customFormat="1" ht="33">
      <c r="B25" s="150" t="s">
        <v>131</v>
      </c>
      <c r="C25" s="125" t="s">
        <v>130</v>
      </c>
      <c r="D25" s="79" t="s">
        <v>129</v>
      </c>
      <c r="E25" s="82" t="s">
        <v>128</v>
      </c>
      <c r="F25" s="82" t="s">
        <v>127</v>
      </c>
      <c r="G25" s="78">
        <v>1000000</v>
      </c>
      <c r="H25" s="79" t="s">
        <v>33</v>
      </c>
      <c r="I25" s="79">
        <v>10</v>
      </c>
      <c r="J25" s="78">
        <f t="shared" ref="J25:J38" si="1">I25*G25</f>
        <v>10000000</v>
      </c>
      <c r="K25" s="129"/>
      <c r="L25" s="132"/>
    </row>
    <row r="26" spans="2:12" s="85" customFormat="1" ht="33">
      <c r="B26" s="150"/>
      <c r="C26" s="126"/>
      <c r="D26" s="82" t="s">
        <v>126</v>
      </c>
      <c r="E26" s="82" t="s">
        <v>125</v>
      </c>
      <c r="F26" s="82" t="s">
        <v>124</v>
      </c>
      <c r="G26" s="78">
        <v>500000</v>
      </c>
      <c r="H26" s="79" t="s">
        <v>33</v>
      </c>
      <c r="I26" s="79">
        <v>10</v>
      </c>
      <c r="J26" s="78">
        <f t="shared" si="1"/>
        <v>5000000</v>
      </c>
      <c r="K26" s="129"/>
      <c r="L26" s="132"/>
    </row>
    <row r="27" spans="2:12" ht="33">
      <c r="B27" s="150"/>
      <c r="C27" s="126"/>
      <c r="D27" s="82" t="s">
        <v>34</v>
      </c>
      <c r="E27" s="82" t="s">
        <v>123</v>
      </c>
      <c r="F27" s="79" t="s">
        <v>122</v>
      </c>
      <c r="G27" s="78">
        <v>1000000</v>
      </c>
      <c r="H27" s="79" t="s">
        <v>29</v>
      </c>
      <c r="I27" s="79">
        <v>3</v>
      </c>
      <c r="J27" s="78">
        <f t="shared" si="1"/>
        <v>3000000</v>
      </c>
      <c r="K27" s="129"/>
      <c r="L27" s="132"/>
    </row>
    <row r="28" spans="2:12" ht="33">
      <c r="B28" s="150"/>
      <c r="C28" s="126"/>
      <c r="D28" s="84" t="s">
        <v>121</v>
      </c>
      <c r="E28" s="82" t="s">
        <v>120</v>
      </c>
      <c r="F28" s="82" t="s">
        <v>119</v>
      </c>
      <c r="G28" s="78">
        <v>2000000</v>
      </c>
      <c r="H28" s="83" t="s">
        <v>33</v>
      </c>
      <c r="I28" s="83">
        <v>2</v>
      </c>
      <c r="J28" s="78">
        <f t="shared" si="1"/>
        <v>4000000</v>
      </c>
      <c r="K28" s="129"/>
      <c r="L28" s="132"/>
    </row>
    <row r="29" spans="2:12">
      <c r="B29" s="150"/>
      <c r="C29" s="152" t="s">
        <v>118</v>
      </c>
      <c r="D29" s="82" t="s">
        <v>26</v>
      </c>
      <c r="E29" s="82" t="s">
        <v>117</v>
      </c>
      <c r="F29" s="82" t="s">
        <v>116</v>
      </c>
      <c r="G29" s="78">
        <v>800000</v>
      </c>
      <c r="H29" s="79" t="s">
        <v>115</v>
      </c>
      <c r="I29" s="79">
        <v>20</v>
      </c>
      <c r="J29" s="78">
        <f t="shared" si="1"/>
        <v>16000000</v>
      </c>
      <c r="K29" s="129"/>
      <c r="L29" s="132"/>
    </row>
    <row r="30" spans="2:12">
      <c r="B30" s="150"/>
      <c r="C30" s="152"/>
      <c r="D30" s="80" t="s">
        <v>114</v>
      </c>
      <c r="E30" s="82" t="s">
        <v>113</v>
      </c>
      <c r="F30" s="82" t="s">
        <v>112</v>
      </c>
      <c r="G30" s="78">
        <v>800000</v>
      </c>
      <c r="H30" s="79" t="s">
        <v>100</v>
      </c>
      <c r="I30" s="79">
        <v>10</v>
      </c>
      <c r="J30" s="78">
        <f t="shared" si="1"/>
        <v>8000000</v>
      </c>
      <c r="K30" s="129"/>
      <c r="L30" s="132"/>
    </row>
    <row r="31" spans="2:12" ht="33">
      <c r="B31" s="150"/>
      <c r="C31" s="152"/>
      <c r="D31" s="82" t="s">
        <v>111</v>
      </c>
      <c r="E31" s="82" t="s">
        <v>48</v>
      </c>
      <c r="F31" s="79" t="s">
        <v>110</v>
      </c>
      <c r="G31" s="78">
        <v>250000</v>
      </c>
      <c r="H31" s="79" t="s">
        <v>29</v>
      </c>
      <c r="I31" s="79">
        <v>20</v>
      </c>
      <c r="J31" s="78">
        <f t="shared" si="1"/>
        <v>5000000</v>
      </c>
      <c r="K31" s="129"/>
      <c r="L31" s="132"/>
    </row>
    <row r="32" spans="2:12" ht="37.5" customHeight="1">
      <c r="B32" s="150"/>
      <c r="C32" s="152"/>
      <c r="D32" s="82" t="s">
        <v>109</v>
      </c>
      <c r="E32" s="82" t="s">
        <v>108</v>
      </c>
      <c r="F32" s="82" t="s">
        <v>107</v>
      </c>
      <c r="G32" s="78">
        <v>800000</v>
      </c>
      <c r="H32" s="79" t="s">
        <v>33</v>
      </c>
      <c r="I32" s="79">
        <v>10</v>
      </c>
      <c r="J32" s="78">
        <f t="shared" si="1"/>
        <v>8000000</v>
      </c>
      <c r="K32" s="129"/>
      <c r="L32" s="132"/>
    </row>
    <row r="33" spans="2:12">
      <c r="B33" s="150"/>
      <c r="C33" s="152"/>
      <c r="D33" s="82" t="s">
        <v>41</v>
      </c>
      <c r="E33" s="82" t="s">
        <v>42</v>
      </c>
      <c r="F33" s="79" t="s">
        <v>106</v>
      </c>
      <c r="G33" s="78">
        <v>300000</v>
      </c>
      <c r="H33" s="79" t="s">
        <v>100</v>
      </c>
      <c r="I33" s="79">
        <v>10</v>
      </c>
      <c r="J33" s="78">
        <f t="shared" si="1"/>
        <v>3000000</v>
      </c>
      <c r="K33" s="129"/>
      <c r="L33" s="132"/>
    </row>
    <row r="34" spans="2:12">
      <c r="B34" s="150"/>
      <c r="C34" s="152"/>
      <c r="D34" s="82" t="s">
        <v>105</v>
      </c>
      <c r="E34" s="82" t="s">
        <v>45</v>
      </c>
      <c r="F34" s="79" t="s">
        <v>104</v>
      </c>
      <c r="G34" s="78">
        <v>300000</v>
      </c>
      <c r="H34" s="79" t="s">
        <v>29</v>
      </c>
      <c r="I34" s="79">
        <v>20</v>
      </c>
      <c r="J34" s="78">
        <f t="shared" si="1"/>
        <v>6000000</v>
      </c>
      <c r="K34" s="129"/>
      <c r="L34" s="132"/>
    </row>
    <row r="35" spans="2:12">
      <c r="B35" s="150"/>
      <c r="C35" s="152"/>
      <c r="D35" s="82" t="s">
        <v>103</v>
      </c>
      <c r="E35" s="82" t="s">
        <v>53</v>
      </c>
      <c r="F35" s="79" t="s">
        <v>102</v>
      </c>
      <c r="G35" s="78">
        <v>250000</v>
      </c>
      <c r="H35" s="79" t="s">
        <v>100</v>
      </c>
      <c r="I35" s="79">
        <v>10</v>
      </c>
      <c r="J35" s="78">
        <f t="shared" si="1"/>
        <v>2500000</v>
      </c>
      <c r="K35" s="129"/>
      <c r="L35" s="132"/>
    </row>
    <row r="36" spans="2:12">
      <c r="B36" s="151"/>
      <c r="C36" s="125"/>
      <c r="D36" s="82" t="s">
        <v>55</v>
      </c>
      <c r="E36" s="82" t="s">
        <v>56</v>
      </c>
      <c r="F36" s="79" t="s">
        <v>101</v>
      </c>
      <c r="G36" s="78">
        <v>200000</v>
      </c>
      <c r="H36" s="79" t="s">
        <v>100</v>
      </c>
      <c r="I36" s="79">
        <v>10</v>
      </c>
      <c r="J36" s="78">
        <f t="shared" si="1"/>
        <v>2000000</v>
      </c>
      <c r="K36" s="129"/>
      <c r="L36" s="132"/>
    </row>
    <row r="37" spans="2:12">
      <c r="B37" s="134" t="s">
        <v>85</v>
      </c>
      <c r="C37" s="135"/>
      <c r="D37" s="81" t="s">
        <v>86</v>
      </c>
      <c r="E37" s="80" t="s">
        <v>87</v>
      </c>
      <c r="F37" s="79" t="s">
        <v>61</v>
      </c>
      <c r="G37" s="78">
        <v>100000</v>
      </c>
      <c r="H37" s="79" t="s">
        <v>88</v>
      </c>
      <c r="I37" s="79">
        <v>10</v>
      </c>
      <c r="J37" s="78">
        <f t="shared" si="1"/>
        <v>1000000</v>
      </c>
      <c r="K37" s="129"/>
      <c r="L37" s="132"/>
    </row>
    <row r="38" spans="2:12" ht="16.5" customHeight="1" thickBot="1">
      <c r="B38" s="136"/>
      <c r="C38" s="137"/>
      <c r="D38" s="77" t="s">
        <v>89</v>
      </c>
      <c r="E38" s="76" t="s">
        <v>90</v>
      </c>
      <c r="F38" s="75" t="s">
        <v>61</v>
      </c>
      <c r="G38" s="74">
        <v>100000</v>
      </c>
      <c r="H38" s="75" t="s">
        <v>88</v>
      </c>
      <c r="I38" s="75">
        <v>10</v>
      </c>
      <c r="J38" s="74">
        <f t="shared" si="1"/>
        <v>1000000</v>
      </c>
      <c r="K38" s="130"/>
      <c r="L38" s="133"/>
    </row>
    <row r="39" spans="2:12">
      <c r="B39" s="72"/>
      <c r="C39" s="72"/>
      <c r="D39" s="73"/>
      <c r="E39" s="73"/>
      <c r="F39" s="72"/>
      <c r="G39" s="72"/>
      <c r="H39" s="72"/>
      <c r="I39" s="72"/>
      <c r="J39" s="72"/>
      <c r="K39" s="72"/>
    </row>
    <row r="40" spans="2:12">
      <c r="B40" s="72"/>
      <c r="C40" s="72"/>
      <c r="D40" s="73"/>
      <c r="E40" s="73"/>
      <c r="F40" s="72"/>
      <c r="G40" s="72"/>
      <c r="H40" s="72"/>
      <c r="I40" s="72"/>
      <c r="J40" s="72"/>
      <c r="K40" s="72"/>
    </row>
    <row r="41" spans="2:12">
      <c r="B41" s="72"/>
      <c r="C41" s="72"/>
      <c r="D41" s="73"/>
      <c r="E41" s="73"/>
      <c r="F41" s="72"/>
      <c r="G41" s="72"/>
      <c r="H41" s="72"/>
      <c r="I41" s="72"/>
      <c r="J41" s="72"/>
      <c r="K41" s="72"/>
    </row>
    <row r="42" spans="2:12">
      <c r="B42" s="72"/>
      <c r="C42" s="72"/>
      <c r="D42" s="73"/>
      <c r="E42" s="73"/>
      <c r="F42" s="72"/>
      <c r="G42" s="72"/>
      <c r="H42" s="72"/>
      <c r="I42" s="72"/>
      <c r="J42" s="72"/>
      <c r="K42" s="72"/>
    </row>
    <row r="43" spans="2:12">
      <c r="B43" s="72"/>
      <c r="C43" s="72"/>
      <c r="D43" s="73"/>
      <c r="E43" s="73"/>
      <c r="F43" s="72"/>
      <c r="G43" s="72"/>
      <c r="H43" s="72"/>
      <c r="I43" s="72"/>
      <c r="J43" s="72"/>
      <c r="K43" s="72"/>
    </row>
    <row r="44" spans="2:12">
      <c r="B44" s="72"/>
      <c r="C44" s="72"/>
      <c r="D44" s="73"/>
      <c r="E44" s="73"/>
      <c r="F44" s="72"/>
      <c r="G44" s="72"/>
      <c r="H44" s="72"/>
      <c r="I44" s="72"/>
      <c r="J44" s="72"/>
      <c r="K44" s="72"/>
    </row>
    <row r="45" spans="2:12">
      <c r="B45" s="72"/>
      <c r="C45" s="72"/>
      <c r="D45" s="73"/>
      <c r="E45" s="73"/>
      <c r="F45" s="72"/>
      <c r="G45" s="72"/>
      <c r="H45" s="72"/>
      <c r="I45" s="72"/>
      <c r="J45" s="72"/>
      <c r="K45" s="72"/>
    </row>
    <row r="46" spans="2:12">
      <c r="B46" s="72"/>
      <c r="C46" s="72"/>
      <c r="D46" s="73"/>
      <c r="E46" s="73"/>
      <c r="F46" s="72"/>
      <c r="G46" s="72"/>
      <c r="H46" s="72"/>
      <c r="I46" s="72"/>
      <c r="J46" s="72"/>
      <c r="K46" s="72"/>
    </row>
    <row r="47" spans="2:12">
      <c r="B47" s="72"/>
      <c r="C47" s="72"/>
      <c r="D47" s="73"/>
      <c r="E47" s="73"/>
      <c r="F47" s="72"/>
      <c r="G47" s="72"/>
      <c r="H47" s="72"/>
      <c r="I47" s="72"/>
      <c r="J47" s="72"/>
      <c r="K47" s="72"/>
    </row>
    <row r="48" spans="2:12">
      <c r="B48" s="72"/>
      <c r="C48" s="72"/>
      <c r="D48" s="73"/>
      <c r="E48" s="73"/>
      <c r="F48" s="72"/>
      <c r="G48" s="72"/>
      <c r="H48" s="72"/>
      <c r="I48" s="72"/>
      <c r="J48" s="72"/>
      <c r="K48" s="72"/>
    </row>
    <row r="49" spans="2:11">
      <c r="B49" s="72"/>
      <c r="C49" s="72"/>
      <c r="D49" s="73"/>
      <c r="E49" s="73"/>
      <c r="F49" s="72"/>
      <c r="G49" s="72"/>
      <c r="H49" s="72"/>
      <c r="I49" s="72"/>
      <c r="J49" s="72"/>
      <c r="K49" s="72"/>
    </row>
    <row r="50" spans="2:11">
      <c r="B50" s="72"/>
      <c r="C50" s="72"/>
      <c r="D50" s="73"/>
      <c r="E50" s="73"/>
      <c r="F50" s="72"/>
      <c r="G50" s="72"/>
      <c r="H50" s="72"/>
      <c r="I50" s="72"/>
      <c r="J50" s="72"/>
      <c r="K50" s="72"/>
    </row>
    <row r="51" spans="2:11">
      <c r="B51" s="72"/>
      <c r="C51" s="72"/>
      <c r="D51" s="73"/>
      <c r="E51" s="73"/>
      <c r="F51" s="72"/>
      <c r="G51" s="72"/>
      <c r="H51" s="72"/>
      <c r="I51" s="72"/>
      <c r="J51" s="72"/>
      <c r="K51" s="72"/>
    </row>
    <row r="52" spans="2:11">
      <c r="B52" s="72"/>
      <c r="C52" s="72"/>
      <c r="D52" s="73"/>
      <c r="E52" s="73"/>
      <c r="F52" s="72"/>
      <c r="G52" s="72"/>
      <c r="H52" s="72"/>
      <c r="I52" s="72"/>
      <c r="J52" s="72"/>
      <c r="K52" s="72"/>
    </row>
    <row r="53" spans="2:11">
      <c r="B53" s="72"/>
      <c r="C53" s="72"/>
      <c r="D53" s="73"/>
      <c r="E53" s="73"/>
      <c r="F53" s="72"/>
      <c r="G53" s="72"/>
      <c r="H53" s="72"/>
      <c r="I53" s="72"/>
      <c r="J53" s="72"/>
      <c r="K53" s="72"/>
    </row>
    <row r="54" spans="2:11">
      <c r="B54" s="72"/>
      <c r="C54" s="72"/>
      <c r="D54" s="73"/>
      <c r="E54" s="73"/>
      <c r="F54" s="72"/>
      <c r="G54" s="72"/>
      <c r="H54" s="72"/>
      <c r="I54" s="72"/>
      <c r="J54" s="72"/>
      <c r="K54" s="72"/>
    </row>
    <row r="55" spans="2:11">
      <c r="B55" s="72"/>
      <c r="C55" s="72"/>
      <c r="D55" s="73"/>
      <c r="E55" s="73"/>
      <c r="F55" s="72"/>
      <c r="G55" s="72"/>
      <c r="H55" s="72"/>
      <c r="I55" s="72"/>
      <c r="J55" s="72"/>
      <c r="K55" s="72"/>
    </row>
    <row r="56" spans="2:11">
      <c r="B56" s="72"/>
      <c r="C56" s="72"/>
      <c r="D56" s="73"/>
      <c r="E56" s="73"/>
      <c r="F56" s="72"/>
      <c r="G56" s="72"/>
      <c r="H56" s="72"/>
      <c r="I56" s="72"/>
      <c r="J56" s="72"/>
      <c r="K56" s="72"/>
    </row>
    <row r="57" spans="2:11">
      <c r="B57" s="72"/>
      <c r="C57" s="72"/>
      <c r="D57" s="73"/>
      <c r="E57" s="73"/>
      <c r="F57" s="72"/>
      <c r="G57" s="72"/>
      <c r="H57" s="72"/>
      <c r="I57" s="72"/>
      <c r="J57" s="72"/>
      <c r="K57" s="72"/>
    </row>
    <row r="58" spans="2:11">
      <c r="B58" s="72"/>
      <c r="C58" s="72"/>
      <c r="D58" s="73"/>
      <c r="E58" s="73"/>
      <c r="F58" s="72"/>
      <c r="G58" s="72"/>
      <c r="H58" s="72"/>
      <c r="I58" s="72"/>
      <c r="J58" s="72"/>
      <c r="K58" s="72"/>
    </row>
    <row r="59" spans="2:11">
      <c r="B59" s="72"/>
      <c r="C59" s="72"/>
      <c r="D59" s="73"/>
      <c r="E59" s="73"/>
      <c r="F59" s="72"/>
      <c r="G59" s="72"/>
      <c r="H59" s="72"/>
      <c r="I59" s="72"/>
      <c r="J59" s="72"/>
      <c r="K59" s="72"/>
    </row>
    <row r="60" spans="2:11">
      <c r="B60" s="72"/>
      <c r="C60" s="72"/>
      <c r="D60" s="73"/>
      <c r="E60" s="73"/>
      <c r="F60" s="72"/>
      <c r="G60" s="72"/>
      <c r="H60" s="72"/>
      <c r="I60" s="72"/>
      <c r="J60" s="72"/>
      <c r="K60" s="72"/>
    </row>
    <row r="61" spans="2:11">
      <c r="B61" s="72"/>
      <c r="C61" s="72"/>
      <c r="D61" s="73"/>
      <c r="E61" s="73"/>
      <c r="F61" s="72"/>
      <c r="G61" s="72"/>
      <c r="H61" s="72"/>
      <c r="I61" s="72"/>
      <c r="J61" s="72"/>
      <c r="K61" s="72"/>
    </row>
  </sheetData>
  <mergeCells count="21">
    <mergeCell ref="C14:C17"/>
    <mergeCell ref="B18:B24"/>
    <mergeCell ref="B25:B36"/>
    <mergeCell ref="C20:C24"/>
    <mergeCell ref="C29:C36"/>
    <mergeCell ref="J20:J23"/>
    <mergeCell ref="B2:L2"/>
    <mergeCell ref="B4:C4"/>
    <mergeCell ref="H20:H23"/>
    <mergeCell ref="I20:I23"/>
    <mergeCell ref="K5:K38"/>
    <mergeCell ref="L5:L38"/>
    <mergeCell ref="B37:C38"/>
    <mergeCell ref="C5:C7"/>
    <mergeCell ref="B5:B7"/>
    <mergeCell ref="F18:F24"/>
    <mergeCell ref="G20:G23"/>
    <mergeCell ref="C25:C28"/>
    <mergeCell ref="B8:B17"/>
    <mergeCell ref="C8:C11"/>
    <mergeCell ref="C12:C13"/>
  </mergeCells>
  <phoneticPr fontId="13"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B2:K32"/>
  <sheetViews>
    <sheetView workbookViewId="0">
      <selection activeCell="E12" sqref="E12"/>
    </sheetView>
  </sheetViews>
  <sheetFormatPr defaultColWidth="8.875" defaultRowHeight="13.5"/>
  <cols>
    <col min="1" max="1" width="5.25" style="2" customWidth="1"/>
    <col min="2" max="2" width="13.625" style="2" customWidth="1"/>
    <col min="3" max="3" width="24.125" style="2" customWidth="1"/>
    <col min="4" max="4" width="33.875" style="2" customWidth="1"/>
    <col min="5" max="5" width="57.375" style="2" customWidth="1"/>
    <col min="6" max="7" width="15.375" style="2" customWidth="1"/>
    <col min="8" max="8" width="9.25" style="2" customWidth="1"/>
    <col min="9" max="9" width="12.125" style="2" customWidth="1"/>
    <col min="10" max="10" width="15.375" style="2" customWidth="1"/>
    <col min="11" max="11" width="13.25" style="2" customWidth="1"/>
    <col min="12" max="16384" width="8.875" style="2"/>
  </cols>
  <sheetData>
    <row r="2" spans="2:11">
      <c r="B2" s="156" t="s">
        <v>185</v>
      </c>
      <c r="C2" s="157"/>
      <c r="D2" s="157"/>
      <c r="E2" s="157"/>
      <c r="F2" s="157"/>
      <c r="G2" s="157"/>
      <c r="H2" s="157"/>
      <c r="I2" s="157"/>
      <c r="J2" s="157"/>
      <c r="K2" s="158"/>
    </row>
    <row r="3" spans="2:11">
      <c r="B3" s="159"/>
      <c r="C3" s="160"/>
      <c r="D3" s="160"/>
      <c r="E3" s="160"/>
      <c r="F3" s="160"/>
      <c r="G3" s="160"/>
      <c r="H3" s="160"/>
      <c r="I3" s="160"/>
      <c r="J3" s="160"/>
      <c r="K3" s="161"/>
    </row>
    <row r="4" spans="2:11" ht="15">
      <c r="B4" s="3" t="s">
        <v>0</v>
      </c>
      <c r="C4" s="4"/>
      <c r="D4" s="4"/>
      <c r="E4" s="4"/>
      <c r="F4" s="4"/>
      <c r="G4" s="4"/>
      <c r="H4" s="4"/>
      <c r="I4" s="4"/>
      <c r="J4" s="4"/>
      <c r="K4" s="18"/>
    </row>
    <row r="5" spans="2:11" ht="15">
      <c r="B5" s="164" t="s">
        <v>1</v>
      </c>
      <c r="C5" s="165"/>
      <c r="D5" s="5" t="s">
        <v>2</v>
      </c>
      <c r="E5" s="5" t="s">
        <v>3</v>
      </c>
      <c r="F5" s="5" t="s">
        <v>4</v>
      </c>
      <c r="G5" s="5" t="s">
        <v>5</v>
      </c>
      <c r="H5" s="5" t="s">
        <v>6</v>
      </c>
      <c r="I5" s="5" t="s">
        <v>7</v>
      </c>
      <c r="J5" s="5" t="s">
        <v>8</v>
      </c>
      <c r="K5" s="19" t="s">
        <v>9</v>
      </c>
    </row>
    <row r="6" spans="2:11" customFormat="1" ht="16.5">
      <c r="B6" s="166" t="s">
        <v>10</v>
      </c>
      <c r="C6" s="6" t="s">
        <v>11</v>
      </c>
      <c r="D6" s="6" t="s">
        <v>12</v>
      </c>
      <c r="E6" s="7" t="s">
        <v>13</v>
      </c>
      <c r="F6" s="162" t="s">
        <v>14</v>
      </c>
      <c r="G6" s="8">
        <v>5000000</v>
      </c>
      <c r="H6" s="9" t="s">
        <v>15</v>
      </c>
      <c r="I6" s="20">
        <v>1</v>
      </c>
      <c r="J6" s="8">
        <f t="shared" ref="J6:J7" si="0">G6*I6</f>
        <v>5000000</v>
      </c>
      <c r="K6" s="167" t="s">
        <v>16</v>
      </c>
    </row>
    <row r="7" spans="2:11" customFormat="1" ht="16.5">
      <c r="B7" s="166"/>
      <c r="C7" s="175" t="s">
        <v>17</v>
      </c>
      <c r="D7" s="7" t="s">
        <v>18</v>
      </c>
      <c r="E7" s="10" t="s">
        <v>19</v>
      </c>
      <c r="F7" s="162"/>
      <c r="G7" s="163">
        <v>5000000</v>
      </c>
      <c r="H7" s="163" t="s">
        <v>15</v>
      </c>
      <c r="I7" s="163">
        <v>1</v>
      </c>
      <c r="J7" s="163">
        <f t="shared" si="0"/>
        <v>5000000</v>
      </c>
      <c r="K7" s="168"/>
    </row>
    <row r="8" spans="2:11" customFormat="1" ht="33">
      <c r="B8" s="166"/>
      <c r="C8" s="175"/>
      <c r="D8" s="7" t="s">
        <v>20</v>
      </c>
      <c r="E8" s="10" t="s">
        <v>21</v>
      </c>
      <c r="F8" s="162"/>
      <c r="G8" s="163"/>
      <c r="H8" s="163"/>
      <c r="I8" s="163"/>
      <c r="J8" s="163"/>
      <c r="K8" s="168"/>
    </row>
    <row r="9" spans="2:11" customFormat="1" ht="33">
      <c r="B9" s="166"/>
      <c r="C9" s="175"/>
      <c r="D9" s="7" t="s">
        <v>22</v>
      </c>
      <c r="E9" s="7" t="s">
        <v>23</v>
      </c>
      <c r="F9" s="162"/>
      <c r="G9" s="163"/>
      <c r="H9" s="163"/>
      <c r="I9" s="163"/>
      <c r="J9" s="163"/>
      <c r="K9" s="168"/>
    </row>
    <row r="10" spans="2:11" s="1" customFormat="1" ht="16.5">
      <c r="B10" s="166" t="s">
        <v>24</v>
      </c>
      <c r="C10" s="176" t="s">
        <v>25</v>
      </c>
      <c r="D10" s="46" t="s">
        <v>26</v>
      </c>
      <c r="E10" s="46" t="s">
        <v>27</v>
      </c>
      <c r="F10" s="46" t="s">
        <v>28</v>
      </c>
      <c r="G10" s="39">
        <v>1000000</v>
      </c>
      <c r="H10" s="47" t="s">
        <v>29</v>
      </c>
      <c r="I10" s="47">
        <v>10</v>
      </c>
      <c r="J10" s="39">
        <f>I10*G10</f>
        <v>10000000</v>
      </c>
      <c r="K10" s="168"/>
    </row>
    <row r="11" spans="2:11" s="1" customFormat="1" ht="16.5">
      <c r="B11" s="166"/>
      <c r="C11" s="176"/>
      <c r="D11" s="11" t="s">
        <v>30</v>
      </c>
      <c r="E11" s="11" t="s">
        <v>31</v>
      </c>
      <c r="F11" s="11" t="s">
        <v>32</v>
      </c>
      <c r="G11" s="12">
        <v>500000</v>
      </c>
      <c r="H11" s="8" t="s">
        <v>33</v>
      </c>
      <c r="I11" s="8">
        <v>8</v>
      </c>
      <c r="J11" s="8">
        <f t="shared" ref="J11:J18" si="1">G11*I11</f>
        <v>4000000</v>
      </c>
      <c r="K11" s="168"/>
    </row>
    <row r="12" spans="2:11" s="1" customFormat="1" ht="16.5">
      <c r="B12" s="166"/>
      <c r="C12" s="176"/>
      <c r="D12" s="11" t="s">
        <v>34</v>
      </c>
      <c r="E12" s="11" t="s">
        <v>35</v>
      </c>
      <c r="F12" s="11" t="s">
        <v>36</v>
      </c>
      <c r="G12" s="12">
        <v>1000000</v>
      </c>
      <c r="H12" s="8" t="s">
        <v>33</v>
      </c>
      <c r="I12" s="8">
        <v>4</v>
      </c>
      <c r="J12" s="8">
        <f t="shared" si="1"/>
        <v>4000000</v>
      </c>
      <c r="K12" s="168"/>
    </row>
    <row r="13" spans="2:11" s="1" customFormat="1" ht="33">
      <c r="B13" s="166"/>
      <c r="C13" s="176"/>
      <c r="D13" s="22" t="s">
        <v>37</v>
      </c>
      <c r="E13" s="14" t="s">
        <v>38</v>
      </c>
      <c r="F13" s="14" t="s">
        <v>39</v>
      </c>
      <c r="G13" s="12">
        <v>2000000</v>
      </c>
      <c r="H13" s="8" t="s">
        <v>33</v>
      </c>
      <c r="I13" s="8">
        <v>1</v>
      </c>
      <c r="J13" s="8">
        <f t="shared" si="1"/>
        <v>2000000</v>
      </c>
      <c r="K13" s="168"/>
    </row>
    <row r="14" spans="2:11" s="1" customFormat="1" ht="16.5">
      <c r="B14" s="166"/>
      <c r="C14" s="177" t="s">
        <v>40</v>
      </c>
      <c r="D14" s="10" t="s">
        <v>41</v>
      </c>
      <c r="E14" s="32" t="s">
        <v>42</v>
      </c>
      <c r="F14" s="33" t="s">
        <v>43</v>
      </c>
      <c r="G14" s="23">
        <v>300000</v>
      </c>
      <c r="H14" s="11" t="s">
        <v>33</v>
      </c>
      <c r="I14" s="21">
        <v>10</v>
      </c>
      <c r="J14" s="8">
        <f t="shared" si="1"/>
        <v>3000000</v>
      </c>
      <c r="K14" s="168"/>
    </row>
    <row r="15" spans="2:11" s="1" customFormat="1" ht="16.5">
      <c r="B15" s="166"/>
      <c r="C15" s="177"/>
      <c r="D15" s="34" t="s">
        <v>44</v>
      </c>
      <c r="E15" s="32" t="s">
        <v>45</v>
      </c>
      <c r="F15" s="33" t="s">
        <v>46</v>
      </c>
      <c r="G15" s="23">
        <v>300000</v>
      </c>
      <c r="H15" s="11" t="s">
        <v>29</v>
      </c>
      <c r="I15" s="21">
        <v>10</v>
      </c>
      <c r="J15" s="8">
        <f t="shared" si="1"/>
        <v>3000000</v>
      </c>
      <c r="K15" s="168"/>
    </row>
    <row r="16" spans="2:11" s="1" customFormat="1" ht="33">
      <c r="B16" s="166"/>
      <c r="C16" s="177"/>
      <c r="D16" s="22" t="s">
        <v>47</v>
      </c>
      <c r="E16" s="32" t="s">
        <v>48</v>
      </c>
      <c r="F16" s="33" t="s">
        <v>49</v>
      </c>
      <c r="G16" s="23">
        <v>250000</v>
      </c>
      <c r="H16" s="33" t="s">
        <v>29</v>
      </c>
      <c r="I16" s="33">
        <v>10</v>
      </c>
      <c r="J16" s="8">
        <f t="shared" si="1"/>
        <v>2500000</v>
      </c>
      <c r="K16" s="168"/>
    </row>
    <row r="17" spans="2:11" s="1" customFormat="1" ht="23.25" customHeight="1">
      <c r="B17" s="166"/>
      <c r="C17" s="177"/>
      <c r="D17" s="48" t="s">
        <v>50</v>
      </c>
      <c r="E17" s="49" t="s">
        <v>91</v>
      </c>
      <c r="F17" s="33" t="s">
        <v>51</v>
      </c>
      <c r="G17" s="23">
        <v>500000</v>
      </c>
      <c r="H17" s="33" t="s">
        <v>29</v>
      </c>
      <c r="I17" s="33">
        <v>10</v>
      </c>
      <c r="J17" s="8">
        <f t="shared" si="1"/>
        <v>5000000</v>
      </c>
      <c r="K17" s="168"/>
    </row>
    <row r="18" spans="2:11" s="1" customFormat="1" ht="16.5">
      <c r="B18" s="166"/>
      <c r="C18" s="177"/>
      <c r="D18" s="22" t="s">
        <v>52</v>
      </c>
      <c r="E18" s="32" t="s">
        <v>53</v>
      </c>
      <c r="F18" s="33" t="s">
        <v>54</v>
      </c>
      <c r="G18" s="23">
        <v>250000</v>
      </c>
      <c r="H18" s="33" t="s">
        <v>33</v>
      </c>
      <c r="I18" s="21">
        <v>10</v>
      </c>
      <c r="J18" s="8">
        <f t="shared" si="1"/>
        <v>2500000</v>
      </c>
      <c r="K18" s="168"/>
    </row>
    <row r="19" spans="2:11" s="1" customFormat="1" ht="16.5">
      <c r="B19" s="166"/>
      <c r="C19" s="177"/>
      <c r="D19" s="22" t="s">
        <v>55</v>
      </c>
      <c r="E19" s="32" t="s">
        <v>56</v>
      </c>
      <c r="F19" s="33" t="s">
        <v>51</v>
      </c>
      <c r="G19" s="23">
        <v>200000</v>
      </c>
      <c r="H19" s="11" t="s">
        <v>33</v>
      </c>
      <c r="I19" s="21">
        <v>10</v>
      </c>
      <c r="J19" s="35">
        <f t="shared" ref="J19:J30" si="2">G19*I19</f>
        <v>2000000</v>
      </c>
      <c r="K19" s="168"/>
    </row>
    <row r="20" spans="2:11" ht="29.25" customHeight="1">
      <c r="B20" s="31" t="s">
        <v>57</v>
      </c>
      <c r="C20" s="14" t="s">
        <v>58</v>
      </c>
      <c r="D20" s="14" t="s">
        <v>59</v>
      </c>
      <c r="E20" s="14" t="s">
        <v>60</v>
      </c>
      <c r="F20" s="14" t="s">
        <v>61</v>
      </c>
      <c r="G20" s="15">
        <v>150</v>
      </c>
      <c r="H20" s="15" t="s">
        <v>62</v>
      </c>
      <c r="I20" s="15">
        <v>45000</v>
      </c>
      <c r="J20" s="15">
        <f t="shared" si="2"/>
        <v>6750000</v>
      </c>
      <c r="K20" s="168"/>
    </row>
    <row r="21" spans="2:11" ht="16.5">
      <c r="B21" s="170" t="s">
        <v>63</v>
      </c>
      <c r="C21" s="178" t="s">
        <v>64</v>
      </c>
      <c r="D21" s="24" t="s">
        <v>65</v>
      </c>
      <c r="E21" s="25" t="s">
        <v>66</v>
      </c>
      <c r="F21" s="16" t="s">
        <v>67</v>
      </c>
      <c r="G21" s="26">
        <v>40000</v>
      </c>
      <c r="H21" s="27" t="s">
        <v>68</v>
      </c>
      <c r="I21" s="26">
        <v>90</v>
      </c>
      <c r="J21" s="13">
        <f t="shared" ref="J21:J24" si="3">I21*G21</f>
        <v>3600000</v>
      </c>
      <c r="K21" s="168"/>
    </row>
    <row r="22" spans="2:11" ht="16.5">
      <c r="B22" s="170"/>
      <c r="C22" s="178"/>
      <c r="D22" s="24" t="s">
        <v>69</v>
      </c>
      <c r="E22" s="28" t="s">
        <v>70</v>
      </c>
      <c r="F22" s="29" t="s">
        <v>71</v>
      </c>
      <c r="G22" s="13">
        <v>60000</v>
      </c>
      <c r="H22" s="30" t="s">
        <v>68</v>
      </c>
      <c r="I22" s="13">
        <v>90</v>
      </c>
      <c r="J22" s="13">
        <f t="shared" si="3"/>
        <v>5400000</v>
      </c>
      <c r="K22" s="168"/>
    </row>
    <row r="23" spans="2:11" ht="16.5">
      <c r="B23" s="170"/>
      <c r="C23" s="178"/>
      <c r="D23" s="24" t="s">
        <v>72</v>
      </c>
      <c r="E23" s="28" t="s">
        <v>70</v>
      </c>
      <c r="F23" s="29" t="s">
        <v>71</v>
      </c>
      <c r="G23" s="13">
        <v>60000</v>
      </c>
      <c r="H23" s="30" t="s">
        <v>68</v>
      </c>
      <c r="I23" s="13">
        <v>90</v>
      </c>
      <c r="J23" s="13">
        <f t="shared" si="3"/>
        <v>5400000</v>
      </c>
      <c r="K23" s="168"/>
    </row>
    <row r="24" spans="2:11" ht="16.5">
      <c r="B24" s="170"/>
      <c r="C24" s="178"/>
      <c r="D24" s="24" t="s">
        <v>73</v>
      </c>
      <c r="E24" s="28" t="s">
        <v>74</v>
      </c>
      <c r="F24" s="29" t="s">
        <v>71</v>
      </c>
      <c r="G24" s="13">
        <v>10000</v>
      </c>
      <c r="H24" s="30" t="s">
        <v>68</v>
      </c>
      <c r="I24" s="13">
        <v>90</v>
      </c>
      <c r="J24" s="13">
        <f t="shared" si="3"/>
        <v>900000</v>
      </c>
      <c r="K24" s="168"/>
    </row>
    <row r="25" spans="2:11" ht="16.5">
      <c r="B25" s="171" t="s">
        <v>75</v>
      </c>
      <c r="C25" s="153" t="s">
        <v>76</v>
      </c>
      <c r="D25" s="14" t="s">
        <v>77</v>
      </c>
      <c r="E25" s="14" t="s">
        <v>78</v>
      </c>
      <c r="F25" s="16" t="s">
        <v>67</v>
      </c>
      <c r="G25" s="15">
        <v>500000</v>
      </c>
      <c r="H25" s="14" t="s">
        <v>68</v>
      </c>
      <c r="I25" s="15">
        <v>10</v>
      </c>
      <c r="J25" s="15">
        <f t="shared" si="2"/>
        <v>5000000</v>
      </c>
      <c r="K25" s="168"/>
    </row>
    <row r="26" spans="2:11" ht="16.5">
      <c r="B26" s="172"/>
      <c r="C26" s="153"/>
      <c r="D26" s="14" t="s">
        <v>79</v>
      </c>
      <c r="E26" s="14" t="s">
        <v>78</v>
      </c>
      <c r="F26" s="16" t="s">
        <v>67</v>
      </c>
      <c r="G26" s="15">
        <v>250000</v>
      </c>
      <c r="H26" s="14" t="s">
        <v>68</v>
      </c>
      <c r="I26" s="15">
        <v>10</v>
      </c>
      <c r="J26" s="15">
        <f t="shared" si="2"/>
        <v>2500000</v>
      </c>
      <c r="K26" s="168"/>
    </row>
    <row r="27" spans="2:11" ht="16.5">
      <c r="B27" s="172"/>
      <c r="C27" s="153"/>
      <c r="D27" s="17" t="s">
        <v>80</v>
      </c>
      <c r="E27" s="14" t="s">
        <v>78</v>
      </c>
      <c r="F27" s="16" t="s">
        <v>67</v>
      </c>
      <c r="G27" s="15">
        <v>100000</v>
      </c>
      <c r="H27" s="14" t="s">
        <v>68</v>
      </c>
      <c r="I27" s="15">
        <v>10</v>
      </c>
      <c r="J27" s="15">
        <f t="shared" si="2"/>
        <v>1000000</v>
      </c>
      <c r="K27" s="168"/>
    </row>
    <row r="28" spans="2:11" ht="16.5">
      <c r="B28" s="172"/>
      <c r="C28" s="153"/>
      <c r="D28" s="17" t="s">
        <v>81</v>
      </c>
      <c r="E28" s="14" t="s">
        <v>78</v>
      </c>
      <c r="F28" s="16" t="s">
        <v>67</v>
      </c>
      <c r="G28" s="15">
        <v>70000</v>
      </c>
      <c r="H28" s="14" t="s">
        <v>68</v>
      </c>
      <c r="I28" s="15">
        <v>10</v>
      </c>
      <c r="J28" s="15">
        <f t="shared" si="2"/>
        <v>700000</v>
      </c>
      <c r="K28" s="168"/>
    </row>
    <row r="29" spans="2:11" ht="16.5">
      <c r="B29" s="172"/>
      <c r="C29" s="153" t="s">
        <v>82</v>
      </c>
      <c r="D29" s="14" t="s">
        <v>83</v>
      </c>
      <c r="E29" s="14" t="s">
        <v>78</v>
      </c>
      <c r="F29" s="16" t="s">
        <v>67</v>
      </c>
      <c r="G29" s="15">
        <v>250000</v>
      </c>
      <c r="H29" s="14" t="s">
        <v>68</v>
      </c>
      <c r="I29" s="15">
        <v>10</v>
      </c>
      <c r="J29" s="15">
        <f t="shared" si="2"/>
        <v>2500000</v>
      </c>
      <c r="K29" s="168"/>
    </row>
    <row r="30" spans="2:11" ht="16.5">
      <c r="B30" s="172"/>
      <c r="C30" s="153"/>
      <c r="D30" s="14" t="s">
        <v>84</v>
      </c>
      <c r="E30" s="14" t="s">
        <v>78</v>
      </c>
      <c r="F30" s="16" t="s">
        <v>67</v>
      </c>
      <c r="G30" s="15">
        <v>150000</v>
      </c>
      <c r="H30" s="14" t="s">
        <v>68</v>
      </c>
      <c r="I30" s="15">
        <v>10</v>
      </c>
      <c r="J30" s="15">
        <f t="shared" si="2"/>
        <v>1500000</v>
      </c>
      <c r="K30" s="168"/>
    </row>
    <row r="31" spans="2:11" ht="16.5">
      <c r="B31" s="173"/>
      <c r="C31" s="154" t="s">
        <v>85</v>
      </c>
      <c r="D31" s="36" t="s">
        <v>86</v>
      </c>
      <c r="E31" s="37" t="s">
        <v>87</v>
      </c>
      <c r="F31" s="38" t="s">
        <v>61</v>
      </c>
      <c r="G31" s="39">
        <v>100000</v>
      </c>
      <c r="H31" s="38" t="s">
        <v>88</v>
      </c>
      <c r="I31" s="38">
        <v>5</v>
      </c>
      <c r="J31" s="40">
        <f>I31*G31</f>
        <v>500000</v>
      </c>
      <c r="K31" s="168"/>
    </row>
    <row r="32" spans="2:11" ht="33">
      <c r="B32" s="174"/>
      <c r="C32" s="155"/>
      <c r="D32" s="41" t="s">
        <v>89</v>
      </c>
      <c r="E32" s="42" t="s">
        <v>90</v>
      </c>
      <c r="F32" s="43" t="s">
        <v>61</v>
      </c>
      <c r="G32" s="44">
        <v>100000</v>
      </c>
      <c r="H32" s="43" t="s">
        <v>88</v>
      </c>
      <c r="I32" s="43">
        <v>5</v>
      </c>
      <c r="J32" s="45">
        <f>I32*G32</f>
        <v>500000</v>
      </c>
      <c r="K32" s="169"/>
    </row>
  </sheetData>
  <mergeCells count="19">
    <mergeCell ref="C10:C13"/>
    <mergeCell ref="C14:C19"/>
    <mergeCell ref="C21:C24"/>
    <mergeCell ref="C25:C28"/>
    <mergeCell ref="C29:C30"/>
    <mergeCell ref="C31:C32"/>
    <mergeCell ref="B2:K3"/>
    <mergeCell ref="F6:F9"/>
    <mergeCell ref="G7:G9"/>
    <mergeCell ref="H7:H9"/>
    <mergeCell ref="I7:I9"/>
    <mergeCell ref="J7:J9"/>
    <mergeCell ref="B5:C5"/>
    <mergeCell ref="B6:B9"/>
    <mergeCell ref="K6:K32"/>
    <mergeCell ref="B10:B19"/>
    <mergeCell ref="B21:B24"/>
    <mergeCell ref="B25:B32"/>
    <mergeCell ref="C7:C9"/>
  </mergeCells>
  <phoneticPr fontId="13"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dimension ref="B1:K24"/>
  <sheetViews>
    <sheetView tabSelected="1" workbookViewId="0">
      <selection activeCell="E14" sqref="E14"/>
    </sheetView>
  </sheetViews>
  <sheetFormatPr defaultColWidth="8.875" defaultRowHeight="13.5"/>
  <cols>
    <col min="1" max="1" width="8.875" style="2"/>
    <col min="2" max="2" width="15.5" style="2" customWidth="1"/>
    <col min="3" max="3" width="23.5" style="2" customWidth="1"/>
    <col min="4" max="4" width="35.75" style="2" customWidth="1"/>
    <col min="5" max="5" width="58.25" style="2" customWidth="1"/>
    <col min="6" max="6" width="15.5" style="2" customWidth="1"/>
    <col min="7" max="7" width="15" style="2" customWidth="1"/>
    <col min="8" max="8" width="9.25" style="2" customWidth="1"/>
    <col min="9" max="9" width="12" style="2" customWidth="1"/>
    <col min="10" max="10" width="15" style="2" customWidth="1"/>
    <col min="11" max="11" width="15.625" style="2" customWidth="1"/>
    <col min="12" max="16384" width="8.875" style="2"/>
  </cols>
  <sheetData>
    <row r="1" spans="2:11" ht="14.25" thickBot="1"/>
    <row r="2" spans="2:11" ht="49.5" customHeight="1">
      <c r="B2" s="183" t="s">
        <v>186</v>
      </c>
      <c r="C2" s="184"/>
      <c r="D2" s="184"/>
      <c r="E2" s="184"/>
      <c r="F2" s="184"/>
      <c r="G2" s="184"/>
      <c r="H2" s="184"/>
      <c r="I2" s="184"/>
      <c r="J2" s="184"/>
      <c r="K2" s="185"/>
    </row>
    <row r="3" spans="2:11" ht="15">
      <c r="B3" s="3" t="s">
        <v>184</v>
      </c>
      <c r="C3" s="4"/>
      <c r="D3" s="4"/>
      <c r="E3" s="4"/>
      <c r="F3" s="4"/>
      <c r="G3" s="4"/>
      <c r="H3" s="4"/>
      <c r="I3" s="4"/>
      <c r="J3" s="4"/>
      <c r="K3" s="18"/>
    </row>
    <row r="4" spans="2:11" ht="15">
      <c r="B4" s="164" t="s">
        <v>1</v>
      </c>
      <c r="C4" s="165"/>
      <c r="D4" s="5" t="s">
        <v>2</v>
      </c>
      <c r="E4" s="5" t="s">
        <v>3</v>
      </c>
      <c r="F4" s="5" t="s">
        <v>4</v>
      </c>
      <c r="G4" s="5" t="s">
        <v>5</v>
      </c>
      <c r="H4" s="5" t="s">
        <v>6</v>
      </c>
      <c r="I4" s="5" t="s">
        <v>7</v>
      </c>
      <c r="J4" s="5" t="s">
        <v>8</v>
      </c>
      <c r="K4" s="19" t="s">
        <v>9</v>
      </c>
    </row>
    <row r="5" spans="2:11" customFormat="1" ht="32.1" customHeight="1">
      <c r="B5" s="166" t="s">
        <v>10</v>
      </c>
      <c r="C5" s="52" t="s">
        <v>11</v>
      </c>
      <c r="D5" s="52" t="s">
        <v>12</v>
      </c>
      <c r="E5" s="53" t="s">
        <v>13</v>
      </c>
      <c r="F5" s="186" t="s">
        <v>14</v>
      </c>
      <c r="G5" s="54">
        <v>5000000</v>
      </c>
      <c r="H5" s="55" t="s">
        <v>15</v>
      </c>
      <c r="I5" s="56">
        <v>1</v>
      </c>
      <c r="J5" s="54">
        <f>G5*I5</f>
        <v>5000000</v>
      </c>
      <c r="K5" s="187" t="s">
        <v>92</v>
      </c>
    </row>
    <row r="6" spans="2:11" customFormat="1" ht="16.5">
      <c r="B6" s="166"/>
      <c r="C6" s="191" t="s">
        <v>17</v>
      </c>
      <c r="D6" s="53" t="s">
        <v>18</v>
      </c>
      <c r="E6" s="10" t="s">
        <v>19</v>
      </c>
      <c r="F6" s="186"/>
      <c r="G6" s="192">
        <v>5000000</v>
      </c>
      <c r="H6" s="192" t="s">
        <v>15</v>
      </c>
      <c r="I6" s="192">
        <v>1</v>
      </c>
      <c r="J6" s="192">
        <f>G6*I6</f>
        <v>5000000</v>
      </c>
      <c r="K6" s="188"/>
    </row>
    <row r="7" spans="2:11" customFormat="1" ht="33">
      <c r="B7" s="166"/>
      <c r="C7" s="191"/>
      <c r="D7" s="53" t="s">
        <v>20</v>
      </c>
      <c r="E7" s="10" t="s">
        <v>21</v>
      </c>
      <c r="F7" s="186"/>
      <c r="G7" s="192"/>
      <c r="H7" s="192"/>
      <c r="I7" s="192"/>
      <c r="J7" s="192"/>
      <c r="K7" s="188"/>
    </row>
    <row r="8" spans="2:11" customFormat="1" ht="33">
      <c r="B8" s="166"/>
      <c r="C8" s="191"/>
      <c r="D8" s="53" t="s">
        <v>22</v>
      </c>
      <c r="E8" s="53" t="s">
        <v>23</v>
      </c>
      <c r="F8" s="186"/>
      <c r="G8" s="192"/>
      <c r="H8" s="192"/>
      <c r="I8" s="192"/>
      <c r="J8" s="192"/>
      <c r="K8" s="188"/>
    </row>
    <row r="9" spans="2:11" s="57" customFormat="1" ht="16.5">
      <c r="B9" s="193" t="s">
        <v>99</v>
      </c>
      <c r="C9" s="177" t="s">
        <v>25</v>
      </c>
      <c r="D9" s="46" t="s">
        <v>26</v>
      </c>
      <c r="E9" s="46" t="s">
        <v>27</v>
      </c>
      <c r="F9" s="46" t="s">
        <v>28</v>
      </c>
      <c r="G9" s="39">
        <v>1000000</v>
      </c>
      <c r="H9" s="47" t="s">
        <v>29</v>
      </c>
      <c r="I9" s="47">
        <v>10</v>
      </c>
      <c r="J9" s="39">
        <f>I9*G9</f>
        <v>10000000</v>
      </c>
      <c r="K9" s="188"/>
    </row>
    <row r="10" spans="2:11" s="1" customFormat="1" ht="16.5">
      <c r="B10" s="166"/>
      <c r="C10" s="176"/>
      <c r="D10" s="58" t="s">
        <v>30</v>
      </c>
      <c r="E10" s="58" t="s">
        <v>31</v>
      </c>
      <c r="F10" s="58" t="s">
        <v>93</v>
      </c>
      <c r="G10" s="59">
        <v>500000</v>
      </c>
      <c r="H10" s="54" t="s">
        <v>33</v>
      </c>
      <c r="I10" s="54">
        <v>5</v>
      </c>
      <c r="J10" s="54">
        <f t="shared" ref="J10:J16" si="0">G10*I10</f>
        <v>2500000</v>
      </c>
      <c r="K10" s="189"/>
    </row>
    <row r="11" spans="2:11" s="1" customFormat="1" ht="16.5">
      <c r="B11" s="194"/>
      <c r="C11" s="195"/>
      <c r="D11" s="58" t="s">
        <v>34</v>
      </c>
      <c r="E11" s="58" t="s">
        <v>35</v>
      </c>
      <c r="F11" s="58" t="s">
        <v>36</v>
      </c>
      <c r="G11" s="59">
        <v>1000000</v>
      </c>
      <c r="H11" s="54" t="s">
        <v>33</v>
      </c>
      <c r="I11" s="54">
        <v>2</v>
      </c>
      <c r="J11" s="54">
        <f t="shared" si="0"/>
        <v>2000000</v>
      </c>
      <c r="K11" s="188"/>
    </row>
    <row r="12" spans="2:11" s="1" customFormat="1" ht="16.5">
      <c r="B12" s="194"/>
      <c r="C12" s="177" t="s">
        <v>40</v>
      </c>
      <c r="D12" s="10" t="s">
        <v>41</v>
      </c>
      <c r="E12" s="46" t="s">
        <v>42</v>
      </c>
      <c r="F12" s="47" t="s">
        <v>43</v>
      </c>
      <c r="G12" s="39">
        <v>300000</v>
      </c>
      <c r="H12" s="58" t="s">
        <v>33</v>
      </c>
      <c r="I12" s="60">
        <v>5</v>
      </c>
      <c r="J12" s="54">
        <f t="shared" si="0"/>
        <v>1500000</v>
      </c>
      <c r="K12" s="188"/>
    </row>
    <row r="13" spans="2:11" s="1" customFormat="1" ht="16.5">
      <c r="B13" s="194"/>
      <c r="C13" s="177"/>
      <c r="D13" s="22" t="s">
        <v>52</v>
      </c>
      <c r="E13" s="46" t="s">
        <v>53</v>
      </c>
      <c r="F13" s="47" t="s">
        <v>54</v>
      </c>
      <c r="G13" s="39">
        <v>250000</v>
      </c>
      <c r="H13" s="47" t="s">
        <v>33</v>
      </c>
      <c r="I13" s="60">
        <v>5</v>
      </c>
      <c r="J13" s="54">
        <f t="shared" si="0"/>
        <v>1250000</v>
      </c>
      <c r="K13" s="188"/>
    </row>
    <row r="14" spans="2:11" s="1" customFormat="1" ht="33">
      <c r="B14" s="194"/>
      <c r="C14" s="177"/>
      <c r="D14" s="22" t="s">
        <v>47</v>
      </c>
      <c r="E14" s="46" t="s">
        <v>48</v>
      </c>
      <c r="F14" s="47" t="s">
        <v>49</v>
      </c>
      <c r="G14" s="39">
        <v>250000</v>
      </c>
      <c r="H14" s="47" t="s">
        <v>29</v>
      </c>
      <c r="I14" s="47">
        <v>10</v>
      </c>
      <c r="J14" s="54">
        <f t="shared" si="0"/>
        <v>2500000</v>
      </c>
      <c r="K14" s="188"/>
    </row>
    <row r="15" spans="2:11" s="1" customFormat="1" ht="16.5">
      <c r="B15" s="194"/>
      <c r="C15" s="177"/>
      <c r="D15" s="22" t="s">
        <v>55</v>
      </c>
      <c r="E15" s="61" t="s">
        <v>56</v>
      </c>
      <c r="F15" s="47" t="s">
        <v>51</v>
      </c>
      <c r="G15" s="62">
        <v>200000</v>
      </c>
      <c r="H15" s="58" t="s">
        <v>33</v>
      </c>
      <c r="I15" s="60">
        <v>10</v>
      </c>
      <c r="J15" s="63">
        <f t="shared" si="0"/>
        <v>2000000</v>
      </c>
      <c r="K15" s="188"/>
    </row>
    <row r="16" spans="2:11" ht="16.5">
      <c r="B16" s="31" t="s">
        <v>57</v>
      </c>
      <c r="C16" s="51" t="s">
        <v>58</v>
      </c>
      <c r="D16" s="51" t="s">
        <v>59</v>
      </c>
      <c r="E16" s="51" t="s">
        <v>94</v>
      </c>
      <c r="F16" s="51" t="s">
        <v>61</v>
      </c>
      <c r="G16" s="15">
        <v>150</v>
      </c>
      <c r="H16" s="15" t="s">
        <v>62</v>
      </c>
      <c r="I16" s="15">
        <v>20000</v>
      </c>
      <c r="J16" s="15">
        <f t="shared" si="0"/>
        <v>3000000</v>
      </c>
      <c r="K16" s="188"/>
    </row>
    <row r="17" spans="2:11" ht="16.5">
      <c r="B17" s="196" t="s">
        <v>63</v>
      </c>
      <c r="C17" s="179" t="s">
        <v>64</v>
      </c>
      <c r="D17" s="50" t="s">
        <v>95</v>
      </c>
      <c r="E17" s="64" t="s">
        <v>66</v>
      </c>
      <c r="F17" s="65" t="s">
        <v>67</v>
      </c>
      <c r="G17" s="66">
        <v>40000</v>
      </c>
      <c r="H17" s="67" t="s">
        <v>68</v>
      </c>
      <c r="I17" s="66">
        <v>90</v>
      </c>
      <c r="J17" s="66">
        <f>I17*G17</f>
        <v>3600000</v>
      </c>
      <c r="K17" s="188"/>
    </row>
    <row r="18" spans="2:11" ht="16.5">
      <c r="B18" s="196"/>
      <c r="C18" s="179"/>
      <c r="D18" s="50" t="s">
        <v>96</v>
      </c>
      <c r="E18" s="64" t="s">
        <v>70</v>
      </c>
      <c r="F18" s="65" t="s">
        <v>71</v>
      </c>
      <c r="G18" s="66">
        <v>60000</v>
      </c>
      <c r="H18" s="67" t="s">
        <v>68</v>
      </c>
      <c r="I18" s="66">
        <v>90</v>
      </c>
      <c r="J18" s="66">
        <f>I18*G18</f>
        <v>5400000</v>
      </c>
      <c r="K18" s="188"/>
    </row>
    <row r="19" spans="2:11" ht="16.5">
      <c r="B19" s="196"/>
      <c r="C19" s="179"/>
      <c r="D19" s="50" t="s">
        <v>97</v>
      </c>
      <c r="E19" s="64" t="s">
        <v>74</v>
      </c>
      <c r="F19" s="65" t="s">
        <v>71</v>
      </c>
      <c r="G19" s="66">
        <v>10000</v>
      </c>
      <c r="H19" s="67" t="s">
        <v>68</v>
      </c>
      <c r="I19" s="66">
        <v>90</v>
      </c>
      <c r="J19" s="66">
        <f>I19*G19</f>
        <v>900000</v>
      </c>
      <c r="K19" s="188"/>
    </row>
    <row r="20" spans="2:11" ht="16.5">
      <c r="B20" s="171" t="s">
        <v>75</v>
      </c>
      <c r="C20" s="153" t="s">
        <v>76</v>
      </c>
      <c r="D20" s="51" t="s">
        <v>77</v>
      </c>
      <c r="E20" s="51" t="s">
        <v>78</v>
      </c>
      <c r="F20" s="16" t="s">
        <v>67</v>
      </c>
      <c r="G20" s="15">
        <v>500000</v>
      </c>
      <c r="H20" s="51" t="s">
        <v>68</v>
      </c>
      <c r="I20" s="15">
        <v>10</v>
      </c>
      <c r="J20" s="15">
        <f>G20*I20</f>
        <v>5000000</v>
      </c>
      <c r="K20" s="188"/>
    </row>
    <row r="21" spans="2:11" ht="16.5">
      <c r="B21" s="172"/>
      <c r="C21" s="153"/>
      <c r="D21" s="51" t="s">
        <v>79</v>
      </c>
      <c r="E21" s="51" t="s">
        <v>78</v>
      </c>
      <c r="F21" s="16" t="s">
        <v>67</v>
      </c>
      <c r="G21" s="15">
        <v>250000</v>
      </c>
      <c r="H21" s="51" t="s">
        <v>68</v>
      </c>
      <c r="I21" s="15">
        <v>10</v>
      </c>
      <c r="J21" s="15">
        <f>G21*I21</f>
        <v>2500000</v>
      </c>
      <c r="K21" s="188"/>
    </row>
    <row r="22" spans="2:11" ht="16.5">
      <c r="B22" s="172"/>
      <c r="C22" s="153"/>
      <c r="D22" s="17" t="s">
        <v>98</v>
      </c>
      <c r="E22" s="51" t="s">
        <v>78</v>
      </c>
      <c r="F22" s="16" t="s">
        <v>67</v>
      </c>
      <c r="G22" s="15">
        <v>40000</v>
      </c>
      <c r="H22" s="51" t="s">
        <v>68</v>
      </c>
      <c r="I22" s="15">
        <v>10</v>
      </c>
      <c r="J22" s="15">
        <f>G22*I22</f>
        <v>400000</v>
      </c>
      <c r="K22" s="188"/>
    </row>
    <row r="23" spans="2:11" ht="16.5">
      <c r="B23" s="172"/>
      <c r="C23" s="181" t="s">
        <v>85</v>
      </c>
      <c r="D23" s="46" t="s">
        <v>86</v>
      </c>
      <c r="E23" s="46" t="s">
        <v>87</v>
      </c>
      <c r="F23" s="47" t="s">
        <v>61</v>
      </c>
      <c r="G23" s="39">
        <v>100000</v>
      </c>
      <c r="H23" s="47" t="s">
        <v>88</v>
      </c>
      <c r="I23" s="47">
        <v>2</v>
      </c>
      <c r="J23" s="39">
        <f>I23*G23</f>
        <v>200000</v>
      </c>
      <c r="K23" s="188"/>
    </row>
    <row r="24" spans="2:11" ht="33.75" thickBot="1">
      <c r="B24" s="180"/>
      <c r="C24" s="182"/>
      <c r="D24" s="68" t="s">
        <v>89</v>
      </c>
      <c r="E24" s="68" t="s">
        <v>90</v>
      </c>
      <c r="F24" s="69" t="s">
        <v>61</v>
      </c>
      <c r="G24" s="44">
        <v>100000</v>
      </c>
      <c r="H24" s="69" t="s">
        <v>88</v>
      </c>
      <c r="I24" s="69">
        <v>2</v>
      </c>
      <c r="J24" s="44">
        <f>I24*G24</f>
        <v>200000</v>
      </c>
      <c r="K24" s="190"/>
    </row>
  </sheetData>
  <mergeCells count="18">
    <mergeCell ref="C12:C15"/>
    <mergeCell ref="B17:B19"/>
    <mergeCell ref="C17:C19"/>
    <mergeCell ref="B20:B24"/>
    <mergeCell ref="C20:C22"/>
    <mergeCell ref="C23:C24"/>
    <mergeCell ref="B2:K2"/>
    <mergeCell ref="B4:C4"/>
    <mergeCell ref="B5:B8"/>
    <mergeCell ref="F5:F8"/>
    <mergeCell ref="K5:K24"/>
    <mergeCell ref="C6:C8"/>
    <mergeCell ref="G6:G8"/>
    <mergeCell ref="H6:H8"/>
    <mergeCell ref="I6:I8"/>
    <mergeCell ref="J6:J8"/>
    <mergeCell ref="B9:B15"/>
    <mergeCell ref="C9:C11"/>
  </mergeCells>
  <phoneticPr fontId="13"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总冠名</vt:lpstr>
      <vt:lpstr>联合赞助</vt:lpstr>
      <vt:lpstr>行业特约</vt:lpstr>
    </vt:vector>
  </TitlesOfParts>
  <Company>Tencent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wenjunyu(于闻君)</dc:creator>
  <cp:lastModifiedBy>wenjunyu(于闻君)</cp:lastModifiedBy>
  <dcterms:created xsi:type="dcterms:W3CDTF">2017-07-26T04:53:00Z</dcterms:created>
  <dcterms:modified xsi:type="dcterms:W3CDTF">2017-11-15T07:33:12Z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2052-10.8.0.5648</vt:lpwstr>
  </property>
</Properties>
</file>