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E:\2017\香港华尔街\"/>
    </mc:Choice>
  </mc:AlternateContent>
  <bookViews>
    <workbookView xWindow="0" yWindow="0" windowWidth="28710" windowHeight="13050" xr2:uid="{00000000-000D-0000-FFFF-FFFF00000000}"/>
  </bookViews>
  <sheets>
    <sheet name="全程总冠名" sheetId="1" r:id="rId1"/>
    <sheet name="联合赞助" sheetId="4" r:id="rId2"/>
    <sheet name="特约支持" sheetId="5" r:id="rId3"/>
  </sheets>
  <calcPr calcId="171027" concurrentCalc="0"/>
</workbook>
</file>

<file path=xl/calcChain.xml><?xml version="1.0" encoding="utf-8"?>
<calcChain xmlns="http://schemas.openxmlformats.org/spreadsheetml/2006/main">
  <c r="I13" i="4" l="1"/>
  <c r="I15" i="5"/>
  <c r="I14" i="5"/>
  <c r="I12" i="5"/>
  <c r="I11" i="5"/>
  <c r="I10" i="5"/>
  <c r="I8" i="5"/>
  <c r="I7" i="5"/>
  <c r="J7" i="5"/>
  <c r="D3" i="5"/>
  <c r="I12" i="4"/>
  <c r="I7" i="4"/>
  <c r="I8" i="4"/>
  <c r="I10" i="4"/>
  <c r="I11" i="4"/>
  <c r="I15" i="4"/>
  <c r="I16" i="4"/>
  <c r="J7" i="4"/>
  <c r="D3" i="4"/>
  <c r="I7" i="1"/>
  <c r="I8" i="1"/>
  <c r="I9" i="1"/>
  <c r="I21" i="1"/>
  <c r="I20" i="1"/>
  <c r="I18" i="1"/>
  <c r="I17" i="1"/>
  <c r="I15" i="1"/>
  <c r="I14" i="1"/>
  <c r="I13" i="1"/>
  <c r="I11" i="1"/>
  <c r="I10" i="1"/>
  <c r="J7" i="1"/>
  <c r="D3" i="1"/>
</calcChain>
</file>

<file path=xl/sharedStrings.xml><?xml version="1.0" encoding="utf-8"?>
<sst xmlns="http://schemas.openxmlformats.org/spreadsheetml/2006/main" count="130" uniqueCount="85">
  <si>
    <t>【全程总冠名】资源总价值</t>
  </si>
  <si>
    <t>合作类型</t>
  </si>
  <si>
    <t>回报类型</t>
  </si>
  <si>
    <t>回报位置</t>
  </si>
  <si>
    <t>回报明细</t>
  </si>
  <si>
    <t>刊例单价（元）</t>
  </si>
  <si>
    <t>刊例单位</t>
  </si>
  <si>
    <t>资源量/天数</t>
  </si>
  <si>
    <t>刊例价（元）</t>
  </si>
  <si>
    <t>刊例总价（元）</t>
  </si>
  <si>
    <t>实收成交价（元）</t>
  </si>
  <si>
    <t>全程总冠名</t>
  </si>
  <si>
    <t xml:space="preserve">
全程冠名
合作身份</t>
  </si>
  <si>
    <t>专题页-PC</t>
  </si>
  <si>
    <t>全程</t>
  </si>
  <si>
    <t>《香港华尔街》专题页-通栏
（冠名位独占）</t>
  </si>
  <si>
    <t>总冠特权-异形进度条</t>
  </si>
  <si>
    <t>腾讯视频-双屏-异形进度条
（品牌LOGO展示）</t>
  </si>
  <si>
    <t>总冠特权-全程角标</t>
  </si>
  <si>
    <t>腾讯视频-双屏正片-全程角标
（视频播放框内右下角全程可见，形式结合内容，素材须提前交由腾讯审核）</t>
  </si>
  <si>
    <t>全程冠名
硬广资源</t>
  </si>
  <si>
    <t>视频播放框内
（loading非独占售卖）</t>
  </si>
  <si>
    <t>《香港华尔街》15s贴片（尊享-多屏-贴1）</t>
  </si>
  <si>
    <t>CPM</t>
  </si>
  <si>
    <t>多屏-5s-口播
（不保底不限溢，上线素材须由腾讯审核）</t>
  </si>
  <si>
    <t>全程冠名
推广资源</t>
  </si>
  <si>
    <t>腾讯视频-PC端</t>
  </si>
  <si>
    <t>腾讯视频-首页-《香港华尔街》焦点图-冠名logo体现</t>
  </si>
  <si>
    <t>天</t>
  </si>
  <si>
    <t>《香港华尔街》搜索结果页（竖图）冠名logo体现</t>
  </si>
  <si>
    <t>腾讯视频-移动端</t>
  </si>
  <si>
    <t>腾讯视频APP-电视剧频道页-焦点图冠名logo体现</t>
  </si>
  <si>
    <t>注：以上资源形式及合作价格仅作参考，会根据项目进展随时进行调整，请及时与商务编辑沟通，以商务编辑给出的最终版资源包为准</t>
  </si>
  <si>
    <t>《香港华尔街》PC剧目播放页-背景-冠名Logo</t>
    <phoneticPr fontId="13" type="noConversion"/>
  </si>
  <si>
    <t>【全程总冠名】合作周期：免费跟播期</t>
    <phoneticPr fontId="13" type="noConversion"/>
  </si>
  <si>
    <t>包装资源</t>
    <phoneticPr fontId="13" type="noConversion"/>
  </si>
  <si>
    <t>前情回顾</t>
    <phoneticPr fontId="13" type="noConversion"/>
  </si>
  <si>
    <t>全程-多屏-前情回顾-客户权益体现
（自更新第二周开始，周播首集正片开始前，15s上周精彩内容回顾）</t>
    <phoneticPr fontId="19" type="noConversion"/>
  </si>
  <si>
    <t>全程</t>
    <phoneticPr fontId="13" type="noConversion"/>
  </si>
  <si>
    <t>注：以上资源形式及合作价格仅作参考，会根据项目进展随时进行调整，请及时与商务编辑沟通，以商务编辑给出的最终版资源包为准</t>
    <phoneticPr fontId="20" type="noConversion"/>
  </si>
  <si>
    <t>天</t>
    <phoneticPr fontId="19" type="noConversion"/>
  </si>
  <si>
    <t>腾讯视频-非标资源-电视剧频道-推荐版块1版块右侧banner</t>
    <phoneticPr fontId="19" type="noConversion"/>
  </si>
  <si>
    <t>腾讯视频-非标资源-视频首页-剧场入口logo体现</t>
    <phoneticPr fontId="19" type="noConversion"/>
  </si>
  <si>
    <t>腾讯视频-PC端</t>
    <phoneticPr fontId="19" type="noConversion"/>
  </si>
  <si>
    <t>联合赞助
推广资源</t>
    <phoneticPr fontId="19" type="noConversion"/>
  </si>
  <si>
    <t>视频播放框内
（loading非独占售卖）</t>
    <phoneticPr fontId="19" type="noConversion"/>
  </si>
  <si>
    <t>联合赞助
硬广资源</t>
    <phoneticPr fontId="19" type="noConversion"/>
  </si>
  <si>
    <t>全程</t>
    <phoneticPr fontId="19" type="noConversion"/>
  </si>
  <si>
    <t>全程</t>
    <phoneticPr fontId="19" type="noConversion"/>
  </si>
  <si>
    <t>腾讯视频-PC端</t>
    <phoneticPr fontId="19" type="noConversion"/>
  </si>
  <si>
    <t>联合赞助
权益资源</t>
    <phoneticPr fontId="19" type="noConversion"/>
  </si>
  <si>
    <t>回报位置</t>
    <phoneticPr fontId="19" type="noConversion"/>
  </si>
  <si>
    <t>腾讯视频企鹅影视-《香港华尔街》全程总冠名合作资源包——2000万(黄金1席)</t>
    <phoneticPr fontId="13" type="noConversion"/>
  </si>
  <si>
    <t>《香港华尔街》专题页-头图-二级品牌区-联合赞助logo（非独占）</t>
    <phoneticPr fontId="19" type="noConversion"/>
  </si>
  <si>
    <t>《香港华尔街》专题页-一级品牌区-头图冠名logo
（冠名位独占，非头图独占）</t>
    <phoneticPr fontId="13" type="noConversion"/>
  </si>
  <si>
    <t>《香港华尔街》专题页-鸣谢区logo（联合赞助位）</t>
    <phoneticPr fontId="19" type="noConversion"/>
  </si>
  <si>
    <t>15s贴片（优享-多屏-贴二）</t>
    <phoneticPr fontId="19" type="noConversion"/>
  </si>
  <si>
    <t>多屏-暂停</t>
    <phoneticPr fontId="19" type="noConversion"/>
  </si>
  <si>
    <t>包装资源</t>
    <phoneticPr fontId="13" type="noConversion"/>
  </si>
  <si>
    <t>大头贴</t>
    <phoneticPr fontId="13" type="noConversion"/>
  </si>
  <si>
    <t>多屏-大头贴
每集正片片头曲后3分钟内选定内容营销剧情点，展示品牌富媒体广告，每集1点
（形式结合内容，须腾讯视频审核后上线）</t>
    <phoneticPr fontId="13" type="noConversion"/>
  </si>
  <si>
    <t>点</t>
    <phoneticPr fontId="13" type="noConversion"/>
  </si>
  <si>
    <t>腾讯视频企鹅影视-《香港华尔街》联合赞助合作资源包——1200万</t>
    <phoneticPr fontId="19" type="noConversion"/>
  </si>
  <si>
    <t>《香港华尔街》专题页-头图-三级品牌区-特约支持logo（非独占）</t>
    <phoneticPr fontId="19" type="noConversion"/>
  </si>
  <si>
    <t>《香港华尔街》专题页-鸣谢区logo（特约支持位）</t>
    <phoneticPr fontId="19" type="noConversion"/>
  </si>
  <si>
    <t>腾讯视频企鹅影视-《香港华尔街》特约合作资源包——550万</t>
    <phoneticPr fontId="19" type="noConversion"/>
  </si>
  <si>
    <t>多屏-如意贴-标准版
正片内选定内容营销剧情点，展示品牌富媒体广告，每集1点
（形式结合内容，须腾讯视频审核后上线）</t>
    <phoneticPr fontId="13" type="noConversion"/>
  </si>
  <si>
    <t>【特约支持】合作周期：免费跟播期</t>
    <phoneticPr fontId="19" type="noConversion"/>
  </si>
  <si>
    <t>特约支持</t>
    <phoneticPr fontId="19" type="noConversion"/>
  </si>
  <si>
    <t>特约支持
权益资源</t>
    <phoneticPr fontId="19" type="noConversion"/>
  </si>
  <si>
    <t>特约支持
硬广资源</t>
    <phoneticPr fontId="19" type="noConversion"/>
  </si>
  <si>
    <t>特约支持
推广资源</t>
    <phoneticPr fontId="19" type="noConversion"/>
  </si>
  <si>
    <t>如意贴</t>
    <phoneticPr fontId="13" type="noConversion"/>
  </si>
  <si>
    <t>预告贴</t>
    <phoneticPr fontId="13" type="noConversion"/>
  </si>
  <si>
    <t>下集预告-多屏-预告贴-客户权益体现
（预告内容上线后，预告贴下线）</t>
    <phoneticPr fontId="13" type="noConversion"/>
  </si>
  <si>
    <t>全程</t>
    <phoneticPr fontId="13" type="noConversion"/>
  </si>
  <si>
    <t>腾讯视频-非标资源-电视剧频道-焦点图ogo体现</t>
    <phoneticPr fontId="19" type="noConversion"/>
  </si>
  <si>
    <t>腾讯视频-非标资源-电视剧频道-剧场入口logo体现</t>
    <phoneticPr fontId="19" type="noConversion"/>
  </si>
  <si>
    <t>多屏-IVB</t>
    <phoneticPr fontId="19" type="noConversion"/>
  </si>
  <si>
    <t>15s贴片（优享-多屏-贴三）</t>
    <phoneticPr fontId="19" type="noConversion"/>
  </si>
  <si>
    <t>【联合赞助】资源总价值</t>
    <phoneticPr fontId="13" type="noConversion"/>
  </si>
  <si>
    <t>【联合赞助】合作周期：免费跟播期</t>
    <phoneticPr fontId="19" type="noConversion"/>
  </si>
  <si>
    <t>联合赞助</t>
    <phoneticPr fontId="19" type="noConversion"/>
  </si>
  <si>
    <t>【特约支持】资源总价值</t>
    <phoneticPr fontId="13" type="noConversion"/>
  </si>
  <si>
    <t>（注：此包内所有资源仅适用3.4亿预估vv，如有vv调整需及时联系编辑重新核对资源）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</si>
</sst>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[$￥-804]* #,##0_ ;_ [$￥-804]* \-#,##0_ ;_ [$￥-804]* &quot;-&quot;_ ;_ @_ "/>
    <numFmt numFmtId="177" formatCode="_ * #,##0_ ;_ * \-#,##0_ ;_ * &quot;-&quot;??_ ;_ @_ "/>
  </numFmts>
  <fonts count="26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9"/>
      <color theme="1"/>
      <name val="微软雅黑"/>
      <family val="2"/>
      <charset val="134"/>
    </font>
    <font>
      <sz val="11"/>
      <color indexed="8"/>
      <name val="宋体"/>
      <family val="2"/>
      <charset val="134"/>
    </font>
    <font>
      <sz val="14"/>
      <color rgb="FFFF0000"/>
      <name val="宋体"/>
      <family val="2"/>
      <charset val="134"/>
      <scheme val="minor"/>
    </font>
    <font>
      <b/>
      <sz val="17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1" fillId="0" borderId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3" fontId="22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76" fontId="3" fillId="2" borderId="1" xfId="1" applyNumberFormat="1" applyFont="1" applyFill="1" applyBorder="1" applyAlignment="1">
      <alignment vertical="center"/>
    </xf>
    <xf numFmtId="176" fontId="3" fillId="2" borderId="2" xfId="1" applyNumberFormat="1" applyFont="1" applyFill="1" applyBorder="1" applyAlignment="1">
      <alignment vertical="center"/>
    </xf>
    <xf numFmtId="176" fontId="4" fillId="2" borderId="2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right" vertical="center"/>
    </xf>
    <xf numFmtId="176" fontId="3" fillId="2" borderId="4" xfId="3" applyNumberFormat="1" applyFont="1" applyFill="1" applyBorder="1" applyAlignment="1">
      <alignment horizontal="center" vertical="center" wrapText="1"/>
    </xf>
    <xf numFmtId="176" fontId="3" fillId="2" borderId="5" xfId="3" applyNumberFormat="1" applyFont="1" applyFill="1" applyBorder="1" applyAlignment="1">
      <alignment horizontal="center" vertical="center" wrapText="1"/>
    </xf>
    <xf numFmtId="0" fontId="3" fillId="2" borderId="4" xfId="5" applyNumberFormat="1" applyFont="1" applyFill="1" applyBorder="1" applyAlignment="1">
      <alignment horizontal="right" vertical="center"/>
    </xf>
    <xf numFmtId="176" fontId="4" fillId="2" borderId="4" xfId="3" applyNumberFormat="1" applyFont="1" applyFill="1" applyBorder="1" applyAlignment="1">
      <alignment horizontal="center" vertical="center" wrapText="1"/>
    </xf>
    <xf numFmtId="176" fontId="7" fillId="2" borderId="4" xfId="3" applyNumberFormat="1" applyFont="1" applyFill="1" applyBorder="1" applyAlignment="1">
      <alignment horizontal="center" vertical="center" wrapText="1"/>
    </xf>
    <xf numFmtId="176" fontId="9" fillId="2" borderId="2" xfId="3" applyNumberFormat="1" applyFont="1" applyFill="1" applyBorder="1" applyAlignment="1">
      <alignment vertical="center" wrapText="1"/>
    </xf>
    <xf numFmtId="176" fontId="4" fillId="2" borderId="2" xfId="3" applyNumberFormat="1" applyFont="1" applyFill="1" applyBorder="1" applyAlignment="1">
      <alignment vertical="center" wrapText="1"/>
    </xf>
    <xf numFmtId="38" fontId="3" fillId="0" borderId="4" xfId="3" applyNumberFormat="1" applyFont="1" applyFill="1" applyBorder="1" applyAlignment="1">
      <alignment horizontal="center" vertical="center"/>
    </xf>
    <xf numFmtId="176" fontId="3" fillId="0" borderId="4" xfId="3" applyFont="1" applyFill="1" applyBorder="1" applyAlignment="1">
      <alignment horizontal="center" vertical="center" wrapText="1"/>
    </xf>
    <xf numFmtId="176" fontId="3" fillId="0" borderId="4" xfId="3" applyNumberFormat="1" applyFont="1" applyFill="1" applyBorder="1" applyAlignment="1">
      <alignment horizontal="center" vertical="center"/>
    </xf>
    <xf numFmtId="177" fontId="3" fillId="0" borderId="4" xfId="4" applyNumberFormat="1" applyFont="1" applyFill="1" applyBorder="1" applyAlignment="1">
      <alignment horizontal="right" vertical="center"/>
    </xf>
    <xf numFmtId="38" fontId="3" fillId="0" borderId="4" xfId="3" applyNumberFormat="1" applyFont="1" applyFill="1" applyBorder="1" applyAlignment="1">
      <alignment horizontal="center" vertical="center" wrapText="1"/>
    </xf>
    <xf numFmtId="176" fontId="7" fillId="2" borderId="0" xfId="3" applyNumberFormat="1" applyFont="1" applyFill="1" applyBorder="1" applyAlignment="1">
      <alignment horizontal="center" vertical="center" wrapText="1"/>
    </xf>
    <xf numFmtId="176" fontId="3" fillId="2" borderId="0" xfId="3" applyNumberFormat="1" applyFont="1" applyFill="1" applyBorder="1" applyAlignment="1">
      <alignment horizontal="center" vertical="center" wrapText="1"/>
    </xf>
    <xf numFmtId="38" fontId="3" fillId="0" borderId="6" xfId="3" applyNumberFormat="1" applyFont="1" applyFill="1" applyBorder="1" applyAlignment="1">
      <alignment horizontal="center" vertical="center"/>
    </xf>
    <xf numFmtId="176" fontId="3" fillId="2" borderId="7" xfId="3" applyNumberFormat="1" applyFont="1" applyFill="1" applyBorder="1" applyAlignment="1">
      <alignment horizontal="center" vertical="center" wrapText="1"/>
    </xf>
    <xf numFmtId="176" fontId="3" fillId="2" borderId="6" xfId="3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right" vertical="center" wrapText="1"/>
    </xf>
    <xf numFmtId="38" fontId="3" fillId="0" borderId="5" xfId="3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176" fontId="4" fillId="2" borderId="8" xfId="3" applyNumberFormat="1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4" xfId="3" applyFont="1" applyFill="1" applyBorder="1" applyAlignment="1">
      <alignment vertical="center" wrapText="1"/>
    </xf>
    <xf numFmtId="0" fontId="3" fillId="2" borderId="4" xfId="5" applyNumberFormat="1" applyFont="1" applyFill="1" applyBorder="1" applyAlignment="1">
      <alignment vertical="center" wrapText="1"/>
    </xf>
    <xf numFmtId="176" fontId="10" fillId="2" borderId="7" xfId="3" applyNumberFormat="1" applyFont="1" applyFill="1" applyBorder="1" applyAlignment="1">
      <alignment horizontal="center" vertical="center" wrapText="1"/>
    </xf>
    <xf numFmtId="176" fontId="3" fillId="2" borderId="7" xfId="3" applyNumberFormat="1" applyFont="1" applyFill="1" applyBorder="1" applyAlignment="1">
      <alignment horizontal="center" vertical="center"/>
    </xf>
    <xf numFmtId="176" fontId="3" fillId="2" borderId="9" xfId="1" applyNumberFormat="1" applyFont="1" applyFill="1" applyBorder="1" applyAlignment="1">
      <alignment vertical="center"/>
    </xf>
    <xf numFmtId="176" fontId="9" fillId="2" borderId="4" xfId="3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76" fontId="3" fillId="0" borderId="4" xfId="3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76" fontId="3" fillId="2" borderId="11" xfId="3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vertical="center"/>
    </xf>
    <xf numFmtId="176" fontId="4" fillId="2" borderId="12" xfId="3" applyNumberFormat="1" applyFont="1" applyFill="1" applyBorder="1" applyAlignment="1">
      <alignment vertical="center" wrapText="1"/>
    </xf>
    <xf numFmtId="176" fontId="3" fillId="2" borderId="11" xfId="0" applyNumberFormat="1" applyFont="1" applyFill="1" applyBorder="1" applyAlignment="1">
      <alignment vertical="center"/>
    </xf>
    <xf numFmtId="176" fontId="3" fillId="2" borderId="13" xfId="3" applyNumberFormat="1" applyFont="1" applyFill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 wrapText="1"/>
    </xf>
    <xf numFmtId="0" fontId="7" fillId="2" borderId="4" xfId="5" applyNumberFormat="1" applyFont="1" applyFill="1" applyBorder="1" applyAlignment="1">
      <alignment horizontal="right" vertical="center"/>
    </xf>
    <xf numFmtId="176" fontId="6" fillId="0" borderId="4" xfId="3" applyNumberFormat="1" applyFont="1" applyFill="1" applyBorder="1" applyAlignment="1">
      <alignment horizontal="center" vertical="center" wrapText="1"/>
    </xf>
    <xf numFmtId="38" fontId="7" fillId="0" borderId="4" xfId="3" applyNumberFormat="1" applyFont="1" applyFill="1" applyBorder="1" applyAlignment="1">
      <alignment horizontal="center" vertical="center" wrapText="1"/>
    </xf>
    <xf numFmtId="177" fontId="7" fillId="2" borderId="4" xfId="5" applyNumberFormat="1" applyFont="1" applyFill="1" applyBorder="1" applyAlignment="1">
      <alignment horizontal="center" vertical="center" wrapText="1"/>
    </xf>
    <xf numFmtId="0" fontId="18" fillId="3" borderId="4" xfId="7" applyFont="1" applyFill="1" applyBorder="1" applyAlignment="1">
      <alignment horizontal="center" vertical="center" wrapText="1"/>
    </xf>
    <xf numFmtId="0" fontId="16" fillId="3" borderId="0" xfId="8" applyFill="1">
      <alignment vertical="center"/>
    </xf>
    <xf numFmtId="0" fontId="16" fillId="3" borderId="0" xfId="8" applyNumberFormat="1" applyFill="1" applyAlignment="1">
      <alignment horizontal="right" vertical="center"/>
    </xf>
    <xf numFmtId="0" fontId="18" fillId="3" borderId="0" xfId="8" applyFont="1" applyFill="1">
      <alignment vertical="center"/>
    </xf>
    <xf numFmtId="176" fontId="14" fillId="3" borderId="8" xfId="3" applyNumberFormat="1" applyFont="1" applyFill="1" applyBorder="1" applyAlignment="1">
      <alignment vertical="center" wrapText="1"/>
    </xf>
    <xf numFmtId="9" fontId="18" fillId="3" borderId="0" xfId="8" applyNumberFormat="1" applyFont="1" applyFill="1" applyBorder="1">
      <alignment vertical="center"/>
    </xf>
    <xf numFmtId="176" fontId="3" fillId="3" borderId="4" xfId="3" applyNumberFormat="1" applyFont="1" applyFill="1" applyBorder="1" applyAlignment="1">
      <alignment horizontal="center" vertical="center" wrapText="1"/>
    </xf>
    <xf numFmtId="0" fontId="3" fillId="3" borderId="4" xfId="3" applyNumberFormat="1" applyFont="1" applyFill="1" applyBorder="1" applyAlignment="1">
      <alignment horizontal="right" vertical="center" wrapText="1"/>
    </xf>
    <xf numFmtId="176" fontId="3" fillId="3" borderId="4" xfId="3" applyFont="1" applyFill="1" applyBorder="1" applyAlignment="1">
      <alignment horizontal="center" vertical="center" wrapText="1"/>
    </xf>
    <xf numFmtId="38" fontId="7" fillId="3" borderId="4" xfId="3" applyNumberFormat="1" applyFont="1" applyFill="1" applyBorder="1" applyAlignment="1">
      <alignment horizontal="center" vertical="center"/>
    </xf>
    <xf numFmtId="0" fontId="15" fillId="3" borderId="0" xfId="8" applyFont="1" applyFill="1" applyBorder="1">
      <alignment vertical="center"/>
    </xf>
    <xf numFmtId="176" fontId="3" fillId="3" borderId="27" xfId="3" applyNumberFormat="1" applyFont="1" applyFill="1" applyBorder="1" applyAlignment="1">
      <alignment vertical="center"/>
    </xf>
    <xf numFmtId="177" fontId="3" fillId="3" borderId="27" xfId="9" applyNumberFormat="1" applyFont="1" applyFill="1" applyBorder="1" applyAlignment="1">
      <alignment horizontal="right" vertical="center"/>
    </xf>
    <xf numFmtId="176" fontId="3" fillId="3" borderId="27" xfId="3" applyNumberFormat="1" applyFont="1" applyFill="1" applyBorder="1" applyAlignment="1">
      <alignment horizontal="center" vertical="center"/>
    </xf>
    <xf numFmtId="176" fontId="3" fillId="3" borderId="2" xfId="3" applyFont="1" applyFill="1" applyBorder="1" applyAlignment="1">
      <alignment horizontal="center" vertical="center" wrapText="1"/>
    </xf>
    <xf numFmtId="38" fontId="3" fillId="3" borderId="2" xfId="3" applyNumberFormat="1" applyFont="1" applyFill="1" applyBorder="1" applyAlignment="1">
      <alignment horizontal="center" vertical="center"/>
    </xf>
    <xf numFmtId="176" fontId="4" fillId="3" borderId="27" xfId="10" applyNumberFormat="1" applyFont="1" applyFill="1" applyBorder="1" applyAlignment="1">
      <alignment horizontal="center" vertical="center" wrapText="1"/>
    </xf>
    <xf numFmtId="0" fontId="18" fillId="3" borderId="0" xfId="8" applyFont="1" applyFill="1" applyBorder="1">
      <alignment vertical="center"/>
    </xf>
    <xf numFmtId="176" fontId="21" fillId="3" borderId="2" xfId="3" applyNumberFormat="1" applyFont="1" applyFill="1" applyBorder="1" applyAlignment="1">
      <alignment vertical="center" wrapText="1"/>
    </xf>
    <xf numFmtId="176" fontId="9" fillId="3" borderId="8" xfId="3" applyNumberFormat="1" applyFont="1" applyFill="1" applyBorder="1" applyAlignment="1">
      <alignment vertical="center" wrapText="1"/>
    </xf>
    <xf numFmtId="9" fontId="18" fillId="3" borderId="0" xfId="8" applyNumberFormat="1" applyFont="1" applyFill="1" applyBorder="1" applyAlignment="1">
      <alignment vertical="center"/>
    </xf>
    <xf numFmtId="176" fontId="3" fillId="3" borderId="25" xfId="3" applyNumberFormat="1" applyFont="1" applyFill="1" applyBorder="1" applyAlignment="1">
      <alignment horizontal="center" vertical="center" wrapText="1"/>
    </xf>
    <xf numFmtId="0" fontId="18" fillId="3" borderId="4" xfId="11" applyNumberFormat="1" applyFont="1" applyFill="1" applyBorder="1" applyAlignment="1">
      <alignment horizontal="right" vertical="center"/>
    </xf>
    <xf numFmtId="176" fontId="3" fillId="3" borderId="5" xfId="3" applyNumberFormat="1" applyFont="1" applyFill="1" applyBorder="1" applyAlignment="1">
      <alignment horizontal="center" vertical="center" wrapText="1"/>
    </xf>
    <xf numFmtId="176" fontId="18" fillId="3" borderId="4" xfId="3" applyNumberFormat="1" applyFont="1" applyFill="1" applyBorder="1" applyAlignment="1">
      <alignment horizontal="center" vertical="center" wrapText="1"/>
    </xf>
    <xf numFmtId="176" fontId="5" fillId="4" borderId="10" xfId="3" applyNumberFormat="1" applyFont="1" applyFill="1" applyBorder="1" applyAlignment="1">
      <alignment horizontal="center" vertical="center"/>
    </xf>
    <xf numFmtId="176" fontId="5" fillId="4" borderId="4" xfId="3" applyNumberFormat="1" applyFont="1" applyFill="1" applyBorder="1" applyAlignment="1">
      <alignment horizontal="center" vertical="center"/>
    </xf>
    <xf numFmtId="0" fontId="18" fillId="3" borderId="0" xfId="8" applyFont="1" applyFill="1" applyAlignment="1">
      <alignment horizontal="center" vertical="center"/>
    </xf>
    <xf numFmtId="0" fontId="5" fillId="4" borderId="4" xfId="11" applyNumberFormat="1" applyFont="1" applyFill="1" applyBorder="1" applyAlignment="1">
      <alignment horizontal="right" vertical="center"/>
    </xf>
    <xf numFmtId="176" fontId="5" fillId="4" borderId="3" xfId="3" applyNumberFormat="1" applyFont="1" applyFill="1" applyBorder="1" applyAlignment="1">
      <alignment horizontal="center" vertical="center"/>
    </xf>
    <xf numFmtId="176" fontId="3" fillId="3" borderId="9" xfId="10" applyNumberFormat="1" applyFont="1" applyFill="1" applyBorder="1" applyAlignment="1">
      <alignment vertical="center"/>
    </xf>
    <xf numFmtId="176" fontId="3" fillId="3" borderId="2" xfId="10" applyNumberFormat="1" applyFont="1" applyFill="1" applyBorder="1" applyAlignment="1">
      <alignment vertical="center"/>
    </xf>
    <xf numFmtId="0" fontId="3" fillId="3" borderId="2" xfId="10" applyNumberFormat="1" applyFont="1" applyFill="1" applyBorder="1" applyAlignment="1">
      <alignment horizontal="right" vertical="center"/>
    </xf>
    <xf numFmtId="176" fontId="4" fillId="3" borderId="2" xfId="10" applyNumberFormat="1" applyFont="1" applyFill="1" applyBorder="1" applyAlignment="1">
      <alignment horizontal="center" vertical="center"/>
    </xf>
    <xf numFmtId="176" fontId="3" fillId="3" borderId="1" xfId="10" applyNumberFormat="1" applyFont="1" applyFill="1" applyBorder="1" applyAlignment="1">
      <alignment vertical="center"/>
    </xf>
    <xf numFmtId="0" fontId="23" fillId="3" borderId="0" xfId="8" applyFont="1" applyFill="1">
      <alignment vertical="center"/>
    </xf>
    <xf numFmtId="0" fontId="5" fillId="4" borderId="4" xfId="5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8" fontId="3" fillId="3" borderId="4" xfId="3" applyNumberFormat="1" applyFont="1" applyFill="1" applyBorder="1" applyAlignment="1">
      <alignment horizontal="center" vertical="center"/>
    </xf>
    <xf numFmtId="176" fontId="3" fillId="3" borderId="4" xfId="3" applyNumberFormat="1" applyFont="1" applyFill="1" applyBorder="1" applyAlignment="1">
      <alignment horizontal="center" vertical="center"/>
    </xf>
    <xf numFmtId="177" fontId="3" fillId="3" borderId="4" xfId="9" applyNumberFormat="1" applyFont="1" applyFill="1" applyBorder="1" applyAlignment="1">
      <alignment horizontal="right" vertical="center"/>
    </xf>
    <xf numFmtId="176" fontId="3" fillId="3" borderId="4" xfId="3" applyNumberFormat="1" applyFont="1" applyFill="1" applyBorder="1" applyAlignment="1">
      <alignment vertical="center"/>
    </xf>
    <xf numFmtId="176" fontId="4" fillId="3" borderId="4" xfId="10" applyNumberFormat="1" applyFont="1" applyFill="1" applyBorder="1" applyAlignment="1">
      <alignment horizontal="center" vertical="center" wrapText="1"/>
    </xf>
    <xf numFmtId="38" fontId="3" fillId="3" borderId="4" xfId="3" applyNumberFormat="1" applyFont="1" applyFill="1" applyBorder="1" applyAlignment="1">
      <alignment horizontal="center" vertical="center" wrapText="1"/>
    </xf>
    <xf numFmtId="176" fontId="4" fillId="3" borderId="4" xfId="10" applyNumberFormat="1" applyFont="1" applyFill="1" applyBorder="1" applyAlignment="1">
      <alignment horizontal="center" vertical="center" wrapText="1"/>
    </xf>
    <xf numFmtId="176" fontId="6" fillId="3" borderId="11" xfId="3" applyNumberFormat="1" applyFont="1" applyFill="1" applyBorder="1" applyAlignment="1">
      <alignment horizontal="center" vertical="center" wrapText="1"/>
    </xf>
    <xf numFmtId="176" fontId="6" fillId="3" borderId="4" xfId="3" applyNumberFormat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176" fontId="2" fillId="2" borderId="14" xfId="1" applyNumberFormat="1" applyFont="1" applyFill="1" applyBorder="1" applyAlignment="1">
      <alignment horizontal="center" vertical="center" wrapText="1"/>
    </xf>
    <xf numFmtId="176" fontId="2" fillId="2" borderId="15" xfId="1" applyNumberFormat="1" applyFont="1" applyFill="1" applyBorder="1" applyAlignment="1">
      <alignment horizontal="center" vertical="center"/>
    </xf>
    <xf numFmtId="176" fontId="2" fillId="2" borderId="16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left" vertical="center"/>
    </xf>
    <xf numFmtId="176" fontId="3" fillId="2" borderId="4" xfId="1" applyNumberFormat="1" applyFont="1" applyFill="1" applyBorder="1" applyAlignment="1">
      <alignment horizontal="left" vertical="center"/>
    </xf>
    <xf numFmtId="176" fontId="3" fillId="2" borderId="10" xfId="1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center" vertical="center"/>
    </xf>
    <xf numFmtId="176" fontId="5" fillId="2" borderId="9" xfId="3" applyNumberFormat="1" applyFont="1" applyFill="1" applyBorder="1" applyAlignment="1">
      <alignment horizontal="center" vertical="center"/>
    </xf>
    <xf numFmtId="176" fontId="3" fillId="2" borderId="17" xfId="3" applyNumberFormat="1" applyFont="1" applyFill="1" applyBorder="1" applyAlignment="1">
      <alignment horizontal="left" vertical="center" wrapText="1"/>
    </xf>
    <xf numFmtId="176" fontId="3" fillId="2" borderId="18" xfId="3" applyNumberFormat="1" applyFont="1" applyFill="1" applyBorder="1" applyAlignment="1">
      <alignment horizontal="left" vertical="center" wrapText="1"/>
    </xf>
    <xf numFmtId="176" fontId="3" fillId="2" borderId="19" xfId="3" applyNumberFormat="1" applyFont="1" applyFill="1" applyBorder="1" applyAlignment="1">
      <alignment horizontal="left" vertical="center" wrapText="1"/>
    </xf>
    <xf numFmtId="176" fontId="6" fillId="2" borderId="3" xfId="3" applyNumberFormat="1" applyFont="1" applyFill="1" applyBorder="1" applyAlignment="1">
      <alignment horizontal="center" vertical="center"/>
    </xf>
    <xf numFmtId="176" fontId="6" fillId="2" borderId="5" xfId="3" applyNumberFormat="1" applyFont="1" applyFill="1" applyBorder="1" applyAlignment="1">
      <alignment horizontal="center" vertical="center" wrapText="1"/>
    </xf>
    <xf numFmtId="176" fontId="6" fillId="2" borderId="20" xfId="3" applyNumberFormat="1" applyFont="1" applyFill="1" applyBorder="1" applyAlignment="1">
      <alignment horizontal="center" vertical="center" wrapText="1"/>
    </xf>
    <xf numFmtId="176" fontId="6" fillId="2" borderId="6" xfId="3" applyNumberFormat="1" applyFont="1" applyFill="1" applyBorder="1" applyAlignment="1">
      <alignment horizontal="center" vertical="center" wrapText="1"/>
    </xf>
    <xf numFmtId="176" fontId="6" fillId="2" borderId="12" xfId="3" applyNumberFormat="1" applyFont="1" applyFill="1" applyBorder="1" applyAlignment="1">
      <alignment horizontal="center" vertical="center" wrapText="1"/>
    </xf>
    <xf numFmtId="176" fontId="6" fillId="2" borderId="2" xfId="3" applyNumberFormat="1" applyFont="1" applyFill="1" applyBorder="1" applyAlignment="1">
      <alignment horizontal="center" vertical="center" wrapText="1"/>
    </xf>
    <xf numFmtId="176" fontId="4" fillId="2" borderId="20" xfId="3" applyNumberFormat="1" applyFont="1" applyFill="1" applyBorder="1" applyAlignment="1">
      <alignment horizontal="center" vertical="center" wrapText="1"/>
    </xf>
    <xf numFmtId="176" fontId="4" fillId="0" borderId="4" xfId="1" applyNumberFormat="1" applyFont="1" applyFill="1" applyBorder="1" applyAlignment="1">
      <alignment horizontal="center" vertical="center" wrapText="1"/>
    </xf>
    <xf numFmtId="176" fontId="4" fillId="2" borderId="5" xfId="3" applyNumberFormat="1" applyFont="1" applyFill="1" applyBorder="1" applyAlignment="1">
      <alignment horizontal="center" vertical="center" wrapText="1"/>
    </xf>
    <xf numFmtId="176" fontId="4" fillId="2" borderId="6" xfId="3" applyNumberFormat="1" applyFont="1" applyFill="1" applyBorder="1" applyAlignment="1">
      <alignment horizontal="center" vertical="center" wrapText="1"/>
    </xf>
    <xf numFmtId="176" fontId="9" fillId="2" borderId="4" xfId="3" applyNumberFormat="1" applyFont="1" applyFill="1" applyBorder="1" applyAlignment="1">
      <alignment horizontal="center" vertical="center" wrapText="1"/>
    </xf>
    <xf numFmtId="176" fontId="9" fillId="2" borderId="12" xfId="3" applyNumberFormat="1" applyFont="1" applyFill="1" applyBorder="1" applyAlignment="1">
      <alignment horizontal="center" vertical="center" wrapText="1"/>
    </xf>
    <xf numFmtId="176" fontId="9" fillId="2" borderId="10" xfId="3" applyNumberFormat="1" applyFont="1" applyFill="1" applyBorder="1" applyAlignment="1">
      <alignment horizontal="center" vertical="center" wrapText="1"/>
    </xf>
    <xf numFmtId="176" fontId="6" fillId="0" borderId="5" xfId="3" applyNumberFormat="1" applyFont="1" applyFill="1" applyBorder="1" applyAlignment="1">
      <alignment horizontal="center" vertical="center" wrapText="1"/>
    </xf>
    <xf numFmtId="176" fontId="6" fillId="0" borderId="6" xfId="3" applyNumberFormat="1" applyFont="1" applyFill="1" applyBorder="1" applyAlignment="1">
      <alignment horizontal="center" vertical="center" wrapText="1"/>
    </xf>
    <xf numFmtId="176" fontId="21" fillId="3" borderId="28" xfId="3" applyNumberFormat="1" applyFont="1" applyFill="1" applyBorder="1" applyAlignment="1">
      <alignment horizontal="center" vertical="center" wrapText="1"/>
    </xf>
    <xf numFmtId="176" fontId="21" fillId="3" borderId="22" xfId="3" applyNumberFormat="1" applyFont="1" applyFill="1" applyBorder="1" applyAlignment="1">
      <alignment horizontal="center" vertical="center" wrapText="1"/>
    </xf>
    <xf numFmtId="176" fontId="3" fillId="3" borderId="17" xfId="3" applyNumberFormat="1" applyFont="1" applyFill="1" applyBorder="1" applyAlignment="1">
      <alignment horizontal="left" vertical="center" wrapText="1"/>
    </xf>
    <xf numFmtId="176" fontId="3" fillId="3" borderId="18" xfId="3" applyNumberFormat="1" applyFont="1" applyFill="1" applyBorder="1" applyAlignment="1">
      <alignment horizontal="left" vertical="center" wrapText="1"/>
    </xf>
    <xf numFmtId="176" fontId="3" fillId="3" borderId="19" xfId="3" applyNumberFormat="1" applyFont="1" applyFill="1" applyBorder="1" applyAlignment="1">
      <alignment horizontal="left" vertical="center" wrapText="1"/>
    </xf>
    <xf numFmtId="176" fontId="24" fillId="3" borderId="14" xfId="10" applyNumberFormat="1" applyFont="1" applyFill="1" applyBorder="1" applyAlignment="1">
      <alignment horizontal="center" vertical="center" wrapText="1"/>
    </xf>
    <xf numFmtId="176" fontId="24" fillId="3" borderId="15" xfId="10" applyNumberFormat="1" applyFont="1" applyFill="1" applyBorder="1" applyAlignment="1">
      <alignment horizontal="center" vertical="center"/>
    </xf>
    <xf numFmtId="176" fontId="24" fillId="3" borderId="16" xfId="10" applyNumberFormat="1" applyFont="1" applyFill="1" applyBorder="1" applyAlignment="1">
      <alignment horizontal="center" vertical="center"/>
    </xf>
    <xf numFmtId="176" fontId="3" fillId="3" borderId="3" xfId="10" applyNumberFormat="1" applyFont="1" applyFill="1" applyBorder="1" applyAlignment="1">
      <alignment horizontal="left" vertical="center"/>
    </xf>
    <xf numFmtId="176" fontId="3" fillId="3" borderId="4" xfId="10" applyNumberFormat="1" applyFont="1" applyFill="1" applyBorder="1" applyAlignment="1">
      <alignment horizontal="left" vertical="center"/>
    </xf>
    <xf numFmtId="176" fontId="3" fillId="3" borderId="10" xfId="10" applyNumberFormat="1" applyFont="1" applyFill="1" applyBorder="1" applyAlignment="1">
      <alignment horizontal="left" vertical="center"/>
    </xf>
    <xf numFmtId="176" fontId="6" fillId="3" borderId="29" xfId="3" applyNumberFormat="1" applyFont="1" applyFill="1" applyBorder="1" applyAlignment="1">
      <alignment horizontal="center" vertical="center"/>
    </xf>
    <xf numFmtId="176" fontId="6" fillId="3" borderId="26" xfId="3" applyNumberFormat="1" applyFont="1" applyFill="1" applyBorder="1" applyAlignment="1">
      <alignment horizontal="center" vertical="center"/>
    </xf>
    <xf numFmtId="176" fontId="6" fillId="3" borderId="24" xfId="3" applyNumberFormat="1" applyFont="1" applyFill="1" applyBorder="1" applyAlignment="1">
      <alignment horizontal="center" vertical="center"/>
    </xf>
    <xf numFmtId="176" fontId="6" fillId="3" borderId="21" xfId="3" applyNumberFormat="1" applyFont="1" applyFill="1" applyBorder="1" applyAlignment="1">
      <alignment horizontal="center" vertical="center"/>
    </xf>
    <xf numFmtId="176" fontId="5" fillId="3" borderId="8" xfId="3" applyNumberFormat="1" applyFont="1" applyFill="1" applyBorder="1" applyAlignment="1">
      <alignment horizontal="center" vertical="center"/>
    </xf>
    <xf numFmtId="176" fontId="5" fillId="3" borderId="2" xfId="3" applyNumberFormat="1" applyFont="1" applyFill="1" applyBorder="1" applyAlignment="1">
      <alignment horizontal="center" vertical="center"/>
    </xf>
    <xf numFmtId="176" fontId="5" fillId="3" borderId="9" xfId="3" applyNumberFormat="1" applyFont="1" applyFill="1" applyBorder="1" applyAlignment="1">
      <alignment horizontal="center" vertical="center"/>
    </xf>
    <xf numFmtId="176" fontId="6" fillId="3" borderId="25" xfId="3" applyNumberFormat="1" applyFont="1" applyFill="1" applyBorder="1" applyAlignment="1">
      <alignment horizontal="center" vertical="center" wrapText="1"/>
    </xf>
    <xf numFmtId="176" fontId="6" fillId="3" borderId="23" xfId="3" applyNumberFormat="1" applyFont="1" applyFill="1" applyBorder="1" applyAlignment="1">
      <alignment horizontal="center" vertical="center" wrapText="1"/>
    </xf>
    <xf numFmtId="176" fontId="4" fillId="3" borderId="5" xfId="3" applyNumberFormat="1" applyFont="1" applyFill="1" applyBorder="1" applyAlignment="1">
      <alignment horizontal="center" vertical="center" wrapText="1"/>
    </xf>
    <xf numFmtId="176" fontId="4" fillId="3" borderId="6" xfId="3" applyNumberFormat="1" applyFont="1" applyFill="1" applyBorder="1" applyAlignment="1">
      <alignment horizontal="center" vertical="center" wrapText="1"/>
    </xf>
    <xf numFmtId="176" fontId="6" fillId="3" borderId="4" xfId="3" applyNumberFormat="1" applyFont="1" applyFill="1" applyBorder="1" applyAlignment="1">
      <alignment horizontal="center" vertical="center" wrapText="1"/>
    </xf>
    <xf numFmtId="176" fontId="3" fillId="3" borderId="2" xfId="3" applyNumberFormat="1" applyFont="1" applyFill="1" applyBorder="1" applyAlignment="1">
      <alignment horizontal="center" vertical="center"/>
    </xf>
    <xf numFmtId="176" fontId="3" fillId="3" borderId="9" xfId="3" applyNumberFormat="1" applyFont="1" applyFill="1" applyBorder="1" applyAlignment="1">
      <alignment horizontal="center" vertical="center"/>
    </xf>
    <xf numFmtId="176" fontId="4" fillId="3" borderId="4" xfId="10" applyNumberFormat="1" applyFont="1" applyFill="1" applyBorder="1" applyAlignment="1">
      <alignment horizontal="center" vertical="center" wrapText="1"/>
    </xf>
    <xf numFmtId="176" fontId="4" fillId="3" borderId="4" xfId="3" applyNumberFormat="1" applyFont="1" applyFill="1" applyBorder="1" applyAlignment="1">
      <alignment horizontal="center" vertical="center" wrapText="1"/>
    </xf>
    <xf numFmtId="176" fontId="6" fillId="3" borderId="11" xfId="3" applyNumberFormat="1" applyFont="1" applyFill="1" applyBorder="1" applyAlignment="1">
      <alignment horizontal="center" vertical="center" wrapText="1"/>
    </xf>
  </cellXfs>
  <cellStyles count="12">
    <cellStyle name="常规" xfId="0" builtinId="0"/>
    <cellStyle name="常规 2" xfId="1" xr:uid="{00000000-0005-0000-0000-000001000000}"/>
    <cellStyle name="常规 2 2" xfId="10" xr:uid="{E213D90C-E915-4FC4-AAFA-E668784884A7}"/>
    <cellStyle name="常规 2 2 2" xfId="2" xr:uid="{00000000-0005-0000-0000-000002000000}"/>
    <cellStyle name="常规 3" xfId="8" xr:uid="{F551F008-B3CC-4CF3-840D-70A924CFD0D5}"/>
    <cellStyle name="常规 4" xfId="7" xr:uid="{7BA6F089-A097-4A35-8FD6-87729861DAC0}"/>
    <cellStyle name="常规_资源总表" xfId="3" xr:uid="{00000000-0005-0000-0000-000003000000}"/>
    <cellStyle name="千位分隔" xfId="4" builtinId="3"/>
    <cellStyle name="千位分隔 2" xfId="5" xr:uid="{00000000-0005-0000-0000-000005000000}"/>
    <cellStyle name="千位分隔 2 2" xfId="11" xr:uid="{D065D5E1-D64B-458E-AE79-5ABF98038B2C}"/>
    <cellStyle name="千位分隔 2 3" xfId="6" xr:uid="{00000000-0005-0000-0000-000006000000}"/>
    <cellStyle name="千位分隔 3" xfId="9" xr:uid="{3495789A-1C8A-46F2-92B5-A9B45B44E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0</xdr:rowOff>
    </xdr:from>
    <xdr:ext cx="819150" cy="323851"/>
    <xdr:pic>
      <xdr:nvPicPr>
        <xdr:cNvPr id="2" name="图片 2" descr="rId1">
          <a:extLst>
            <a:ext uri="{FF2B5EF4-FFF2-40B4-BE49-F238E27FC236}">
              <a16:creationId xmlns:a16="http://schemas.microsoft.com/office/drawing/2014/main" id="{D6C2C023-77F3-463C-ACEF-1CD0CC899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71450"/>
          <a:ext cx="81915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0</xdr:rowOff>
    </xdr:from>
    <xdr:ext cx="819150" cy="323851"/>
    <xdr:pic>
      <xdr:nvPicPr>
        <xdr:cNvPr id="2" name="图片 2" descr="rId1">
          <a:extLst>
            <a:ext uri="{FF2B5EF4-FFF2-40B4-BE49-F238E27FC236}">
              <a16:creationId xmlns:a16="http://schemas.microsoft.com/office/drawing/2014/main" id="{89795164-E8A6-4E43-9C38-8CDB59503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80975"/>
          <a:ext cx="81915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4" zoomScaleSheetLayoutView="100" workbookViewId="0">
      <selection activeCell="D17" sqref="D17:D18"/>
    </sheetView>
  </sheetViews>
  <sheetFormatPr defaultColWidth="9" defaultRowHeight="14.25"/>
  <cols>
    <col min="3" max="3" width="20.875" customWidth="1"/>
    <col min="4" max="4" width="27.25" customWidth="1"/>
    <col min="5" max="5" width="52.875" customWidth="1"/>
    <col min="6" max="6" width="14.125" customWidth="1"/>
    <col min="7" max="7" width="11.125" customWidth="1"/>
    <col min="9" max="10" width="12.75" bestFit="1" customWidth="1"/>
    <col min="11" max="11" width="14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ht="37.5" customHeight="1">
      <c r="A2" s="2"/>
      <c r="B2" s="100" t="s">
        <v>52</v>
      </c>
      <c r="C2" s="101"/>
      <c r="D2" s="101"/>
      <c r="E2" s="101"/>
      <c r="F2" s="101"/>
      <c r="G2" s="101"/>
      <c r="H2" s="101"/>
      <c r="I2" s="101"/>
      <c r="J2" s="101"/>
      <c r="K2" s="102"/>
      <c r="L2" s="2"/>
    </row>
    <row r="3" spans="1:12" ht="18.75" customHeight="1">
      <c r="A3" s="3"/>
      <c r="B3" s="4" t="s">
        <v>0</v>
      </c>
      <c r="C3" s="5"/>
      <c r="D3" s="6">
        <f>J7</f>
        <v>57260000</v>
      </c>
      <c r="E3" s="5"/>
      <c r="F3" s="5"/>
      <c r="G3" s="5"/>
      <c r="H3" s="7"/>
      <c r="I3" s="5"/>
      <c r="J3" s="5"/>
      <c r="K3" s="36"/>
      <c r="L3" s="3"/>
    </row>
    <row r="4" spans="1:12" ht="18.75" customHeight="1">
      <c r="A4" s="3"/>
      <c r="B4" s="103" t="s">
        <v>34</v>
      </c>
      <c r="C4" s="104"/>
      <c r="D4" s="104"/>
      <c r="E4" s="104"/>
      <c r="F4" s="104"/>
      <c r="G4" s="104"/>
      <c r="H4" s="104"/>
      <c r="I4" s="104"/>
      <c r="J4" s="104"/>
      <c r="K4" s="105"/>
      <c r="L4" s="3"/>
    </row>
    <row r="5" spans="1:12">
      <c r="A5" s="3"/>
      <c r="B5" s="81" t="s">
        <v>1</v>
      </c>
      <c r="C5" s="78" t="s">
        <v>2</v>
      </c>
      <c r="D5" s="78" t="s">
        <v>3</v>
      </c>
      <c r="E5" s="78" t="s">
        <v>4</v>
      </c>
      <c r="F5" s="78" t="s">
        <v>5</v>
      </c>
      <c r="G5" s="78" t="s">
        <v>6</v>
      </c>
      <c r="H5" s="88" t="s">
        <v>7</v>
      </c>
      <c r="I5" s="78" t="s">
        <v>8</v>
      </c>
      <c r="J5" s="78" t="s">
        <v>9</v>
      </c>
      <c r="K5" s="77" t="s">
        <v>10</v>
      </c>
      <c r="L5" s="89"/>
    </row>
    <row r="6" spans="1:12">
      <c r="A6" s="3"/>
      <c r="B6" s="111" t="s">
        <v>11</v>
      </c>
      <c r="C6" s="106"/>
      <c r="D6" s="106"/>
      <c r="E6" s="106"/>
      <c r="F6" s="106"/>
      <c r="G6" s="106"/>
      <c r="H6" s="106"/>
      <c r="I6" s="106"/>
      <c r="J6" s="106"/>
      <c r="K6" s="107"/>
      <c r="L6" s="3"/>
    </row>
    <row r="7" spans="1:12" ht="39.950000000000003" customHeight="1">
      <c r="A7" s="3"/>
      <c r="B7" s="111"/>
      <c r="C7" s="112" t="s">
        <v>12</v>
      </c>
      <c r="D7" s="117" t="s">
        <v>13</v>
      </c>
      <c r="E7" s="8" t="s">
        <v>33</v>
      </c>
      <c r="F7" s="8">
        <v>360000</v>
      </c>
      <c r="G7" s="9" t="s">
        <v>14</v>
      </c>
      <c r="H7" s="10">
        <v>1</v>
      </c>
      <c r="I7" s="8">
        <f t="shared" ref="I7:I9" si="0">F7*H7</f>
        <v>360000</v>
      </c>
      <c r="J7" s="121">
        <f>SUM(I7:I21)</f>
        <v>57260000</v>
      </c>
      <c r="K7" s="123">
        <v>20000000</v>
      </c>
      <c r="L7" s="38"/>
    </row>
    <row r="8" spans="1:12" ht="33" customHeight="1">
      <c r="A8" s="3"/>
      <c r="B8" s="111"/>
      <c r="C8" s="113"/>
      <c r="D8" s="117"/>
      <c r="E8" s="8" t="s">
        <v>54</v>
      </c>
      <c r="F8" s="8">
        <v>300000</v>
      </c>
      <c r="G8" s="9" t="s">
        <v>14</v>
      </c>
      <c r="H8" s="10">
        <v>1</v>
      </c>
      <c r="I8" s="8">
        <f t="shared" si="0"/>
        <v>300000</v>
      </c>
      <c r="J8" s="121"/>
      <c r="K8" s="123"/>
      <c r="L8" s="38"/>
    </row>
    <row r="9" spans="1:12" ht="33" customHeight="1">
      <c r="A9" s="3"/>
      <c r="B9" s="111"/>
      <c r="C9" s="113"/>
      <c r="D9" s="117"/>
      <c r="E9" s="8" t="s">
        <v>15</v>
      </c>
      <c r="F9" s="8">
        <v>400000</v>
      </c>
      <c r="G9" s="9" t="s">
        <v>14</v>
      </c>
      <c r="H9" s="10">
        <v>1</v>
      </c>
      <c r="I9" s="8">
        <f t="shared" si="0"/>
        <v>400000</v>
      </c>
      <c r="J9" s="121"/>
      <c r="K9" s="123"/>
      <c r="L9" s="38"/>
    </row>
    <row r="10" spans="1:12" ht="36.75" customHeight="1">
      <c r="A10" s="3"/>
      <c r="B10" s="111"/>
      <c r="C10" s="113"/>
      <c r="D10" s="11" t="s">
        <v>16</v>
      </c>
      <c r="E10" s="8" t="s">
        <v>17</v>
      </c>
      <c r="F10" s="12">
        <v>5000000</v>
      </c>
      <c r="G10" s="8" t="s">
        <v>14</v>
      </c>
      <c r="H10" s="10">
        <v>1</v>
      </c>
      <c r="I10" s="8">
        <f>F10*H10</f>
        <v>5000000</v>
      </c>
      <c r="J10" s="121"/>
      <c r="K10" s="123"/>
      <c r="L10" s="38"/>
    </row>
    <row r="11" spans="1:12" ht="36.75" customHeight="1">
      <c r="A11" s="3"/>
      <c r="B11" s="111"/>
      <c r="C11" s="114"/>
      <c r="D11" s="37" t="s">
        <v>18</v>
      </c>
      <c r="E11" s="12" t="s">
        <v>19</v>
      </c>
      <c r="F11" s="12">
        <v>6000000</v>
      </c>
      <c r="G11" s="12" t="s">
        <v>14</v>
      </c>
      <c r="H11" s="48">
        <v>1</v>
      </c>
      <c r="I11" s="12">
        <f>F11*H11</f>
        <v>6000000</v>
      </c>
      <c r="J11" s="121"/>
      <c r="K11" s="123"/>
      <c r="L11" s="38"/>
    </row>
    <row r="12" spans="1:12">
      <c r="A12" s="3"/>
      <c r="B12" s="111"/>
      <c r="C12" s="13"/>
      <c r="D12" s="14"/>
      <c r="E12" s="14"/>
      <c r="F12" s="14"/>
      <c r="G12" s="14"/>
      <c r="H12" s="14"/>
      <c r="I12" s="14"/>
      <c r="J12" s="121"/>
      <c r="K12" s="123"/>
      <c r="L12" s="39"/>
    </row>
    <row r="13" spans="1:12" ht="36.75" customHeight="1">
      <c r="A13" s="3"/>
      <c r="B13" s="111"/>
      <c r="C13" s="124" t="s">
        <v>20</v>
      </c>
      <c r="D13" s="118" t="s">
        <v>21</v>
      </c>
      <c r="E13" s="15" t="s">
        <v>22</v>
      </c>
      <c r="F13" s="16">
        <v>300</v>
      </c>
      <c r="G13" s="17" t="s">
        <v>23</v>
      </c>
      <c r="H13" s="18">
        <v>100000</v>
      </c>
      <c r="I13" s="40">
        <f>H13*F13</f>
        <v>30000000</v>
      </c>
      <c r="J13" s="121"/>
      <c r="K13" s="123"/>
      <c r="L13" s="39"/>
    </row>
    <row r="14" spans="1:12" ht="36.75" customHeight="1">
      <c r="A14" s="3"/>
      <c r="B14" s="111"/>
      <c r="C14" s="125"/>
      <c r="D14" s="118"/>
      <c r="E14" s="19" t="s">
        <v>24</v>
      </c>
      <c r="F14" s="16">
        <v>3000000</v>
      </c>
      <c r="G14" s="50" t="s">
        <v>14</v>
      </c>
      <c r="H14" s="51">
        <v>1</v>
      </c>
      <c r="I14" s="12">
        <f>H14*F14</f>
        <v>3000000</v>
      </c>
      <c r="J14" s="121"/>
      <c r="K14" s="123"/>
      <c r="L14" s="41"/>
    </row>
    <row r="15" spans="1:12" ht="36.75" customHeight="1">
      <c r="A15" s="3"/>
      <c r="B15" s="111"/>
      <c r="C15" s="49" t="s">
        <v>35</v>
      </c>
      <c r="D15" s="47" t="s">
        <v>36</v>
      </c>
      <c r="E15" s="52" t="s">
        <v>37</v>
      </c>
      <c r="F15" s="16">
        <v>6500000</v>
      </c>
      <c r="G15" s="50" t="s">
        <v>38</v>
      </c>
      <c r="H15" s="51">
        <v>1</v>
      </c>
      <c r="I15" s="12">
        <f>H15*F15</f>
        <v>6500000</v>
      </c>
      <c r="J15" s="121"/>
      <c r="K15" s="123"/>
      <c r="L15" s="41"/>
    </row>
    <row r="16" spans="1:12">
      <c r="A16" s="3"/>
      <c r="B16" s="111"/>
      <c r="C16" s="20"/>
      <c r="D16" s="21"/>
      <c r="E16" s="22"/>
      <c r="F16" s="23"/>
      <c r="G16" s="23"/>
      <c r="H16" s="23"/>
      <c r="I16" s="23"/>
      <c r="J16" s="121"/>
      <c r="K16" s="123"/>
      <c r="L16" s="39"/>
    </row>
    <row r="17" spans="1:12" ht="33" customHeight="1">
      <c r="A17" s="3"/>
      <c r="B17" s="111"/>
      <c r="C17" s="115" t="s">
        <v>25</v>
      </c>
      <c r="D17" s="119" t="s">
        <v>26</v>
      </c>
      <c r="E17" s="15" t="s">
        <v>27</v>
      </c>
      <c r="F17" s="24">
        <v>500000</v>
      </c>
      <c r="G17" s="24" t="s">
        <v>28</v>
      </c>
      <c r="H17" s="25">
        <v>5</v>
      </c>
      <c r="I17" s="42">
        <f>H17*F17</f>
        <v>2500000</v>
      </c>
      <c r="J17" s="121"/>
      <c r="K17" s="123"/>
      <c r="L17" s="38"/>
    </row>
    <row r="18" spans="1:12" ht="33" customHeight="1">
      <c r="A18" s="3"/>
      <c r="B18" s="111"/>
      <c r="C18" s="115"/>
      <c r="D18" s="117"/>
      <c r="E18" s="26" t="s">
        <v>29</v>
      </c>
      <c r="F18" s="9">
        <v>20000</v>
      </c>
      <c r="G18" s="9" t="s">
        <v>28</v>
      </c>
      <c r="H18" s="27">
        <v>30</v>
      </c>
      <c r="I18" s="42">
        <f>H18*F18</f>
        <v>600000</v>
      </c>
      <c r="J18" s="121"/>
      <c r="K18" s="123"/>
      <c r="L18" s="43"/>
    </row>
    <row r="19" spans="1:12">
      <c r="A19" s="3"/>
      <c r="B19" s="111"/>
      <c r="C19" s="116"/>
      <c r="D19" s="28"/>
      <c r="E19" s="14"/>
      <c r="F19" s="14"/>
      <c r="G19" s="14"/>
      <c r="H19" s="14"/>
      <c r="I19" s="44"/>
      <c r="J19" s="122"/>
      <c r="K19" s="123"/>
      <c r="L19" s="43"/>
    </row>
    <row r="20" spans="1:12" ht="27" customHeight="1">
      <c r="A20" s="3"/>
      <c r="B20" s="111"/>
      <c r="C20" s="115"/>
      <c r="D20" s="119" t="s">
        <v>30</v>
      </c>
      <c r="E20" s="29" t="s">
        <v>31</v>
      </c>
      <c r="F20" s="24">
        <v>400000</v>
      </c>
      <c r="G20" s="29" t="s">
        <v>28</v>
      </c>
      <c r="H20" s="30">
        <v>5</v>
      </c>
      <c r="I20" s="45">
        <f>F20*H20</f>
        <v>2000000</v>
      </c>
      <c r="J20" s="121"/>
      <c r="K20" s="123"/>
      <c r="L20" s="38"/>
    </row>
    <row r="21" spans="1:12" ht="27" customHeight="1">
      <c r="A21" s="3"/>
      <c r="B21" s="111"/>
      <c r="C21" s="115"/>
      <c r="D21" s="120"/>
      <c r="E21" s="31" t="s">
        <v>29</v>
      </c>
      <c r="F21" s="32">
        <v>20000</v>
      </c>
      <c r="G21" s="31" t="s">
        <v>28</v>
      </c>
      <c r="H21" s="33">
        <v>30</v>
      </c>
      <c r="I21" s="45">
        <f>F21*H21</f>
        <v>600000</v>
      </c>
      <c r="J21" s="121"/>
      <c r="K21" s="123"/>
      <c r="L21" s="43"/>
    </row>
    <row r="22" spans="1:12" ht="16.5">
      <c r="A22" s="3"/>
      <c r="B22" s="111"/>
      <c r="C22" s="34"/>
      <c r="D22" s="35"/>
      <c r="E22" s="35"/>
      <c r="F22" s="35"/>
      <c r="G22" s="35"/>
      <c r="H22" s="35"/>
      <c r="I22" s="46"/>
      <c r="J22" s="121"/>
      <c r="K22" s="123"/>
      <c r="L22" s="3"/>
    </row>
    <row r="23" spans="1:12">
      <c r="A23" s="3"/>
      <c r="B23" s="108" t="s">
        <v>32</v>
      </c>
      <c r="C23" s="109"/>
      <c r="D23" s="109"/>
      <c r="E23" s="109"/>
      <c r="F23" s="109"/>
      <c r="G23" s="109"/>
      <c r="H23" s="109"/>
      <c r="I23" s="109"/>
      <c r="J23" s="109"/>
      <c r="K23" s="110"/>
      <c r="L23" s="3"/>
    </row>
    <row r="25" spans="1:12" ht="16.5">
      <c r="B25" s="99" t="s">
        <v>84</v>
      </c>
    </row>
  </sheetData>
  <mergeCells count="14">
    <mergeCell ref="B2:K2"/>
    <mergeCell ref="B4:K4"/>
    <mergeCell ref="C6:K6"/>
    <mergeCell ref="B23:K23"/>
    <mergeCell ref="B6:B22"/>
    <mergeCell ref="C7:C11"/>
    <mergeCell ref="C17:C21"/>
    <mergeCell ref="D7:D9"/>
    <mergeCell ref="D13:D14"/>
    <mergeCell ref="D17:D18"/>
    <mergeCell ref="D20:D21"/>
    <mergeCell ref="J7:J22"/>
    <mergeCell ref="K7:K22"/>
    <mergeCell ref="C13:C14"/>
  </mergeCells>
  <phoneticPr fontId="13" type="noConversion"/>
  <pageMargins left="0.75" right="0.75" top="1" bottom="1" header="0.51111111111111107" footer="0.51111111111111107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2F7F-93B4-4897-85E0-DE10FDBA912A}">
  <dimension ref="A1:L37"/>
  <sheetViews>
    <sheetView workbookViewId="0">
      <selection activeCell="E11" sqref="E11"/>
    </sheetView>
  </sheetViews>
  <sheetFormatPr defaultColWidth="8.875" defaultRowHeight="13.5"/>
  <cols>
    <col min="1" max="1" width="4.125" style="53" customWidth="1"/>
    <col min="2" max="2" width="10.25" style="53" customWidth="1"/>
    <col min="3" max="3" width="14.5" style="53" customWidth="1"/>
    <col min="4" max="4" width="21.875" style="53" customWidth="1"/>
    <col min="5" max="5" width="56.625" style="53" customWidth="1"/>
    <col min="6" max="6" width="13.375" style="53" bestFit="1" customWidth="1"/>
    <col min="7" max="7" width="7.875" style="53" customWidth="1"/>
    <col min="8" max="8" width="10.25" style="54" bestFit="1" customWidth="1"/>
    <col min="9" max="9" width="20" style="53" customWidth="1"/>
    <col min="10" max="10" width="13.5" style="53" customWidth="1"/>
    <col min="11" max="11" width="13.125" style="53" customWidth="1"/>
    <col min="12" max="16384" width="8.875" style="53"/>
  </cols>
  <sheetData>
    <row r="1" spans="1:12" ht="14.25" thickBot="1">
      <c r="H1" s="53"/>
      <c r="I1" s="54"/>
    </row>
    <row r="2" spans="1:12" ht="28.5" customHeight="1">
      <c r="B2" s="131" t="s">
        <v>62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1:12" s="55" customFormat="1" ht="21.75" customHeight="1">
      <c r="A3" s="87"/>
      <c r="B3" s="86" t="s">
        <v>80</v>
      </c>
      <c r="C3" s="83"/>
      <c r="D3" s="85">
        <f>J7</f>
        <v>39990400</v>
      </c>
      <c r="E3" s="83"/>
      <c r="F3" s="83"/>
      <c r="G3" s="83"/>
      <c r="H3" s="84"/>
      <c r="I3" s="83"/>
      <c r="J3" s="83"/>
      <c r="K3" s="82"/>
    </row>
    <row r="4" spans="1:12" s="55" customFormat="1" ht="21.75" customHeight="1">
      <c r="B4" s="134" t="s">
        <v>81</v>
      </c>
      <c r="C4" s="135"/>
      <c r="D4" s="135"/>
      <c r="E4" s="135"/>
      <c r="F4" s="135"/>
      <c r="G4" s="135"/>
      <c r="H4" s="135"/>
      <c r="I4" s="135"/>
      <c r="J4" s="135"/>
      <c r="K4" s="136"/>
    </row>
    <row r="5" spans="1:12" s="55" customFormat="1" ht="24.75" customHeight="1">
      <c r="B5" s="81" t="s">
        <v>1</v>
      </c>
      <c r="C5" s="78" t="s">
        <v>2</v>
      </c>
      <c r="D5" s="78" t="s">
        <v>51</v>
      </c>
      <c r="E5" s="78" t="s">
        <v>4</v>
      </c>
      <c r="F5" s="78" t="s">
        <v>5</v>
      </c>
      <c r="G5" s="78" t="s">
        <v>6</v>
      </c>
      <c r="H5" s="80" t="s">
        <v>7</v>
      </c>
      <c r="I5" s="78" t="s">
        <v>8</v>
      </c>
      <c r="J5" s="78" t="s">
        <v>9</v>
      </c>
      <c r="K5" s="77" t="s">
        <v>10</v>
      </c>
      <c r="L5" s="79"/>
    </row>
    <row r="6" spans="1:12" s="55" customFormat="1" ht="14.25">
      <c r="B6" s="137" t="s">
        <v>82</v>
      </c>
      <c r="C6" s="141"/>
      <c r="D6" s="142"/>
      <c r="E6" s="142"/>
      <c r="F6" s="142"/>
      <c r="G6" s="142"/>
      <c r="H6" s="142"/>
      <c r="I6" s="142"/>
      <c r="J6" s="142"/>
      <c r="K6" s="143"/>
    </row>
    <row r="7" spans="1:12" s="55" customFormat="1" ht="33" customHeight="1">
      <c r="B7" s="138"/>
      <c r="C7" s="144" t="s">
        <v>50</v>
      </c>
      <c r="D7" s="146" t="s">
        <v>49</v>
      </c>
      <c r="E7" s="58" t="s">
        <v>53</v>
      </c>
      <c r="F7" s="76">
        <v>300000</v>
      </c>
      <c r="G7" s="75" t="s">
        <v>48</v>
      </c>
      <c r="H7" s="74">
        <v>1</v>
      </c>
      <c r="I7" s="73">
        <f>F7</f>
        <v>300000</v>
      </c>
      <c r="J7" s="152">
        <f>SUM(I7:I16)</f>
        <v>39990400</v>
      </c>
      <c r="K7" s="126">
        <v>12000000</v>
      </c>
      <c r="L7" s="72"/>
    </row>
    <row r="8" spans="1:12" s="55" customFormat="1" ht="33" customHeight="1">
      <c r="B8" s="138"/>
      <c r="C8" s="145"/>
      <c r="D8" s="147"/>
      <c r="E8" s="58" t="s">
        <v>55</v>
      </c>
      <c r="F8" s="76">
        <v>150000</v>
      </c>
      <c r="G8" s="75" t="s">
        <v>47</v>
      </c>
      <c r="H8" s="74">
        <v>1</v>
      </c>
      <c r="I8" s="73">
        <f>F8</f>
        <v>150000</v>
      </c>
      <c r="J8" s="152"/>
      <c r="K8" s="127"/>
      <c r="L8" s="72"/>
    </row>
    <row r="9" spans="1:12" s="55" customFormat="1" ht="14.25">
      <c r="B9" s="138"/>
      <c r="C9" s="71"/>
      <c r="D9" s="70"/>
      <c r="E9" s="70"/>
      <c r="F9" s="70"/>
      <c r="G9" s="70"/>
      <c r="H9" s="70"/>
      <c r="I9" s="70"/>
      <c r="J9" s="152"/>
      <c r="K9" s="127"/>
      <c r="L9" s="69"/>
    </row>
    <row r="10" spans="1:12" s="55" customFormat="1" ht="34.5" customHeight="1">
      <c r="B10" s="138"/>
      <c r="C10" s="148" t="s">
        <v>46</v>
      </c>
      <c r="D10" s="151" t="s">
        <v>45</v>
      </c>
      <c r="E10" s="90" t="s">
        <v>56</v>
      </c>
      <c r="F10" s="60">
        <v>300</v>
      </c>
      <c r="G10" s="91" t="s">
        <v>23</v>
      </c>
      <c r="H10" s="92">
        <v>74468</v>
      </c>
      <c r="I10" s="93">
        <f>H10*F10</f>
        <v>22340400</v>
      </c>
      <c r="J10" s="152"/>
      <c r="K10" s="127"/>
      <c r="L10" s="62"/>
    </row>
    <row r="11" spans="1:12" s="55" customFormat="1" ht="34.5" customHeight="1">
      <c r="B11" s="138"/>
      <c r="C11" s="148"/>
      <c r="D11" s="151"/>
      <c r="E11" s="90" t="s">
        <v>78</v>
      </c>
      <c r="F11" s="60">
        <v>260</v>
      </c>
      <c r="G11" s="91" t="s">
        <v>23</v>
      </c>
      <c r="H11" s="92">
        <v>10000</v>
      </c>
      <c r="I11" s="93">
        <f>H11*F11</f>
        <v>2600000</v>
      </c>
      <c r="J11" s="152"/>
      <c r="K11" s="127"/>
      <c r="L11" s="62"/>
    </row>
    <row r="12" spans="1:12" s="55" customFormat="1" ht="49.5" customHeight="1">
      <c r="B12" s="138"/>
      <c r="C12" s="144" t="s">
        <v>58</v>
      </c>
      <c r="D12" s="94" t="s">
        <v>59</v>
      </c>
      <c r="E12" s="95" t="s">
        <v>60</v>
      </c>
      <c r="F12" s="60">
        <v>600000</v>
      </c>
      <c r="G12" s="91" t="s">
        <v>61</v>
      </c>
      <c r="H12" s="92">
        <v>5</v>
      </c>
      <c r="I12" s="93">
        <f>H12*F12</f>
        <v>3000000</v>
      </c>
      <c r="J12" s="152"/>
      <c r="K12" s="127"/>
      <c r="L12" s="62"/>
    </row>
    <row r="13" spans="1:12" s="55" customFormat="1" ht="49.5" customHeight="1">
      <c r="B13" s="138"/>
      <c r="C13" s="153"/>
      <c r="D13" s="96" t="s">
        <v>73</v>
      </c>
      <c r="E13" s="95" t="s">
        <v>74</v>
      </c>
      <c r="F13" s="60">
        <v>5000000</v>
      </c>
      <c r="G13" s="91" t="s">
        <v>75</v>
      </c>
      <c r="H13" s="92">
        <v>1</v>
      </c>
      <c r="I13" s="93">
        <f>H13*F13</f>
        <v>5000000</v>
      </c>
      <c r="J13" s="152"/>
      <c r="K13" s="127"/>
      <c r="L13" s="62"/>
    </row>
    <row r="14" spans="1:12" s="55" customFormat="1" ht="16.5" customHeight="1">
      <c r="B14" s="138"/>
      <c r="C14" s="97"/>
      <c r="D14" s="68"/>
      <c r="E14" s="67"/>
      <c r="F14" s="66"/>
      <c r="G14" s="65"/>
      <c r="H14" s="64"/>
      <c r="I14" s="63"/>
      <c r="J14" s="152"/>
      <c r="K14" s="127"/>
      <c r="L14" s="62"/>
    </row>
    <row r="15" spans="1:12" s="55" customFormat="1" ht="32.25" customHeight="1">
      <c r="B15" s="138"/>
      <c r="C15" s="144" t="s">
        <v>44</v>
      </c>
      <c r="D15" s="152" t="s">
        <v>43</v>
      </c>
      <c r="E15" s="61" t="s">
        <v>76</v>
      </c>
      <c r="F15" s="60">
        <v>260000</v>
      </c>
      <c r="G15" s="58" t="s">
        <v>40</v>
      </c>
      <c r="H15" s="59">
        <v>15</v>
      </c>
      <c r="I15" s="58">
        <f>F15*H15</f>
        <v>3900000</v>
      </c>
      <c r="J15" s="152"/>
      <c r="K15" s="127"/>
      <c r="L15" s="57"/>
    </row>
    <row r="16" spans="1:12" s="55" customFormat="1" ht="32.25" customHeight="1">
      <c r="B16" s="139"/>
      <c r="C16" s="145"/>
      <c r="D16" s="152"/>
      <c r="E16" s="61" t="s">
        <v>42</v>
      </c>
      <c r="F16" s="60">
        <v>90000</v>
      </c>
      <c r="G16" s="58" t="s">
        <v>40</v>
      </c>
      <c r="H16" s="59">
        <v>30</v>
      </c>
      <c r="I16" s="58">
        <f>H16*F16</f>
        <v>2700000</v>
      </c>
      <c r="J16" s="152"/>
      <c r="K16" s="127"/>
      <c r="L16" s="57"/>
    </row>
    <row r="17" spans="1:11" s="55" customFormat="1" ht="16.5">
      <c r="B17" s="140"/>
      <c r="C17" s="56"/>
      <c r="D17" s="149"/>
      <c r="E17" s="149"/>
      <c r="F17" s="149"/>
      <c r="G17" s="149"/>
      <c r="H17" s="149"/>
      <c r="I17" s="149"/>
      <c r="J17" s="149"/>
      <c r="K17" s="150"/>
    </row>
    <row r="18" spans="1:11" s="55" customFormat="1" ht="23.25" customHeight="1" thickBot="1">
      <c r="B18" s="128" t="s">
        <v>39</v>
      </c>
      <c r="C18" s="129"/>
      <c r="D18" s="129"/>
      <c r="E18" s="129"/>
      <c r="F18" s="129"/>
      <c r="G18" s="129"/>
      <c r="H18" s="129"/>
      <c r="I18" s="129"/>
      <c r="J18" s="129"/>
      <c r="K18" s="130"/>
    </row>
    <row r="19" spans="1:11" ht="14.25">
      <c r="A19" s="55"/>
    </row>
    <row r="20" spans="1:11" ht="16.5">
      <c r="A20" s="55"/>
      <c r="B20" s="99" t="s">
        <v>84</v>
      </c>
    </row>
    <row r="21" spans="1:11" ht="14.25">
      <c r="A21" s="55"/>
    </row>
    <row r="22" spans="1:11" ht="14.25">
      <c r="A22" s="55"/>
    </row>
    <row r="23" spans="1:11" ht="14.25">
      <c r="A23" s="55"/>
      <c r="H23" s="53"/>
    </row>
    <row r="24" spans="1:11" ht="14.25">
      <c r="A24" s="55"/>
      <c r="H24" s="53"/>
    </row>
    <row r="25" spans="1:11" ht="14.25">
      <c r="A25" s="55"/>
      <c r="H25" s="53"/>
    </row>
    <row r="26" spans="1:11" ht="14.25">
      <c r="A26" s="55"/>
      <c r="H26" s="53"/>
    </row>
    <row r="27" spans="1:11" ht="14.25">
      <c r="A27" s="55"/>
      <c r="H27" s="53"/>
    </row>
    <row r="28" spans="1:11" ht="14.25">
      <c r="A28" s="55"/>
      <c r="H28" s="53"/>
    </row>
    <row r="29" spans="1:11" ht="14.25">
      <c r="A29" s="55"/>
      <c r="H29" s="53"/>
    </row>
    <row r="30" spans="1:11" ht="14.25">
      <c r="A30" s="55"/>
      <c r="H30" s="53"/>
    </row>
    <row r="31" spans="1:11" ht="14.25">
      <c r="A31" s="55"/>
      <c r="H31" s="53"/>
    </row>
    <row r="32" spans="1:11" ht="14.25">
      <c r="A32" s="55"/>
      <c r="H32" s="53"/>
    </row>
    <row r="33" spans="1:8" ht="14.25">
      <c r="A33" s="55"/>
      <c r="H33" s="53"/>
    </row>
    <row r="34" spans="1:8" ht="14.25">
      <c r="A34" s="55"/>
      <c r="H34" s="53"/>
    </row>
    <row r="35" spans="1:8" ht="14.25">
      <c r="A35" s="55"/>
    </row>
    <row r="36" spans="1:8" ht="14.25">
      <c r="A36" s="55"/>
    </row>
    <row r="37" spans="1:8" ht="14.25">
      <c r="A37" s="55"/>
    </row>
  </sheetData>
  <mergeCells count="15">
    <mergeCell ref="K7:K16"/>
    <mergeCell ref="B18:K18"/>
    <mergeCell ref="B2:K2"/>
    <mergeCell ref="B4:K4"/>
    <mergeCell ref="B6:B17"/>
    <mergeCell ref="C6:K6"/>
    <mergeCell ref="C7:C8"/>
    <mergeCell ref="D7:D8"/>
    <mergeCell ref="C10:C11"/>
    <mergeCell ref="D17:K17"/>
    <mergeCell ref="D10:D11"/>
    <mergeCell ref="D15:D16"/>
    <mergeCell ref="C15:C16"/>
    <mergeCell ref="J7:J16"/>
    <mergeCell ref="C12:C13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0C77-FCBA-4B48-852E-9C6AB6A264B6}">
  <dimension ref="A1:L26"/>
  <sheetViews>
    <sheetView workbookViewId="0">
      <selection activeCell="E11" sqref="E11"/>
    </sheetView>
  </sheetViews>
  <sheetFormatPr defaultColWidth="8.875" defaultRowHeight="13.5"/>
  <cols>
    <col min="1" max="1" width="4.125" style="53" customWidth="1"/>
    <col min="2" max="2" width="10.25" style="53" customWidth="1"/>
    <col min="3" max="3" width="14.5" style="53" customWidth="1"/>
    <col min="4" max="4" width="21.875" style="53" customWidth="1"/>
    <col min="5" max="5" width="56.625" style="53" customWidth="1"/>
    <col min="6" max="6" width="13.375" style="53" bestFit="1" customWidth="1"/>
    <col min="7" max="7" width="7.875" style="53" customWidth="1"/>
    <col min="8" max="8" width="10.25" style="54" bestFit="1" customWidth="1"/>
    <col min="9" max="9" width="20" style="53" customWidth="1"/>
    <col min="10" max="10" width="13.5" style="53" customWidth="1"/>
    <col min="11" max="11" width="13.125" style="53" customWidth="1"/>
    <col min="12" max="16384" width="8.875" style="53"/>
  </cols>
  <sheetData>
    <row r="1" spans="1:12" ht="14.25" thickBot="1">
      <c r="H1" s="53"/>
      <c r="I1" s="54"/>
    </row>
    <row r="2" spans="1:12" ht="28.5" customHeight="1">
      <c r="B2" s="131" t="s">
        <v>65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1:12" s="55" customFormat="1" ht="21.75" customHeight="1">
      <c r="A3" s="87"/>
      <c r="B3" s="86" t="s">
        <v>83</v>
      </c>
      <c r="C3" s="83"/>
      <c r="D3" s="85">
        <f>J7</f>
        <v>22340000</v>
      </c>
      <c r="E3" s="83"/>
      <c r="F3" s="83"/>
      <c r="G3" s="83"/>
      <c r="H3" s="84"/>
      <c r="I3" s="83"/>
      <c r="J3" s="83"/>
      <c r="K3" s="82"/>
    </row>
    <row r="4" spans="1:12" s="55" customFormat="1" ht="21.75" customHeight="1">
      <c r="B4" s="134" t="s">
        <v>67</v>
      </c>
      <c r="C4" s="135"/>
      <c r="D4" s="135"/>
      <c r="E4" s="135"/>
      <c r="F4" s="135"/>
      <c r="G4" s="135"/>
      <c r="H4" s="135"/>
      <c r="I4" s="135"/>
      <c r="J4" s="135"/>
      <c r="K4" s="136"/>
    </row>
    <row r="5" spans="1:12" s="55" customFormat="1" ht="24.75" customHeight="1">
      <c r="B5" s="81" t="s">
        <v>1</v>
      </c>
      <c r="C5" s="78" t="s">
        <v>2</v>
      </c>
      <c r="D5" s="78" t="s">
        <v>51</v>
      </c>
      <c r="E5" s="78" t="s">
        <v>4</v>
      </c>
      <c r="F5" s="78" t="s">
        <v>5</v>
      </c>
      <c r="G5" s="78" t="s">
        <v>6</v>
      </c>
      <c r="H5" s="80" t="s">
        <v>7</v>
      </c>
      <c r="I5" s="78" t="s">
        <v>8</v>
      </c>
      <c r="J5" s="78" t="s">
        <v>9</v>
      </c>
      <c r="K5" s="77" t="s">
        <v>10</v>
      </c>
      <c r="L5" s="79"/>
    </row>
    <row r="6" spans="1:12" s="55" customFormat="1" ht="14.25">
      <c r="B6" s="137" t="s">
        <v>68</v>
      </c>
      <c r="C6" s="141"/>
      <c r="D6" s="142"/>
      <c r="E6" s="142"/>
      <c r="F6" s="142"/>
      <c r="G6" s="142"/>
      <c r="H6" s="142"/>
      <c r="I6" s="142"/>
      <c r="J6" s="142"/>
      <c r="K6" s="143"/>
    </row>
    <row r="7" spans="1:12" s="55" customFormat="1" ht="33" customHeight="1">
      <c r="B7" s="138"/>
      <c r="C7" s="144" t="s">
        <v>69</v>
      </c>
      <c r="D7" s="146" t="s">
        <v>49</v>
      </c>
      <c r="E7" s="58" t="s">
        <v>63</v>
      </c>
      <c r="F7" s="76">
        <v>300000</v>
      </c>
      <c r="G7" s="75" t="s">
        <v>48</v>
      </c>
      <c r="H7" s="74">
        <v>1</v>
      </c>
      <c r="I7" s="73">
        <f>F7</f>
        <v>300000</v>
      </c>
      <c r="J7" s="152">
        <f>SUM(I7:I15)</f>
        <v>22340000</v>
      </c>
      <c r="K7" s="126">
        <v>5500000</v>
      </c>
      <c r="L7" s="72"/>
    </row>
    <row r="8" spans="1:12" s="55" customFormat="1" ht="33" customHeight="1">
      <c r="B8" s="138"/>
      <c r="C8" s="145"/>
      <c r="D8" s="147"/>
      <c r="E8" s="58" t="s">
        <v>64</v>
      </c>
      <c r="F8" s="76">
        <v>150000</v>
      </c>
      <c r="G8" s="75" t="s">
        <v>47</v>
      </c>
      <c r="H8" s="74">
        <v>1</v>
      </c>
      <c r="I8" s="73">
        <f>F8</f>
        <v>150000</v>
      </c>
      <c r="J8" s="152"/>
      <c r="K8" s="127"/>
      <c r="L8" s="72"/>
    </row>
    <row r="9" spans="1:12" s="55" customFormat="1" ht="14.25">
      <c r="B9" s="138"/>
      <c r="C9" s="71"/>
      <c r="D9" s="70"/>
      <c r="E9" s="70"/>
      <c r="F9" s="70"/>
      <c r="G9" s="70"/>
      <c r="H9" s="70"/>
      <c r="I9" s="70"/>
      <c r="J9" s="152"/>
      <c r="K9" s="127"/>
      <c r="L9" s="69"/>
    </row>
    <row r="10" spans="1:12" s="55" customFormat="1" ht="34.5" customHeight="1">
      <c r="B10" s="138"/>
      <c r="C10" s="148" t="s">
        <v>70</v>
      </c>
      <c r="D10" s="151" t="s">
        <v>45</v>
      </c>
      <c r="E10" s="90" t="s">
        <v>79</v>
      </c>
      <c r="F10" s="60">
        <v>300</v>
      </c>
      <c r="G10" s="91" t="s">
        <v>23</v>
      </c>
      <c r="H10" s="92">
        <v>54800</v>
      </c>
      <c r="I10" s="93">
        <f>H10*F10</f>
        <v>16440000</v>
      </c>
      <c r="J10" s="152"/>
      <c r="K10" s="127"/>
      <c r="L10" s="62"/>
    </row>
    <row r="11" spans="1:12" s="55" customFormat="1" ht="34.5" customHeight="1">
      <c r="B11" s="138"/>
      <c r="C11" s="148"/>
      <c r="D11" s="151"/>
      <c r="E11" s="90" t="s">
        <v>57</v>
      </c>
      <c r="F11" s="60">
        <v>200</v>
      </c>
      <c r="G11" s="91" t="s">
        <v>23</v>
      </c>
      <c r="H11" s="92">
        <v>8000</v>
      </c>
      <c r="I11" s="93">
        <f>H11*F11</f>
        <v>1600000</v>
      </c>
      <c r="J11" s="152"/>
      <c r="K11" s="127"/>
      <c r="L11" s="62"/>
    </row>
    <row r="12" spans="1:12" s="55" customFormat="1" ht="49.5" customHeight="1">
      <c r="B12" s="138"/>
      <c r="C12" s="98" t="s">
        <v>58</v>
      </c>
      <c r="D12" s="96" t="s">
        <v>72</v>
      </c>
      <c r="E12" s="95" t="s">
        <v>66</v>
      </c>
      <c r="F12" s="60">
        <v>500000</v>
      </c>
      <c r="G12" s="91" t="s">
        <v>61</v>
      </c>
      <c r="H12" s="92">
        <v>5</v>
      </c>
      <c r="I12" s="93">
        <f>H12*F12</f>
        <v>2500000</v>
      </c>
      <c r="J12" s="152"/>
      <c r="K12" s="127"/>
      <c r="L12" s="62"/>
    </row>
    <row r="13" spans="1:12" s="55" customFormat="1" ht="16.5" customHeight="1">
      <c r="B13" s="138"/>
      <c r="C13" s="97"/>
      <c r="D13" s="68"/>
      <c r="E13" s="67"/>
      <c r="F13" s="66"/>
      <c r="G13" s="65"/>
      <c r="H13" s="64"/>
      <c r="I13" s="63"/>
      <c r="J13" s="152"/>
      <c r="K13" s="127"/>
      <c r="L13" s="62"/>
    </row>
    <row r="14" spans="1:12" s="55" customFormat="1" ht="32.25" customHeight="1">
      <c r="B14" s="138"/>
      <c r="C14" s="144" t="s">
        <v>71</v>
      </c>
      <c r="D14" s="152" t="s">
        <v>43</v>
      </c>
      <c r="E14" s="61" t="s">
        <v>77</v>
      </c>
      <c r="F14" s="60">
        <v>60000</v>
      </c>
      <c r="G14" s="58" t="s">
        <v>40</v>
      </c>
      <c r="H14" s="59">
        <v>10</v>
      </c>
      <c r="I14" s="58">
        <f>F14*H14</f>
        <v>600000</v>
      </c>
      <c r="J14" s="152"/>
      <c r="K14" s="127"/>
      <c r="L14" s="57"/>
    </row>
    <row r="15" spans="1:12" s="55" customFormat="1" ht="32.25" customHeight="1">
      <c r="B15" s="139"/>
      <c r="C15" s="145"/>
      <c r="D15" s="152"/>
      <c r="E15" s="61" t="s">
        <v>41</v>
      </c>
      <c r="F15" s="60">
        <v>50000</v>
      </c>
      <c r="G15" s="58" t="s">
        <v>40</v>
      </c>
      <c r="H15" s="59">
        <v>15</v>
      </c>
      <c r="I15" s="58">
        <f>H15*F15</f>
        <v>750000</v>
      </c>
      <c r="J15" s="152"/>
      <c r="K15" s="127"/>
      <c r="L15" s="57"/>
    </row>
    <row r="16" spans="1:12" s="55" customFormat="1" ht="16.5">
      <c r="B16" s="140"/>
      <c r="C16" s="56"/>
      <c r="D16" s="149"/>
      <c r="E16" s="149"/>
      <c r="F16" s="149"/>
      <c r="G16" s="149"/>
      <c r="H16" s="149"/>
      <c r="I16" s="149"/>
      <c r="J16" s="149"/>
      <c r="K16" s="150"/>
    </row>
    <row r="17" spans="1:11" s="55" customFormat="1" ht="23.25" customHeight="1" thickBot="1">
      <c r="B17" s="128" t="s">
        <v>39</v>
      </c>
      <c r="C17" s="129"/>
      <c r="D17" s="129"/>
      <c r="E17" s="129"/>
      <c r="F17" s="129"/>
      <c r="G17" s="129"/>
      <c r="H17" s="129"/>
      <c r="I17" s="129"/>
      <c r="J17" s="129"/>
      <c r="K17" s="130"/>
    </row>
    <row r="18" spans="1:11" ht="14.25">
      <c r="A18" s="55"/>
    </row>
    <row r="19" spans="1:11" ht="16.5">
      <c r="A19" s="55"/>
      <c r="B19" s="99" t="s">
        <v>84</v>
      </c>
    </row>
    <row r="20" spans="1:11" ht="14.25">
      <c r="A20" s="55"/>
    </row>
    <row r="21" spans="1:11" ht="14.25">
      <c r="A21" s="55"/>
      <c r="H21" s="53"/>
    </row>
    <row r="22" spans="1:11" ht="14.25">
      <c r="A22" s="55"/>
      <c r="H22" s="53"/>
    </row>
    <row r="23" spans="1:11" ht="14.25">
      <c r="A23" s="55"/>
      <c r="H23" s="53"/>
    </row>
    <row r="24" spans="1:11" ht="14.25">
      <c r="A24" s="55"/>
    </row>
    <row r="25" spans="1:11" ht="14.25">
      <c r="A25" s="55"/>
    </row>
    <row r="26" spans="1:11" ht="14.25">
      <c r="A26" s="55"/>
    </row>
  </sheetData>
  <mergeCells count="14">
    <mergeCell ref="C14:C15"/>
    <mergeCell ref="D14:D15"/>
    <mergeCell ref="D16:K16"/>
    <mergeCell ref="B17:K17"/>
    <mergeCell ref="B2:K2"/>
    <mergeCell ref="B4:K4"/>
    <mergeCell ref="B6:B16"/>
    <mergeCell ref="C6:K6"/>
    <mergeCell ref="C7:C8"/>
    <mergeCell ref="D7:D8"/>
    <mergeCell ref="J7:J15"/>
    <mergeCell ref="K7:K15"/>
    <mergeCell ref="C10:C11"/>
    <mergeCell ref="D10:D1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全程总冠名</vt:lpstr>
      <vt:lpstr>联合赞助</vt:lpstr>
      <vt:lpstr>特约支持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chihungkeng(耿吉紅)</dc:creator>
  <cp:keywords/>
  <dc:description/>
  <cp:lastModifiedBy>shuanghao(郝爽)</cp:lastModifiedBy>
  <cp:revision/>
  <dcterms:created xsi:type="dcterms:W3CDTF">2017-08-11T06:56:40Z</dcterms:created>
  <dcterms:modified xsi:type="dcterms:W3CDTF">2017-11-14T10:39:25Z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