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2016版权\【侣行2】\通发资源包\"/>
    </mc:Choice>
  </mc:AlternateContent>
  <bookViews>
    <workbookView xWindow="0" yWindow="0" windowWidth="31380" windowHeight="19815" tabRatio="706"/>
  </bookViews>
  <sheets>
    <sheet name="资源概述" sheetId="1" r:id="rId1"/>
    <sheet name="总冠名 " sheetId="7" r:id="rId2"/>
    <sheet name="联合赞助" sheetId="3" r:id="rId3"/>
    <sheet name="行业特约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4" l="1"/>
  <c r="J6" i="4"/>
  <c r="J7" i="4"/>
  <c r="J8" i="4"/>
  <c r="J9" i="4"/>
  <c r="J10" i="4"/>
  <c r="J11" i="4"/>
  <c r="J12" i="4"/>
  <c r="J13" i="4"/>
  <c r="J14" i="4"/>
  <c r="J15" i="4"/>
  <c r="J17" i="4"/>
  <c r="J18" i="4"/>
  <c r="J19" i="4"/>
  <c r="J20" i="4"/>
  <c r="J21" i="4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K5" i="7"/>
  <c r="J29" i="4"/>
  <c r="J24" i="4"/>
  <c r="J28" i="4"/>
  <c r="J27" i="4"/>
  <c r="J26" i="4"/>
  <c r="J25" i="4"/>
  <c r="J23" i="4"/>
  <c r="J33" i="3"/>
  <c r="J30" i="3"/>
  <c r="J31" i="3"/>
  <c r="J24" i="3"/>
  <c r="J25" i="3"/>
  <c r="J26" i="3"/>
  <c r="J27" i="3"/>
  <c r="J28" i="3"/>
  <c r="J29" i="3"/>
  <c r="J32" i="3"/>
  <c r="J34" i="3"/>
  <c r="J35" i="3"/>
  <c r="K5" i="3"/>
  <c r="F18" i="1"/>
  <c r="J22" i="4"/>
  <c r="K5" i="4"/>
</calcChain>
</file>

<file path=xl/sharedStrings.xml><?xml version="1.0" encoding="utf-8"?>
<sst xmlns="http://schemas.openxmlformats.org/spreadsheetml/2006/main" count="434" uniqueCount="235">
  <si>
    <t>节目名称</t>
  </si>
  <si>
    <t>节目定位</t>
  </si>
  <si>
    <t>节目期数</t>
  </si>
  <si>
    <t>播出档期</t>
  </si>
  <si>
    <t>节目专辑流量</t>
  </si>
  <si>
    <t>总冠名（全程）</t>
  </si>
  <si>
    <t>联合赞助（全程）</t>
  </si>
  <si>
    <t>行业特约（全程）</t>
  </si>
  <si>
    <t>项目总计</t>
  </si>
  <si>
    <t>席位数量</t>
  </si>
  <si>
    <t>合作时间</t>
  </si>
  <si>
    <t>3个月</t>
  </si>
  <si>
    <t>资源包净价（万元）</t>
  </si>
  <si>
    <t>【说明】</t>
  </si>
  <si>
    <t>1、口播不超过20个字，具体内容由广告主与腾讯综艺协商而定。</t>
  </si>
  <si>
    <t>2、各页面焦点图资源，需要与节目同步更新，焦点图具体点位请提前与商务编辑确认。</t>
  </si>
  <si>
    <t>3、线上非标素材需在上线点位至少前3天给到商务编辑，客户logo和图片素材提供PSD格式，20K以内。</t>
  </si>
  <si>
    <t>4、资源包站内推广资源均为内链推广资源，素材使用规范由腾讯综艺节目主视觉为准，页面资源“共享”。</t>
  </si>
  <si>
    <t>5、本资源包仅包含腾讯视频综艺纯网资源；若涉及节目反向输出电视台的情况，电视端的权益需要客户单独与电视台洽谈，请广告主务必知晓。</t>
  </si>
  <si>
    <t>6、鉴于客户产品特性不同，内容植入权益不可进行横向比较，客户产品是否适合进行内容植入，最终由腾讯视频综艺确定。</t>
  </si>
  <si>
    <t>回报类型</t>
  </si>
  <si>
    <t>客户权益回报</t>
  </si>
  <si>
    <t>回报位置</t>
  </si>
  <si>
    <t>回报明细</t>
  </si>
  <si>
    <t>刊例单价（元）</t>
  </si>
  <si>
    <t>刊例单位</t>
  </si>
  <si>
    <t>资源量/天数</t>
  </si>
  <si>
    <t>刊例总价（元）</t>
  </si>
  <si>
    <t>资源总价（元）</t>
  </si>
  <si>
    <t>打包价（元）</t>
  </si>
  <si>
    <t>季</t>
  </si>
  <si>
    <t>期</t>
  </si>
  <si>
    <t>联合推广</t>
  </si>
  <si>
    <t>PC端</t>
  </si>
  <si>
    <t>腾讯视频网站-首页-焦点图</t>
  </si>
  <si>
    <t>体现联合logo（非独占）</t>
  </si>
  <si>
    <t>天</t>
  </si>
  <si>
    <t>PC端专题页</t>
  </si>
  <si>
    <t>专题页头图</t>
  </si>
  <si>
    <t>专题页通栏</t>
  </si>
  <si>
    <t>品牌广告</t>
  </si>
  <si>
    <t>客户专区</t>
  </si>
  <si>
    <t>底部鸣谢logo</t>
  </si>
  <si>
    <t>移动端</t>
  </si>
  <si>
    <t>腾讯视频APP-phone端-综艺页卡大图</t>
  </si>
  <si>
    <t xml:space="preserve">天 </t>
  </si>
  <si>
    <t>腾讯视频APP-pad端-综艺页卡大图</t>
  </si>
  <si>
    <t>硬广权益</t>
  </si>
  <si>
    <t>视频播放框内</t>
  </si>
  <si>
    <t>多屏15秒前贴片（贴一）</t>
  </si>
  <si>
    <t>客户硬广</t>
  </si>
  <si>
    <t>CPM</t>
  </si>
  <si>
    <t>多屏口播</t>
  </si>
  <si>
    <t>1、联合logo授权范围：承诺v.qq.com旗下所有出现节目logo的位置都以联合logo形式呈现，不承诺腾讯平台其他产品线资源，以及外部置换类市场资源。</t>
  </si>
  <si>
    <t>2、鉴于客户产品特性不同，内容植入权益不可进行横向比较，客户产品是否适合进行内容植入，最终由腾讯综艺确定。</t>
  </si>
  <si>
    <t>3、客户100%包段贴片只包含v.qq.com旗下栏目贴片，不承诺B站、M站等v.qq.com站外贴片。</t>
  </si>
  <si>
    <t>4、本资源包仅包含腾讯视频纯网资源；若涉及节目反向输出电视台的情况，电视端的权益需要客户单独与电视台洽谈。</t>
  </si>
  <si>
    <t>5、该资源包联合推广资源中所有“体现品牌logo”的点位，均为非独占，一个点位可容纳N个客户，请知悉。</t>
  </si>
  <si>
    <t>刊例单价</t>
  </si>
  <si>
    <t>刊例总价</t>
  </si>
  <si>
    <t>产品植入</t>
  </si>
  <si>
    <t>腾讯视频-综艺频道-焦点图</t>
  </si>
  <si>
    <t>体现客户logo（非独占）</t>
  </si>
  <si>
    <t>1、鉴于客户产品特性不同，内容植入权益不可进行横向比较，客户产品是否适合进行内容植入，最终由腾讯综艺确定。</t>
  </si>
  <si>
    <t>2、客户100%包段贴片只包含v.qq.com旗下栏目贴片，不承诺B站、M站等v.qq.com站外贴片。</t>
  </si>
  <si>
    <t>3、本资源包仅包含腾讯视频纯网资源；若涉及节目反向输出电视台的情况，电视端的权益需要客户单独与电视台洽谈。</t>
  </si>
  <si>
    <t>4、该资源包联合推广资源中所有“体现品牌logo”的点位，均为非独占，一个点位可容纳N个客户，请知悉。</t>
  </si>
  <si>
    <t>双屏15秒前贴片（不定贴）</t>
  </si>
  <si>
    <t>《我们的侣行》</t>
    <phoneticPr fontId="21" type="noConversion"/>
  </si>
  <si>
    <t>体现客户logo（非独占）</t>
    <phoneticPr fontId="21" type="noConversion"/>
  </si>
  <si>
    <t>体现客户logo（非独占）</t>
    <phoneticPr fontId="21" type="noConversion"/>
  </si>
  <si>
    <t>季</t>
    <phoneticPr fontId="21" type="noConversion"/>
  </si>
  <si>
    <t>季</t>
    <phoneticPr fontId="21" type="noConversion"/>
  </si>
  <si>
    <t>期</t>
    <phoneticPr fontId="21" type="noConversion"/>
  </si>
  <si>
    <t xml:space="preserve">
节目正片
</t>
    <phoneticPr fontId="21" type="noConversion"/>
  </si>
  <si>
    <t>包装权益</t>
    <phoneticPr fontId="21" type="noConversion"/>
  </si>
  <si>
    <t>植入权益</t>
    <phoneticPr fontId="21" type="noConversion"/>
  </si>
  <si>
    <t>暂停</t>
    <phoneticPr fontId="21" type="noConversion"/>
  </si>
  <si>
    <t>多屏15秒前贴片（贴二）</t>
    <phoneticPr fontId="21" type="noConversion"/>
  </si>
  <si>
    <t>客户品牌名称与节目logo共同形成完整的联合logo样式，全程宣传体现联合Logo，承诺v.qq.com旗下所有出现节目logo的位置以联合logo形式呈现</t>
  </si>
  <si>
    <t>全程联合Logo</t>
  </si>
  <si>
    <t>视频类宣传片</t>
  </si>
  <si>
    <t>授权企业在线上和线下使用官方宣传片宣传</t>
  </si>
  <si>
    <t>节目视频内容</t>
  </si>
  <si>
    <t>海报</t>
  </si>
  <si>
    <t>授权企业在线上和线下使用官方海报宣传</t>
  </si>
  <si>
    <t>体现联合logo</t>
  </si>
  <si>
    <t>全行业排他</t>
    <phoneticPr fontId="21" type="noConversion"/>
  </si>
  <si>
    <t>排他范围为植入及专题页面资源，框内硬广不排他，包括但不仅限于所有同类品牌厂商、经销商、零售商</t>
    <phoneticPr fontId="21" type="noConversion"/>
  </si>
  <si>
    <t>联合logo</t>
  </si>
  <si>
    <t>排他权</t>
  </si>
  <si>
    <t>授权</t>
  </si>
  <si>
    <t>预热期权益</t>
  </si>
  <si>
    <t>授权使用在节目中视频截图和剧照，出现无同品类代言的明星节目形象作为企业自媒体宣传，内容渠道需经节目组确认，且并必须带有节目信息和腾讯视频信息</t>
    <phoneticPr fontId="21" type="noConversion"/>
  </si>
  <si>
    <t>信息条植入</t>
    <phoneticPr fontId="21" type="noConversion"/>
  </si>
  <si>
    <t>身份权益</t>
    <phoneticPr fontId="21" type="noConversion"/>
  </si>
  <si>
    <t>节目正片</t>
    <phoneticPr fontId="21" type="noConversion"/>
  </si>
  <si>
    <t xml:space="preserve"> 品牌logo及合作身份体现 （5秒 每期1次）</t>
    <phoneticPr fontId="21" type="noConversion"/>
  </si>
  <si>
    <t xml:space="preserve">片尾鸣谢 </t>
    <phoneticPr fontId="21" type="noConversion"/>
  </si>
  <si>
    <t>产品植入</t>
    <phoneticPr fontId="21" type="noConversion"/>
  </si>
  <si>
    <t>身份授权</t>
    <phoneticPr fontId="21" type="noConversion"/>
  </si>
  <si>
    <t>跑马灯</t>
  </si>
  <si>
    <t>季</t>
    <phoneticPr fontId="21" type="noConversion"/>
  </si>
  <si>
    <t>期</t>
    <phoneticPr fontId="21" type="noConversion"/>
  </si>
  <si>
    <t>核心权益</t>
    <phoneticPr fontId="21" type="noConversion"/>
  </si>
  <si>
    <t>展示1个品牌镜头（3"，1次），视频带有客户logo落版（3"，1次）</t>
    <phoneticPr fontId="21" type="noConversion"/>
  </si>
  <si>
    <t>条</t>
    <phoneticPr fontId="21" type="noConversion"/>
  </si>
  <si>
    <t>节目正片内权益</t>
    <phoneticPr fontId="21" type="noConversion"/>
  </si>
  <si>
    <t>预告片</t>
    <phoneticPr fontId="21" type="noConversion"/>
  </si>
  <si>
    <t>角标</t>
    <phoneticPr fontId="21" type="noConversion"/>
  </si>
  <si>
    <t>人名条</t>
    <phoneticPr fontId="21" type="noConversion"/>
  </si>
  <si>
    <t>片尾鸣谢</t>
    <phoneticPr fontId="21" type="noConversion"/>
  </si>
  <si>
    <t>体现品牌logo（非独占）</t>
    <phoneticPr fontId="21" type="noConversion"/>
  </si>
  <si>
    <t> 体现客户logo（非独占）</t>
    <phoneticPr fontId="21" type="noConversion"/>
  </si>
  <si>
    <t>IVB</t>
    <phoneticPr fontId="21" type="noConversion"/>
  </si>
  <si>
    <t>中国第一部素人环球探险
无脚本纪实真人秀!</t>
    <phoneticPr fontId="21" type="noConversion"/>
  </si>
  <si>
    <t>新闻频道</t>
    <phoneticPr fontId="21" type="noConversion"/>
  </si>
  <si>
    <t>综艺视频</t>
    <phoneticPr fontId="21" type="noConversion"/>
  </si>
  <si>
    <t>回报频道</t>
    <phoneticPr fontId="21" type="noConversion"/>
  </si>
  <si>
    <t>新闻推送提醒</t>
    <phoneticPr fontId="21" type="noConversion"/>
  </si>
  <si>
    <t>单位：万</t>
    <phoneticPr fontId="21" type="noConversion"/>
  </si>
  <si>
    <t>期</t>
    <phoneticPr fontId="21" type="noConversion"/>
  </si>
  <si>
    <t>期</t>
    <phoneticPr fontId="21" type="noConversion"/>
  </si>
  <si>
    <t>植入权益</t>
    <phoneticPr fontId="21" type="noConversion"/>
  </si>
  <si>
    <t>客户宣传片</t>
    <phoneticPr fontId="21" type="noConversion"/>
  </si>
  <si>
    <t>次</t>
    <phoneticPr fontId="21" type="noConversion"/>
  </si>
  <si>
    <t>品牌事件宣传片素材提供</t>
    <phoneticPr fontId="21" type="noConversion"/>
  </si>
  <si>
    <t>份</t>
    <phoneticPr fontId="21" type="noConversion"/>
  </si>
  <si>
    <t>深度植入-产品功能/品牌理念/主人公口播 植入（每期不少于20秒）</t>
    <phoneticPr fontId="21" type="noConversion"/>
  </si>
  <si>
    <t>浅度植入-产品镜头露出（每期不少于10秒）</t>
    <phoneticPr fontId="21" type="noConversion"/>
  </si>
  <si>
    <t>深度植入（情景定制）（不少于20秒）</t>
    <phoneticPr fontId="21" type="noConversion"/>
  </si>
  <si>
    <t>深度植入（产品使用+口播）（每期不少于20秒）</t>
    <phoneticPr fontId="21" type="noConversion"/>
  </si>
  <si>
    <t>片头</t>
    <phoneticPr fontId="21" type="noConversion"/>
  </si>
  <si>
    <t>片头</t>
    <phoneticPr fontId="21" type="noConversion"/>
  </si>
  <si>
    <t>浅度植入-产品或者logo镜头露出（每期不少于5秒）</t>
    <phoneticPr fontId="21" type="noConversion"/>
  </si>
  <si>
    <t>版块包装－－品牌冠名-品牌logo体现（每期不少于5秒）</t>
    <phoneticPr fontId="21" type="noConversion"/>
  </si>
  <si>
    <t xml:space="preserve">精神语录文字版 结合节目及品牌调性 内容定制（每期不少于5秒 </t>
    <phoneticPr fontId="21" type="noConversion"/>
  </si>
  <si>
    <t>品牌logo行业赞助标版 鸣谢  （不少于3秒）</t>
    <phoneticPr fontId="21" type="noConversion"/>
  </si>
  <si>
    <t>片尾鸣谢 品牌logo体现（不少于5秒）</t>
    <phoneticPr fontId="21" type="noConversion"/>
  </si>
  <si>
    <t>植入权益</t>
    <phoneticPr fontId="21" type="noConversion"/>
  </si>
  <si>
    <t>制作方配合提供用于客户制作品牌事件宣传片所需素材</t>
    <phoneticPr fontId="21" type="noConversion"/>
  </si>
  <si>
    <t>制作方提供新媒体传播的短视频用于客户传播</t>
    <phoneticPr fontId="21" type="noConversion"/>
  </si>
  <si>
    <t>节目宣传短片</t>
    <phoneticPr fontId="21" type="noConversion"/>
  </si>
  <si>
    <t xml:space="preserve"> 品牌logo+slogan体现（5秒 每期2次）</t>
    <phoneticPr fontId="21" type="noConversion"/>
  </si>
  <si>
    <t>品牌logo联合赞助标版 鸣谢  （不少于3秒每期1次）</t>
    <phoneticPr fontId="21" type="noConversion"/>
  </si>
  <si>
    <t>带客户logo+slogan滚屏字幕（10秒，每期2次）</t>
    <phoneticPr fontId="21" type="noConversion"/>
  </si>
  <si>
    <t>深度植入（产品使用＋口播）—产品功能/品牌理念（每期不少于20秒，每期1次）</t>
    <phoneticPr fontId="21" type="noConversion"/>
  </si>
  <si>
    <t>浅度植入-产品镜头露出（每次不少于5秒,每期2次）</t>
    <phoneticPr fontId="21" type="noConversion"/>
  </si>
  <si>
    <t>品牌冠名及版块包装，logo体现（5秒/每期1次）</t>
    <phoneticPr fontId="21" type="noConversion"/>
  </si>
  <si>
    <t>版块内字幕条 （5秒 每期1次）</t>
    <phoneticPr fontId="21" type="noConversion"/>
  </si>
  <si>
    <t>信息条植入</t>
    <phoneticPr fontId="21" type="noConversion"/>
  </si>
  <si>
    <t xml:space="preserve"> 品牌logo+slogan体现 （不少于5秒，每期2次）</t>
    <phoneticPr fontId="21" type="noConversion"/>
  </si>
  <si>
    <t>定制 骑士语录</t>
    <phoneticPr fontId="21" type="noConversion"/>
  </si>
  <si>
    <t>定制版块（mg动画）</t>
    <phoneticPr fontId="21" type="noConversion"/>
  </si>
  <si>
    <t xml:space="preserve">                                            2018年腾讯视频综艺自制《我们的侣行2》身份合作资源汇总表                                                                           </t>
    <phoneticPr fontId="21" type="noConversion"/>
  </si>
  <si>
    <t>12期（每周1期）</t>
    <phoneticPr fontId="21" type="noConversion"/>
  </si>
  <si>
    <t>1.6亿</t>
    <phoneticPr fontId="21" type="noConversion"/>
  </si>
  <si>
    <t>手机行业排他</t>
    <phoneticPr fontId="21" type="noConversion"/>
  </si>
  <si>
    <t>宣传片</t>
  </si>
  <si>
    <t xml:space="preserve"> 联合logo露出（3秒 每期1次）</t>
    <phoneticPr fontId="21" type="noConversion"/>
  </si>
  <si>
    <t>片尾鸣谢 品牌logo体现（5秒 每期1次）</t>
  </si>
  <si>
    <t>深度植入（大事件定制）（产品功能/品牌理念，产品道具融入到内容故事）。（不少于40秒）</t>
    <phoneticPr fontId="21" type="noConversion"/>
  </si>
  <si>
    <t>PC-新型播放页大背景PC端</t>
    <phoneticPr fontId="28" type="noConversion"/>
  </si>
  <si>
    <t>体现客户logo不可外链</t>
  </si>
  <si>
    <t>双屏栏目搜索页图片冠名</t>
    <phoneticPr fontId="28" type="noConversion"/>
  </si>
  <si>
    <t>腾讯新闻首页-要闻区-文字链</t>
  </si>
  <si>
    <t>视频专题推广</t>
  </si>
  <si>
    <t>腾讯新闻首页-焦点图（最后一帧）</t>
  </si>
  <si>
    <t>腾讯新闻-首页-商务图文字链</t>
  </si>
  <si>
    <t>腾讯新闻客户端</t>
  </si>
  <si>
    <t>科技页卡-特型banner（首屏，第二条）</t>
    <phoneticPr fontId="21" type="noConversion"/>
  </si>
  <si>
    <t>要闻页卡-第12条图文信息流</t>
  </si>
  <si>
    <t>视频专题推广，须与内容结合</t>
  </si>
  <si>
    <t>视频内容推广，体现客户权益</t>
  </si>
  <si>
    <t>硬广资源</t>
    <phoneticPr fontId="21" type="noConversion"/>
  </si>
  <si>
    <t>闪屏广告【新闻客户端-闪屏-纯静态展示全屏点击-外链】</t>
    <phoneticPr fontId="21" type="noConversion"/>
  </si>
  <si>
    <t>品牌广告（1/5轮播）</t>
  </si>
  <si>
    <t>CPD</t>
  </si>
  <si>
    <t>信息流视频广告【新闻客户端-信息流视频-外链】</t>
    <phoneticPr fontId="21" type="noConversion"/>
  </si>
  <si>
    <t>品牌广告（净价40/cpm，定向要闻页卡溢价20%）</t>
    <phoneticPr fontId="21" type="noConversion"/>
  </si>
  <si>
    <t>新闻客户端-微信新闻插件-信息流广告</t>
    <phoneticPr fontId="21" type="noConversion"/>
  </si>
  <si>
    <t>客户硬广</t>
    <phoneticPr fontId="21" type="noConversion"/>
  </si>
  <si>
    <t>CPM</t>
    <phoneticPr fontId="21" type="noConversion"/>
  </si>
  <si>
    <t>视频播放框内-双屏15秒前贴片（贴一）</t>
    <phoneticPr fontId="21" type="noConversion"/>
  </si>
  <si>
    <t>客户广告，素材需提前审核</t>
    <phoneticPr fontId="21" type="noConversion"/>
  </si>
  <si>
    <t>腾讯新闻首页-要闻区-文字链</t>
    <phoneticPr fontId="21" type="noConversion"/>
  </si>
  <si>
    <t>视频专题推广</t>
    <phoneticPr fontId="21" type="noConversion"/>
  </si>
  <si>
    <t>腾讯新闻首页-焦点图（最后一帧）</t>
    <phoneticPr fontId="21" type="noConversion"/>
  </si>
  <si>
    <t>腾讯新闻-首页-商务图文字链</t>
    <phoneticPr fontId="21" type="noConversion"/>
  </si>
  <si>
    <t>品牌广告</t>
    <phoneticPr fontId="21" type="noConversion"/>
  </si>
  <si>
    <t>新闻视频首页-窄版通栏2</t>
    <phoneticPr fontId="21" type="noConversion"/>
  </si>
  <si>
    <t>腾讯新闻客户端</t>
    <phoneticPr fontId="21" type="noConversion"/>
  </si>
  <si>
    <t>要闻页卡-第12条图文信息流</t>
    <phoneticPr fontId="21" type="noConversion"/>
  </si>
  <si>
    <t>视频专题推广，须与内容结合</t>
    <phoneticPr fontId="21" type="noConversion"/>
  </si>
  <si>
    <t>硬广权益</t>
    <phoneticPr fontId="21" type="noConversion"/>
  </si>
  <si>
    <t>CPD</t>
    <phoneticPr fontId="21" type="noConversion"/>
  </si>
  <si>
    <t>品牌广告（净价40/cpm，定向要闻页卡溢价30%）</t>
    <phoneticPr fontId="21" type="noConversion"/>
  </si>
  <si>
    <t>新闻频道</t>
    <phoneticPr fontId="21" type="noConversion"/>
  </si>
  <si>
    <t>视频播放框内-双屏15秒前贴片（贴二）</t>
    <phoneticPr fontId="21" type="noConversion"/>
  </si>
  <si>
    <t>条</t>
    <phoneticPr fontId="21" type="noConversion"/>
  </si>
  <si>
    <t>闪屏广告-【新闻客户端-闪屏-纯静态展示全屏点击-外链】</t>
    <phoneticPr fontId="21" type="noConversion"/>
  </si>
  <si>
    <t>客户硬广（1/5轮播）</t>
    <phoneticPr fontId="21" type="noConversion"/>
  </si>
  <si>
    <t>品牌广告（1/5轮播）</t>
    <phoneticPr fontId="21" type="noConversion"/>
  </si>
  <si>
    <t>联合推广</t>
    <phoneticPr fontId="21" type="noConversion"/>
  </si>
  <si>
    <t>硬广权益</t>
    <phoneticPr fontId="21" type="noConversion"/>
  </si>
  <si>
    <t>PC端</t>
    <phoneticPr fontId="21" type="noConversion"/>
  </si>
  <si>
    <t>腾讯新闻首页-要闻区文字链</t>
    <phoneticPr fontId="21" type="noConversion"/>
  </si>
  <si>
    <t>视频专题推广</t>
    <phoneticPr fontId="21" type="noConversion"/>
  </si>
  <si>
    <t>天</t>
    <phoneticPr fontId="21" type="noConversion"/>
  </si>
  <si>
    <t>腾讯新闻首页-窄版通栏</t>
    <phoneticPr fontId="21" type="noConversion"/>
  </si>
  <si>
    <t>品牌广告</t>
    <phoneticPr fontId="21" type="noConversion"/>
  </si>
  <si>
    <t>腾讯新闻首页-影像力焦点图包框</t>
    <phoneticPr fontId="21" type="noConversion"/>
  </si>
  <si>
    <t>腾讯新闻客户端</t>
    <phoneticPr fontId="21" type="noConversion"/>
  </si>
  <si>
    <t>品牌广告，素材需提前审核</t>
    <phoneticPr fontId="21" type="noConversion"/>
  </si>
  <si>
    <t>相关新闻文章页结尾加入客户广告</t>
    <phoneticPr fontId="21" type="noConversion"/>
  </si>
  <si>
    <t>图片展示（不跳转）+文字链（可跳转）</t>
    <phoneticPr fontId="21" type="noConversion"/>
  </si>
  <si>
    <t>闪屏广告-【新闻客户端-闪屏-纯静态展示全屏点击-外链】</t>
    <phoneticPr fontId="21" type="noConversion"/>
  </si>
  <si>
    <t>CPD</t>
    <phoneticPr fontId="21" type="noConversion"/>
  </si>
  <si>
    <t>主角配合客户拍摄 “探索精神“宣传片， 落版必须带有节目信息和腾讯视频信息</t>
    <phoneticPr fontId="21" type="noConversion"/>
  </si>
  <si>
    <t>要闻页卡-特形大图（非首屏，第六条）</t>
    <phoneticPr fontId="21" type="noConversion"/>
  </si>
  <si>
    <t>问与答环节</t>
    <phoneticPr fontId="21" type="noConversion"/>
  </si>
  <si>
    <t>使用小米手机拍摄，后期手机包框（每期不少于15秒）</t>
    <phoneticPr fontId="21" type="noConversion"/>
  </si>
  <si>
    <t>片头</t>
    <phoneticPr fontId="21" type="noConversion"/>
  </si>
  <si>
    <t>联合logo冠名标版  鸣谢 ＋口播（不少于7秒）</t>
    <phoneticPr fontId="21" type="noConversion"/>
  </si>
  <si>
    <t>片尾落版 联合logo体现（3秒 每期1次）</t>
    <phoneticPr fontId="21" type="noConversion"/>
  </si>
  <si>
    <t xml:space="preserve"> 品牌logo+slogan体现（5秒 每期1次）</t>
    <phoneticPr fontId="21" type="noConversion"/>
  </si>
  <si>
    <t xml:space="preserve">  联合logo与客户产品轮播（5秒 每期8次）</t>
    <phoneticPr fontId="21" type="noConversion"/>
  </si>
  <si>
    <t>人名条 联合logo露出（3秒 每期1次）</t>
    <phoneticPr fontId="21" type="noConversion"/>
  </si>
  <si>
    <t>下集预告</t>
    <phoneticPr fontId="21" type="noConversion"/>
  </si>
  <si>
    <t>要闻页卡-特型大图（非首屏，第六条）</t>
    <phoneticPr fontId="21" type="noConversion"/>
  </si>
  <si>
    <t>联合推广</t>
    <phoneticPr fontId="21" type="noConversion"/>
  </si>
  <si>
    <t>PC端</t>
    <phoneticPr fontId="21" type="noConversion"/>
  </si>
  <si>
    <r>
      <t xml:space="preserve">                                          腾讯视频【我们的侣行2】-全程总冠名（1席） 7500W      </t>
    </r>
    <r>
      <rPr>
        <b/>
        <sz val="10"/>
        <rFont val="微软雅黑"/>
        <family val="2"/>
        <charset val="134"/>
      </rPr>
      <t xml:space="preserve"> 合作周期：3个月  合期期数：12期</t>
    </r>
    <phoneticPr fontId="21" type="noConversion"/>
  </si>
  <si>
    <r>
      <t xml:space="preserve">                                          腾讯视频【我们的侣行2】-联合赞助 （2席）5500W       </t>
    </r>
    <r>
      <rPr>
        <b/>
        <sz val="10"/>
        <rFont val="微软雅黑"/>
        <family val="2"/>
        <charset val="134"/>
      </rPr>
      <t xml:space="preserve"> 合作周期：3个月  合期期数：12期</t>
    </r>
    <phoneticPr fontId="21" type="noConversion"/>
  </si>
  <si>
    <r>
      <t xml:space="preserve">腾讯视频【我们的侣行2】-行业特约（5席）2500W  </t>
    </r>
    <r>
      <rPr>
        <b/>
        <sz val="14"/>
        <rFont val="微软雅黑"/>
        <family val="2"/>
        <charset val="134"/>
      </rPr>
      <t xml:space="preserve">   </t>
    </r>
    <r>
      <rPr>
        <b/>
        <sz val="10"/>
        <rFont val="微软雅黑"/>
        <family val="2"/>
        <charset val="134"/>
      </rPr>
      <t xml:space="preserve">  合作周期：3个月  合期期数：12期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</si>
</sst>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76" formatCode="_ [$¥-804]* #,##0.00_ ;_ [$¥-804]* \-#,##0.00_ ;_ [$¥-804]* &quot;-&quot;??_ ;_ @_ "/>
    <numFmt numFmtId="177" formatCode="#,##0_ "/>
    <numFmt numFmtId="178" formatCode="yyyy&quot;年&quot;m&quot;月&quot;d&quot;日&quot;;@"/>
    <numFmt numFmtId="179" formatCode="0_);[Red]\(0\)"/>
    <numFmt numFmtId="180" formatCode="_ * #,##0.000_ ;_ * \-#,##0.000_ ;_ * &quot;-&quot;??_ ;_ @_ "/>
    <numFmt numFmtId="181" formatCode="#,##0_);[Red]\(#,##0\)"/>
    <numFmt numFmtId="182" formatCode="_ [$¥-804]* #,##0_ ;_ [$¥-804]* \-#,##0_ ;_ [$¥-804]* &quot;-&quot;_ ;_ @_ "/>
  </numFmts>
  <fonts count="30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华文细黑"/>
      <family val="3"/>
      <charset val="134"/>
    </font>
    <font>
      <sz val="10"/>
      <name val="Arial"/>
      <family val="2"/>
      <charset val="134"/>
    </font>
    <font>
      <sz val="11"/>
      <color indexed="17"/>
      <name val="宋体"/>
      <family val="7"/>
      <charset val="134"/>
    </font>
    <font>
      <b/>
      <sz val="12"/>
      <name val="微软雅黑"/>
      <family val="2"/>
      <charset val="134"/>
    </font>
    <font>
      <b/>
      <sz val="14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38"/>
      <charset val="134"/>
    </font>
    <font>
      <sz val="10"/>
      <color indexed="8"/>
      <name val="微软雅黑"/>
      <family val="38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1"/>
      <color indexed="8"/>
      <name val="宋体"/>
      <family val="2"/>
      <charset val="134"/>
    </font>
    <font>
      <b/>
      <u val="double"/>
      <sz val="14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Calibri"/>
      <family val="2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7">
    <xf numFmtId="176" fontId="0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2" fillId="0" borderId="0">
      <alignment vertical="center"/>
    </xf>
    <xf numFmtId="176" fontId="1" fillId="0" borderId="0">
      <alignment vertical="center"/>
    </xf>
    <xf numFmtId="176" fontId="3" fillId="0" borderId="0">
      <alignment vertical="center"/>
    </xf>
    <xf numFmtId="176" fontId="1" fillId="0" borderId="0">
      <alignment vertical="center"/>
    </xf>
    <xf numFmtId="176" fontId="2" fillId="0" borderId="0">
      <alignment vertical="center"/>
    </xf>
    <xf numFmtId="176" fontId="3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0" fillId="0" borderId="0" applyFont="0" applyFill="0" applyBorder="0" applyAlignment="0" applyProtection="0">
      <alignment vertical="center"/>
    </xf>
    <xf numFmtId="176" fontId="4" fillId="0" borderId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5" fillId="4" borderId="0" applyNumberFormat="0" applyBorder="0" applyAlignment="0" applyProtection="0">
      <alignment vertical="center"/>
    </xf>
    <xf numFmtId="176" fontId="2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83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6" fontId="15" fillId="0" borderId="0" xfId="0" applyFont="1" applyBorder="1" applyAlignment="1">
      <alignment vertical="center"/>
    </xf>
    <xf numFmtId="176" fontId="16" fillId="0" borderId="0" xfId="0" applyFont="1" applyBorder="1" applyAlignment="1">
      <alignment vertical="center"/>
    </xf>
    <xf numFmtId="176" fontId="17" fillId="0" borderId="0" xfId="0" applyFont="1" applyBorder="1" applyAlignment="1">
      <alignment vertical="center"/>
    </xf>
    <xf numFmtId="176" fontId="18" fillId="0" borderId="0" xfId="0" applyFont="1" applyAlignment="1">
      <alignment vertical="center"/>
    </xf>
    <xf numFmtId="176" fontId="19" fillId="0" borderId="0" xfId="0" applyFont="1" applyAlignment="1">
      <alignment vertical="center"/>
    </xf>
    <xf numFmtId="176" fontId="11" fillId="2" borderId="1" xfId="0" applyFont="1" applyFill="1" applyBorder="1" applyAlignment="1">
      <alignment vertical="center"/>
    </xf>
    <xf numFmtId="176" fontId="10" fillId="0" borderId="6" xfId="0" applyFont="1" applyBorder="1" applyAlignment="1">
      <alignment vertical="center"/>
    </xf>
    <xf numFmtId="176" fontId="11" fillId="2" borderId="3" xfId="0" applyFont="1" applyFill="1" applyBorder="1" applyAlignment="1">
      <alignment vertical="center"/>
    </xf>
    <xf numFmtId="176" fontId="10" fillId="0" borderId="7" xfId="0" applyFont="1" applyBorder="1" applyAlignment="1">
      <alignment vertical="center"/>
    </xf>
    <xf numFmtId="178" fontId="10" fillId="0" borderId="7" xfId="0" applyNumberFormat="1" applyFont="1" applyFill="1" applyBorder="1" applyAlignment="1">
      <alignment horizontal="left" vertical="center"/>
    </xf>
    <xf numFmtId="176" fontId="11" fillId="2" borderId="11" xfId="0" applyFont="1" applyFill="1" applyBorder="1" applyAlignment="1">
      <alignment vertical="center"/>
    </xf>
    <xf numFmtId="176" fontId="10" fillId="0" borderId="8" xfId="0" applyFont="1" applyBorder="1" applyAlignment="1">
      <alignment vertical="center"/>
    </xf>
    <xf numFmtId="176" fontId="11" fillId="2" borderId="4" xfId="0" applyFont="1" applyFill="1" applyBorder="1" applyAlignment="1">
      <alignment horizontal="left" vertical="center" wrapText="1"/>
    </xf>
    <xf numFmtId="176" fontId="11" fillId="2" borderId="4" xfId="0" applyFont="1" applyFill="1" applyBorder="1" applyAlignment="1">
      <alignment horizontal="left" vertical="center"/>
    </xf>
    <xf numFmtId="176" fontId="9" fillId="0" borderId="4" xfId="0" applyFont="1" applyFill="1" applyBorder="1" applyAlignment="1">
      <alignment horizontal="left" vertical="center"/>
    </xf>
    <xf numFmtId="179" fontId="0" fillId="0" borderId="0" xfId="0" applyNumberFormat="1">
      <alignment vertical="center"/>
    </xf>
    <xf numFmtId="176" fontId="0" fillId="0" borderId="0" xfId="0" applyFill="1">
      <alignment vertical="center"/>
    </xf>
    <xf numFmtId="176" fontId="2" fillId="0" borderId="0" xfId="23">
      <alignment vertical="center"/>
    </xf>
    <xf numFmtId="176" fontId="10" fillId="0" borderId="0" xfId="23" applyFont="1" applyBorder="1" applyAlignment="1">
      <alignment vertical="center"/>
    </xf>
    <xf numFmtId="176" fontId="10" fillId="0" borderId="0" xfId="23" applyFont="1" applyBorder="1" applyAlignment="1">
      <alignment horizontal="left" vertical="center"/>
    </xf>
    <xf numFmtId="176" fontId="10" fillId="0" borderId="0" xfId="23" applyFont="1" applyAlignment="1">
      <alignment horizontal="left" vertical="center"/>
    </xf>
    <xf numFmtId="176" fontId="9" fillId="0" borderId="0" xfId="23" applyFont="1" applyBorder="1" applyAlignment="1">
      <alignment vertical="center"/>
    </xf>
    <xf numFmtId="176" fontId="2" fillId="0" borderId="0" xfId="23" applyFont="1">
      <alignment vertical="center"/>
    </xf>
    <xf numFmtId="43" fontId="2" fillId="0" borderId="0" xfId="23" applyNumberFormat="1">
      <alignment vertical="center"/>
    </xf>
    <xf numFmtId="176" fontId="17" fillId="0" borderId="0" xfId="23" applyFont="1" applyBorder="1" applyAlignment="1">
      <alignment vertical="center"/>
    </xf>
    <xf numFmtId="176" fontId="10" fillId="0" borderId="7" xfId="0" applyFont="1" applyBorder="1" applyAlignment="1">
      <alignment vertical="center" wrapText="1"/>
    </xf>
    <xf numFmtId="176" fontId="11" fillId="2" borderId="14" xfId="0" applyFont="1" applyFill="1" applyBorder="1" applyAlignment="1">
      <alignment horizontal="center" vertical="center" wrapText="1"/>
    </xf>
    <xf numFmtId="176" fontId="2" fillId="0" borderId="0" xfId="23" applyAlignment="1">
      <alignment horizontal="center" vertical="center"/>
    </xf>
    <xf numFmtId="176" fontId="8" fillId="2" borderId="24" xfId="23" applyNumberFormat="1" applyFont="1" applyFill="1" applyBorder="1" applyAlignment="1">
      <alignment horizontal="center" vertical="center" wrapText="1"/>
    </xf>
    <xf numFmtId="176" fontId="13" fillId="0" borderId="25" xfId="0" applyNumberFormat="1" applyFont="1" applyFill="1" applyBorder="1" applyAlignment="1">
      <alignment horizontal="center" vertical="center"/>
    </xf>
    <xf numFmtId="176" fontId="8" fillId="2" borderId="25" xfId="0" applyNumberFormat="1" applyFont="1" applyFill="1" applyBorder="1" applyAlignment="1">
      <alignment horizontal="center" vertical="center" wrapText="1"/>
    </xf>
    <xf numFmtId="176" fontId="12" fillId="0" borderId="25" xfId="4" applyFont="1" applyFill="1" applyBorder="1" applyAlignment="1">
      <alignment horizontal="center" vertical="center" wrapText="1"/>
    </xf>
    <xf numFmtId="176" fontId="10" fillId="0" borderId="25" xfId="0" applyFont="1" applyFill="1" applyBorder="1" applyAlignment="1">
      <alignment horizontal="left" vertical="center"/>
    </xf>
    <xf numFmtId="176" fontId="14" fillId="0" borderId="25" xfId="0" applyNumberFormat="1" applyFont="1" applyFill="1" applyBorder="1" applyAlignment="1">
      <alignment horizontal="left" vertical="center"/>
    </xf>
    <xf numFmtId="176" fontId="12" fillId="0" borderId="25" xfId="9" applyNumberFormat="1" applyFont="1" applyFill="1" applyBorder="1" applyAlignment="1">
      <alignment horizontal="left" vertical="center" wrapText="1"/>
    </xf>
    <xf numFmtId="176" fontId="13" fillId="0" borderId="25" xfId="22" applyNumberFormat="1" applyFont="1" applyFill="1" applyBorder="1" applyAlignment="1">
      <alignment horizontal="center" vertical="center"/>
    </xf>
    <xf numFmtId="176" fontId="0" fillId="0" borderId="0" xfId="0" applyAlignment="1">
      <alignment horizontal="left" vertical="center"/>
    </xf>
    <xf numFmtId="176" fontId="8" fillId="2" borderId="25" xfId="0" applyNumberFormat="1" applyFont="1" applyFill="1" applyBorder="1" applyAlignment="1">
      <alignment horizontal="left" vertical="center" wrapText="1"/>
    </xf>
    <xf numFmtId="176" fontId="12" fillId="0" borderId="25" xfId="4" applyFont="1" applyFill="1" applyBorder="1" applyAlignment="1">
      <alignment horizontal="left" vertical="center" wrapText="1"/>
    </xf>
    <xf numFmtId="176" fontId="14" fillId="0" borderId="25" xfId="4" applyNumberFormat="1" applyFont="1" applyFill="1" applyBorder="1" applyAlignment="1" applyProtection="1">
      <alignment horizontal="left" vertical="center" wrapText="1"/>
    </xf>
    <xf numFmtId="176" fontId="2" fillId="0" borderId="0" xfId="23" applyAlignment="1">
      <alignment vertical="center"/>
    </xf>
    <xf numFmtId="176" fontId="10" fillId="0" borderId="0" xfId="23" applyFont="1" applyAlignment="1">
      <alignment vertical="center"/>
    </xf>
    <xf numFmtId="180" fontId="0" fillId="0" borderId="0" xfId="0" applyNumberFormat="1">
      <alignment vertical="center"/>
    </xf>
    <xf numFmtId="177" fontId="10" fillId="0" borderId="4" xfId="0" applyNumberFormat="1" applyFont="1" applyFill="1" applyBorder="1" applyAlignment="1">
      <alignment horizontal="left" vertical="center"/>
    </xf>
    <xf numFmtId="179" fontId="12" fillId="0" borderId="25" xfId="0" applyNumberFormat="1" applyFont="1" applyFill="1" applyBorder="1" applyAlignment="1">
      <alignment horizontal="center" vertical="center" wrapText="1" readingOrder="1"/>
    </xf>
    <xf numFmtId="179" fontId="22" fillId="0" borderId="25" xfId="0" applyNumberFormat="1" applyFont="1" applyFill="1" applyBorder="1" applyAlignment="1">
      <alignment horizontal="center" vertical="center" wrapText="1" readingOrder="1"/>
    </xf>
    <xf numFmtId="179" fontId="22" fillId="5" borderId="25" xfId="0" applyNumberFormat="1" applyFont="1" applyFill="1" applyBorder="1" applyAlignment="1">
      <alignment horizontal="center" vertical="center" wrapText="1" readingOrder="1"/>
    </xf>
    <xf numFmtId="179" fontId="12" fillId="5" borderId="25" xfId="0" applyNumberFormat="1" applyFont="1" applyFill="1" applyBorder="1" applyAlignment="1">
      <alignment horizontal="center" vertical="center" wrapText="1" readingOrder="1"/>
    </xf>
    <xf numFmtId="179" fontId="10" fillId="0" borderId="25" xfId="0" applyNumberFormat="1" applyFont="1" applyFill="1" applyBorder="1" applyAlignment="1">
      <alignment horizontal="center" vertical="center"/>
    </xf>
    <xf numFmtId="179" fontId="10" fillId="0" borderId="25" xfId="4" applyNumberFormat="1" applyFont="1" applyFill="1" applyBorder="1" applyAlignment="1">
      <alignment horizontal="center" vertical="center"/>
    </xf>
    <xf numFmtId="179" fontId="10" fillId="0" borderId="25" xfId="9" applyNumberFormat="1" applyFont="1" applyFill="1" applyBorder="1" applyAlignment="1">
      <alignment horizontal="center" vertical="center"/>
    </xf>
    <xf numFmtId="179" fontId="13" fillId="0" borderId="25" xfId="4" applyNumberFormat="1" applyFont="1" applyFill="1" applyBorder="1" applyAlignment="1">
      <alignment horizontal="center" vertical="center" wrapText="1"/>
    </xf>
    <xf numFmtId="179" fontId="14" fillId="0" borderId="25" xfId="0" applyNumberFormat="1" applyFont="1" applyFill="1" applyBorder="1" applyAlignment="1">
      <alignment horizontal="center" vertical="center"/>
    </xf>
    <xf numFmtId="179" fontId="12" fillId="0" borderId="25" xfId="4" applyNumberFormat="1" applyFont="1" applyFill="1" applyBorder="1" applyAlignment="1">
      <alignment horizontal="center" vertical="center" wrapText="1"/>
    </xf>
    <xf numFmtId="179" fontId="10" fillId="0" borderId="25" xfId="17" applyNumberFormat="1" applyFont="1" applyFill="1" applyBorder="1" applyAlignment="1">
      <alignment horizontal="center" vertical="center" wrapText="1"/>
    </xf>
    <xf numFmtId="179" fontId="12" fillId="0" borderId="25" xfId="4" applyNumberFormat="1" applyFont="1" applyFill="1" applyBorder="1" applyAlignment="1">
      <alignment horizontal="center" vertical="center"/>
    </xf>
    <xf numFmtId="179" fontId="13" fillId="0" borderId="25" xfId="9" applyNumberFormat="1" applyFont="1" applyFill="1" applyBorder="1" applyAlignment="1">
      <alignment horizontal="center" vertical="center"/>
    </xf>
    <xf numFmtId="179" fontId="10" fillId="0" borderId="25" xfId="17" applyNumberFormat="1" applyFont="1" applyBorder="1" applyAlignment="1">
      <alignment horizontal="center" vertical="center" wrapText="1"/>
    </xf>
    <xf numFmtId="176" fontId="25" fillId="0" borderId="0" xfId="0" applyFont="1">
      <alignment vertical="center"/>
    </xf>
    <xf numFmtId="176" fontId="12" fillId="0" borderId="25" xfId="9" applyNumberFormat="1" applyFont="1" applyFill="1" applyBorder="1" applyAlignment="1">
      <alignment horizontal="center" vertical="center" wrapText="1"/>
    </xf>
    <xf numFmtId="179" fontId="10" fillId="0" borderId="25" xfId="0" applyNumberFormat="1" applyFont="1" applyBorder="1" applyAlignment="1">
      <alignment horizontal="center" vertical="center"/>
    </xf>
    <xf numFmtId="176" fontId="11" fillId="3" borderId="25" xfId="0" applyFont="1" applyFill="1" applyBorder="1" applyAlignment="1">
      <alignment horizontal="center" vertical="center"/>
    </xf>
    <xf numFmtId="176" fontId="12" fillId="0" borderId="25" xfId="9" applyNumberFormat="1" applyFont="1" applyFill="1" applyBorder="1" applyAlignment="1">
      <alignment horizontal="center" vertical="center"/>
    </xf>
    <xf numFmtId="179" fontId="2" fillId="0" borderId="0" xfId="23" applyNumberFormat="1">
      <alignment vertical="center"/>
    </xf>
    <xf numFmtId="176" fontId="8" fillId="2" borderId="25" xfId="23" applyNumberFormat="1" applyFont="1" applyFill="1" applyBorder="1" applyAlignment="1">
      <alignment horizontal="center" vertical="center" wrapText="1"/>
    </xf>
    <xf numFmtId="176" fontId="8" fillId="2" borderId="25" xfId="23" applyNumberFormat="1" applyFont="1" applyFill="1" applyBorder="1" applyAlignment="1">
      <alignment vertical="center" wrapText="1"/>
    </xf>
    <xf numFmtId="179" fontId="8" fillId="2" borderId="25" xfId="23" applyNumberFormat="1" applyFont="1" applyFill="1" applyBorder="1" applyAlignment="1">
      <alignment horizontal="center" vertical="center" wrapText="1"/>
    </xf>
    <xf numFmtId="176" fontId="27" fillId="0" borderId="25" xfId="24" applyFont="1" applyFill="1" applyBorder="1" applyAlignment="1">
      <alignment horizontal="center" vertical="center" wrapText="1"/>
    </xf>
    <xf numFmtId="176" fontId="27" fillId="0" borderId="25" xfId="24" applyFont="1" applyFill="1" applyBorder="1" applyAlignment="1">
      <alignment vertical="center" wrapText="1"/>
    </xf>
    <xf numFmtId="179" fontId="27" fillId="0" borderId="25" xfId="23" applyNumberFormat="1" applyFont="1" applyFill="1" applyBorder="1" applyAlignment="1">
      <alignment horizontal="center" vertical="center" wrapText="1" readingOrder="1"/>
    </xf>
    <xf numFmtId="179" fontId="27" fillId="5" borderId="25" xfId="23" applyNumberFormat="1" applyFont="1" applyFill="1" applyBorder="1" applyAlignment="1">
      <alignment horizontal="center" vertical="center" wrapText="1" readingOrder="1"/>
    </xf>
    <xf numFmtId="176" fontId="27" fillId="0" borderId="25" xfId="24" applyNumberFormat="1" applyFont="1" applyFill="1" applyBorder="1" applyAlignment="1">
      <alignment horizontal="center" vertical="center"/>
    </xf>
    <xf numFmtId="176" fontId="27" fillId="0" borderId="25" xfId="24" applyNumberFormat="1" applyFont="1" applyFill="1" applyBorder="1" applyAlignment="1">
      <alignment vertical="center" wrapText="1"/>
    </xf>
    <xf numFmtId="176" fontId="27" fillId="0" borderId="25" xfId="23" applyFont="1" applyFill="1" applyBorder="1" applyAlignment="1">
      <alignment horizontal="center" vertical="center" wrapText="1" readingOrder="1"/>
    </xf>
    <xf numFmtId="176" fontId="27" fillId="0" borderId="25" xfId="23" applyFont="1" applyFill="1" applyBorder="1" applyAlignment="1">
      <alignment vertical="center" wrapText="1"/>
    </xf>
    <xf numFmtId="176" fontId="27" fillId="0" borderId="25" xfId="23" applyFont="1" applyFill="1" applyBorder="1" applyAlignment="1">
      <alignment horizontal="center" vertical="center" wrapText="1"/>
    </xf>
    <xf numFmtId="179" fontId="27" fillId="5" borderId="25" xfId="23" applyNumberFormat="1" applyFont="1" applyFill="1" applyBorder="1" applyAlignment="1">
      <alignment horizontal="center" vertical="center" readingOrder="1"/>
    </xf>
    <xf numFmtId="176" fontId="27" fillId="5" borderId="25" xfId="23" applyFont="1" applyFill="1" applyBorder="1" applyAlignment="1">
      <alignment vertical="center" wrapText="1"/>
    </xf>
    <xf numFmtId="179" fontId="27" fillId="0" borderId="25" xfId="24" applyNumberFormat="1" applyFont="1" applyFill="1" applyBorder="1" applyAlignment="1">
      <alignment horizontal="center" vertical="center" wrapText="1"/>
    </xf>
    <xf numFmtId="179" fontId="27" fillId="0" borderId="25" xfId="24" applyNumberFormat="1" applyFont="1" applyFill="1" applyBorder="1" applyAlignment="1">
      <alignment horizontal="center" vertical="center"/>
    </xf>
    <xf numFmtId="176" fontId="27" fillId="0" borderId="25" xfId="23" applyFont="1" applyFill="1" applyBorder="1" applyAlignment="1">
      <alignment vertical="center"/>
    </xf>
    <xf numFmtId="179" fontId="27" fillId="0" borderId="25" xfId="23" applyNumberFormat="1" applyFont="1" applyFill="1" applyBorder="1" applyAlignment="1">
      <alignment horizontal="center" vertical="center"/>
    </xf>
    <xf numFmtId="176" fontId="27" fillId="0" borderId="25" xfId="23" applyNumberFormat="1" applyFont="1" applyFill="1" applyBorder="1" applyAlignment="1">
      <alignment horizontal="center" vertical="center"/>
    </xf>
    <xf numFmtId="176" fontId="27" fillId="0" borderId="25" xfId="24" applyNumberFormat="1" applyFont="1" applyFill="1" applyBorder="1" applyAlignment="1" applyProtection="1">
      <alignment vertical="center" wrapText="1"/>
    </xf>
    <xf numFmtId="179" fontId="27" fillId="0" borderId="25" xfId="23" applyNumberFormat="1" applyFont="1" applyBorder="1" applyAlignment="1">
      <alignment horizontal="center" vertical="center"/>
    </xf>
    <xf numFmtId="176" fontId="27" fillId="0" borderId="25" xfId="10" applyNumberFormat="1" applyFont="1" applyFill="1" applyBorder="1" applyAlignment="1">
      <alignment horizontal="center" vertical="center" wrapText="1"/>
    </xf>
    <xf numFmtId="176" fontId="27" fillId="0" borderId="25" xfId="10" applyNumberFormat="1" applyFont="1" applyFill="1" applyBorder="1" applyAlignment="1">
      <alignment vertical="center" wrapText="1"/>
    </xf>
    <xf numFmtId="179" fontId="27" fillId="0" borderId="25" xfId="17" applyNumberFormat="1" applyFont="1" applyBorder="1" applyAlignment="1">
      <alignment horizontal="center" vertical="center" wrapText="1"/>
    </xf>
    <xf numFmtId="179" fontId="29" fillId="3" borderId="25" xfId="24" applyNumberFormat="1" applyFont="1" applyFill="1" applyBorder="1" applyAlignment="1">
      <alignment horizontal="center" vertical="center"/>
    </xf>
    <xf numFmtId="179" fontId="27" fillId="0" borderId="25" xfId="25" applyNumberFormat="1" applyFont="1" applyFill="1" applyBorder="1" applyAlignment="1">
      <alignment horizontal="center" vertical="center" wrapText="1"/>
    </xf>
    <xf numFmtId="179" fontId="27" fillId="0" borderId="25" xfId="25" applyNumberFormat="1" applyFont="1" applyFill="1" applyBorder="1" applyAlignment="1">
      <alignment horizontal="center" vertical="center"/>
    </xf>
    <xf numFmtId="179" fontId="10" fillId="0" borderId="0" xfId="23" applyNumberFormat="1" applyFont="1" applyAlignment="1">
      <alignment horizontal="left" vertical="center"/>
    </xf>
    <xf numFmtId="176" fontId="8" fillId="2" borderId="27" xfId="23" applyNumberFormat="1" applyFont="1" applyFill="1" applyBorder="1" applyAlignment="1">
      <alignment horizontal="center" vertical="center" wrapText="1"/>
    </xf>
    <xf numFmtId="176" fontId="10" fillId="0" borderId="25" xfId="0" applyFont="1" applyFill="1" applyBorder="1" applyAlignment="1">
      <alignment horizontal="center" vertical="center" wrapText="1"/>
    </xf>
    <xf numFmtId="176" fontId="10" fillId="0" borderId="25" xfId="0" applyFont="1" applyFill="1" applyBorder="1" applyAlignment="1">
      <alignment horizontal="left" vertical="center" wrapText="1"/>
    </xf>
    <xf numFmtId="179" fontId="10" fillId="0" borderId="25" xfId="4" applyNumberFormat="1" applyFont="1" applyFill="1" applyBorder="1" applyAlignment="1">
      <alignment horizontal="center" vertical="center" wrapText="1"/>
    </xf>
    <xf numFmtId="176" fontId="10" fillId="0" borderId="25" xfId="0" applyFont="1" applyFill="1" applyBorder="1" applyAlignment="1">
      <alignment horizontal="center" vertical="center"/>
    </xf>
    <xf numFmtId="176" fontId="10" fillId="0" borderId="25" xfId="4" applyNumberFormat="1" applyFont="1" applyFill="1" applyBorder="1" applyAlignment="1">
      <alignment horizontal="left" vertical="center" wrapText="1"/>
    </xf>
    <xf numFmtId="176" fontId="27" fillId="0" borderId="25" xfId="0" applyFont="1" applyFill="1" applyBorder="1" applyAlignment="1">
      <alignment horizontal="left" vertical="center" wrapText="1" readingOrder="1"/>
    </xf>
    <xf numFmtId="176" fontId="26" fillId="0" borderId="25" xfId="0" applyFont="1" applyFill="1" applyBorder="1" applyAlignment="1">
      <alignment horizontal="center" vertical="center"/>
    </xf>
    <xf numFmtId="176" fontId="27" fillId="0" borderId="25" xfId="0" applyFont="1" applyFill="1" applyBorder="1" applyAlignment="1">
      <alignment horizontal="center" vertical="center"/>
    </xf>
    <xf numFmtId="176" fontId="27" fillId="0" borderId="25" xfId="0" applyFont="1" applyFill="1" applyBorder="1" applyAlignment="1">
      <alignment horizontal="left" vertical="center" wrapText="1"/>
    </xf>
    <xf numFmtId="176" fontId="27" fillId="0" borderId="25" xfId="0" applyFont="1" applyFill="1" applyBorder="1" applyAlignment="1">
      <alignment horizontal="left" vertical="center"/>
    </xf>
    <xf numFmtId="176" fontId="27" fillId="0" borderId="25" xfId="0" applyFont="1" applyFill="1" applyBorder="1" applyAlignment="1">
      <alignment horizontal="center" vertical="center" wrapText="1" readingOrder="1"/>
    </xf>
    <xf numFmtId="179" fontId="27" fillId="5" borderId="25" xfId="0" applyNumberFormat="1" applyFont="1" applyFill="1" applyBorder="1" applyAlignment="1">
      <alignment horizontal="center" vertical="center" readingOrder="1"/>
    </xf>
    <xf numFmtId="179" fontId="27" fillId="5" borderId="25" xfId="0" applyNumberFormat="1" applyFont="1" applyFill="1" applyBorder="1" applyAlignment="1">
      <alignment horizontal="center" vertical="center" wrapText="1" readingOrder="1"/>
    </xf>
    <xf numFmtId="176" fontId="27" fillId="0" borderId="25" xfId="0" applyFont="1" applyFill="1" applyBorder="1" applyAlignment="1">
      <alignment horizontal="center" vertical="center" wrapText="1"/>
    </xf>
    <xf numFmtId="179" fontId="27" fillId="0" borderId="25" xfId="0" applyNumberFormat="1" applyFont="1" applyFill="1" applyBorder="1" applyAlignment="1">
      <alignment horizontal="center" vertical="center" wrapText="1" readingOrder="1"/>
    </xf>
    <xf numFmtId="179" fontId="27" fillId="0" borderId="25" xfId="0" applyNumberFormat="1" applyFont="1" applyFill="1" applyBorder="1" applyAlignment="1">
      <alignment horizontal="center" vertical="center" readingOrder="1"/>
    </xf>
    <xf numFmtId="176" fontId="23" fillId="5" borderId="10" xfId="7" applyFont="1" applyFill="1" applyBorder="1" applyAlignment="1">
      <alignment horizontal="center" vertical="center" wrapText="1"/>
    </xf>
    <xf numFmtId="176" fontId="27" fillId="0" borderId="25" xfId="24" applyNumberFormat="1" applyFont="1" applyFill="1" applyBorder="1" applyAlignment="1">
      <alignment horizontal="center" vertical="center" wrapText="1"/>
    </xf>
    <xf numFmtId="176" fontId="27" fillId="0" borderId="25" xfId="23" applyFont="1" applyFill="1" applyBorder="1" applyAlignment="1">
      <alignment horizontal="center" vertical="center"/>
    </xf>
    <xf numFmtId="176" fontId="27" fillId="0" borderId="25" xfId="10" applyNumberFormat="1" applyFont="1" applyFill="1" applyBorder="1" applyAlignment="1">
      <alignment horizontal="center" vertical="center"/>
    </xf>
    <xf numFmtId="176" fontId="27" fillId="0" borderId="25" xfId="7" applyNumberFormat="1" applyFont="1" applyFill="1" applyBorder="1" applyAlignment="1">
      <alignment horizontal="center" vertical="center"/>
    </xf>
    <xf numFmtId="176" fontId="27" fillId="0" borderId="25" xfId="4" applyNumberFormat="1" applyFont="1" applyFill="1" applyBorder="1" applyAlignment="1" applyProtection="1">
      <alignment horizontal="left" vertical="center" wrapText="1"/>
    </xf>
    <xf numFmtId="179" fontId="27" fillId="0" borderId="25" xfId="4" applyNumberFormat="1" applyFont="1" applyFill="1" applyBorder="1" applyAlignment="1">
      <alignment horizontal="center" vertical="center" wrapText="1"/>
    </xf>
    <xf numFmtId="179" fontId="27" fillId="0" borderId="25" xfId="4" applyNumberFormat="1" applyFont="1" applyFill="1" applyBorder="1" applyAlignment="1">
      <alignment horizontal="center" vertical="center"/>
    </xf>
    <xf numFmtId="3" fontId="10" fillId="0" borderId="25" xfId="4" applyNumberFormat="1" applyFont="1" applyFill="1" applyBorder="1" applyAlignment="1">
      <alignment horizontal="center" vertical="center" wrapText="1"/>
    </xf>
    <xf numFmtId="182" fontId="10" fillId="0" borderId="25" xfId="4" applyNumberFormat="1" applyFont="1" applyFill="1" applyBorder="1" applyAlignment="1">
      <alignment horizontal="center" vertical="center"/>
    </xf>
    <xf numFmtId="177" fontId="10" fillId="0" borderId="25" xfId="4" applyNumberFormat="1" applyFont="1" applyFill="1" applyBorder="1" applyAlignment="1">
      <alignment horizontal="center" vertical="center" wrapText="1"/>
    </xf>
    <xf numFmtId="177" fontId="12" fillId="0" borderId="25" xfId="4" applyNumberFormat="1" applyFont="1" applyFill="1" applyBorder="1" applyAlignment="1">
      <alignment horizontal="center" vertical="center" wrapText="1"/>
    </xf>
    <xf numFmtId="177" fontId="10" fillId="0" borderId="25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 wrapText="1"/>
    </xf>
    <xf numFmtId="182" fontId="13" fillId="0" borderId="25" xfId="0" applyNumberFormat="1" applyFont="1" applyFill="1" applyBorder="1" applyAlignment="1">
      <alignment horizontal="center" vertical="center"/>
    </xf>
    <xf numFmtId="3" fontId="13" fillId="0" borderId="25" xfId="4" applyNumberFormat="1" applyFont="1" applyFill="1" applyBorder="1" applyAlignment="1">
      <alignment horizontal="center" vertical="center" wrapText="1"/>
    </xf>
    <xf numFmtId="3" fontId="12" fillId="0" borderId="25" xfId="4" applyNumberFormat="1" applyFont="1" applyFill="1" applyBorder="1" applyAlignment="1">
      <alignment horizontal="center" vertical="center" wrapText="1"/>
    </xf>
    <xf numFmtId="176" fontId="10" fillId="0" borderId="30" xfId="0" applyFont="1" applyFill="1" applyBorder="1" applyAlignment="1">
      <alignment horizontal="center" vertical="center" wrapText="1"/>
    </xf>
    <xf numFmtId="3" fontId="10" fillId="0" borderId="30" xfId="4" applyNumberFormat="1" applyFont="1" applyFill="1" applyBorder="1" applyAlignment="1">
      <alignment horizontal="center" vertical="center" wrapText="1"/>
    </xf>
    <xf numFmtId="182" fontId="10" fillId="0" borderId="30" xfId="4" applyNumberFormat="1" applyFont="1" applyFill="1" applyBorder="1" applyAlignment="1">
      <alignment horizontal="center" vertical="center"/>
    </xf>
    <xf numFmtId="3" fontId="12" fillId="0" borderId="30" xfId="4" applyNumberFormat="1" applyFont="1" applyFill="1" applyBorder="1" applyAlignment="1">
      <alignment horizontal="center" vertical="center" wrapText="1"/>
    </xf>
    <xf numFmtId="177" fontId="12" fillId="0" borderId="30" xfId="4" applyNumberFormat="1" applyFont="1" applyFill="1" applyBorder="1" applyAlignment="1">
      <alignment horizontal="center" vertical="center" wrapText="1"/>
    </xf>
    <xf numFmtId="176" fontId="8" fillId="2" borderId="23" xfId="23" applyNumberFormat="1" applyFont="1" applyFill="1" applyBorder="1" applyAlignment="1">
      <alignment horizontal="center" vertical="center" wrapText="1"/>
    </xf>
    <xf numFmtId="176" fontId="8" fillId="2" borderId="15" xfId="0" applyNumberFormat="1" applyFont="1" applyFill="1" applyBorder="1" applyAlignment="1">
      <alignment horizontal="center" vertical="center" wrapText="1"/>
    </xf>
    <xf numFmtId="179" fontId="8" fillId="2" borderId="15" xfId="0" applyNumberFormat="1" applyFont="1" applyFill="1" applyBorder="1" applyAlignment="1">
      <alignment horizontal="center" vertical="center" wrapText="1"/>
    </xf>
    <xf numFmtId="179" fontId="8" fillId="2" borderId="17" xfId="0" applyNumberFormat="1" applyFont="1" applyFill="1" applyBorder="1" applyAlignment="1">
      <alignment horizontal="center" vertical="center" wrapText="1"/>
    </xf>
    <xf numFmtId="176" fontId="12" fillId="0" borderId="2" xfId="9" applyNumberFormat="1" applyFont="1" applyFill="1" applyBorder="1" applyAlignment="1">
      <alignment horizontal="center" vertical="center"/>
    </xf>
    <xf numFmtId="176" fontId="12" fillId="0" borderId="2" xfId="4" applyFont="1" applyFill="1" applyBorder="1" applyAlignment="1">
      <alignment horizontal="center" vertical="center" wrapText="1"/>
    </xf>
    <xf numFmtId="179" fontId="12" fillId="0" borderId="2" xfId="0" applyNumberFormat="1" applyFont="1" applyFill="1" applyBorder="1" applyAlignment="1">
      <alignment horizontal="center" vertical="center" wrapText="1" readingOrder="1"/>
    </xf>
    <xf numFmtId="179" fontId="22" fillId="0" borderId="2" xfId="0" applyNumberFormat="1" applyFont="1" applyFill="1" applyBorder="1" applyAlignment="1">
      <alignment horizontal="center" vertical="center" wrapText="1" readingOrder="1"/>
    </xf>
    <xf numFmtId="179" fontId="22" fillId="5" borderId="2" xfId="0" applyNumberFormat="1" applyFont="1" applyFill="1" applyBorder="1" applyAlignment="1">
      <alignment horizontal="center" vertical="center" wrapText="1" readingOrder="1"/>
    </xf>
    <xf numFmtId="176" fontId="10" fillId="0" borderId="26" xfId="0" applyFont="1" applyFill="1" applyBorder="1" applyAlignment="1">
      <alignment horizontal="center" vertical="center" wrapText="1"/>
    </xf>
    <xf numFmtId="3" fontId="10" fillId="0" borderId="26" xfId="4" applyNumberFormat="1" applyFont="1" applyFill="1" applyBorder="1" applyAlignment="1">
      <alignment horizontal="center" vertical="center" wrapText="1"/>
    </xf>
    <xf numFmtId="182" fontId="10" fillId="0" borderId="26" xfId="4" applyNumberFormat="1" applyFont="1" applyFill="1" applyBorder="1" applyAlignment="1">
      <alignment horizontal="center" vertical="center"/>
    </xf>
    <xf numFmtId="177" fontId="10" fillId="0" borderId="26" xfId="4" applyNumberFormat="1" applyFont="1" applyFill="1" applyBorder="1" applyAlignment="1">
      <alignment horizontal="center" vertical="center" wrapText="1"/>
    </xf>
    <xf numFmtId="177" fontId="12" fillId="0" borderId="26" xfId="4" applyNumberFormat="1" applyFont="1" applyFill="1" applyBorder="1" applyAlignment="1">
      <alignment horizontal="center" vertical="center" wrapText="1"/>
    </xf>
    <xf numFmtId="176" fontId="24" fillId="0" borderId="25" xfId="0" applyFont="1" applyFill="1" applyBorder="1" applyAlignment="1">
      <alignment horizontal="center" vertical="center"/>
    </xf>
    <xf numFmtId="176" fontId="10" fillId="0" borderId="26" xfId="0" applyFont="1" applyFill="1" applyBorder="1" applyAlignment="1">
      <alignment horizontal="left" vertical="center" wrapText="1"/>
    </xf>
    <xf numFmtId="0" fontId="14" fillId="0" borderId="25" xfId="4" applyNumberFormat="1" applyFont="1" applyFill="1" applyBorder="1" applyAlignment="1" applyProtection="1">
      <alignment horizontal="left" vertical="center" wrapText="1"/>
    </xf>
    <xf numFmtId="0" fontId="10" fillId="0" borderId="25" xfId="4" applyNumberFormat="1" applyFont="1" applyFill="1" applyBorder="1" applyAlignment="1">
      <alignment horizontal="left" vertical="center" wrapText="1"/>
    </xf>
    <xf numFmtId="0" fontId="10" fillId="0" borderId="30" xfId="4" applyNumberFormat="1" applyFont="1" applyFill="1" applyBorder="1" applyAlignment="1">
      <alignment horizontal="left" vertical="center" wrapText="1"/>
    </xf>
    <xf numFmtId="176" fontId="2" fillId="0" borderId="0" xfId="0" applyFont="1">
      <alignment vertical="center"/>
    </xf>
    <xf numFmtId="182" fontId="10" fillId="0" borderId="0" xfId="4" applyNumberFormat="1" applyFont="1" applyFill="1" applyBorder="1" applyAlignment="1">
      <alignment horizontal="center" vertical="center"/>
    </xf>
    <xf numFmtId="176" fontId="8" fillId="2" borderId="28" xfId="0" applyNumberFormat="1" applyFont="1" applyFill="1" applyBorder="1" applyAlignment="1">
      <alignment horizontal="center" vertical="center" wrapText="1"/>
    </xf>
    <xf numFmtId="179" fontId="12" fillId="0" borderId="30" xfId="4" applyNumberFormat="1" applyFont="1" applyFill="1" applyBorder="1" applyAlignment="1">
      <alignment horizontal="center" vertical="center"/>
    </xf>
    <xf numFmtId="179" fontId="10" fillId="0" borderId="30" xfId="9" applyNumberFormat="1" applyFont="1" applyFill="1" applyBorder="1" applyAlignment="1">
      <alignment horizontal="center" vertical="center"/>
    </xf>
    <xf numFmtId="176" fontId="2" fillId="0" borderId="0" xfId="0" applyFont="1" applyFill="1" applyBorder="1">
      <alignment vertical="center"/>
    </xf>
    <xf numFmtId="176" fontId="8" fillId="2" borderId="3" xfId="23" applyNumberFormat="1" applyFont="1" applyFill="1" applyBorder="1" applyAlignment="1">
      <alignment horizontal="center" vertical="center" wrapText="1"/>
    </xf>
    <xf numFmtId="181" fontId="27" fillId="6" borderId="35" xfId="7" applyNumberFormat="1" applyFont="1" applyFill="1" applyBorder="1" applyAlignment="1">
      <alignment horizontal="center" vertical="center"/>
    </xf>
    <xf numFmtId="181" fontId="27" fillId="6" borderId="35" xfId="7" applyNumberFormat="1" applyFont="1" applyFill="1" applyBorder="1" applyAlignment="1">
      <alignment horizontal="left" vertical="center"/>
    </xf>
    <xf numFmtId="179" fontId="27" fillId="6" borderId="35" xfId="7" applyNumberFormat="1" applyFont="1" applyFill="1" applyBorder="1" applyAlignment="1">
      <alignment horizontal="center" vertical="center"/>
    </xf>
    <xf numFmtId="176" fontId="27" fillId="0" borderId="36" xfId="7" applyFont="1" applyFill="1" applyBorder="1" applyAlignment="1">
      <alignment horizontal="center" vertical="center" wrapText="1"/>
    </xf>
    <xf numFmtId="176" fontId="27" fillId="0" borderId="36" xfId="7" applyFont="1" applyFill="1" applyBorder="1" applyAlignment="1">
      <alignment horizontal="left" vertical="center" wrapText="1"/>
    </xf>
    <xf numFmtId="179" fontId="27" fillId="0" borderId="36" xfId="4" applyNumberFormat="1" applyFont="1" applyFill="1" applyBorder="1" applyAlignment="1">
      <alignment horizontal="center" vertical="center" wrapText="1"/>
    </xf>
    <xf numFmtId="179" fontId="27" fillId="0" borderId="36" xfId="4" applyNumberFormat="1" applyFont="1" applyFill="1" applyBorder="1" applyAlignment="1">
      <alignment horizontal="center" vertical="center"/>
    </xf>
    <xf numFmtId="176" fontId="27" fillId="0" borderId="36" xfId="7" applyFont="1" applyFill="1" applyBorder="1" applyAlignment="1">
      <alignment horizontal="center" vertical="center"/>
    </xf>
    <xf numFmtId="176" fontId="27" fillId="0" borderId="36" xfId="7" applyFont="1" applyFill="1" applyBorder="1" applyAlignment="1">
      <alignment horizontal="left" vertical="center"/>
    </xf>
    <xf numFmtId="179" fontId="27" fillId="0" borderId="36" xfId="7" applyNumberFormat="1" applyFont="1" applyFill="1" applyBorder="1" applyAlignment="1">
      <alignment horizontal="center" vertical="center" wrapText="1"/>
    </xf>
    <xf numFmtId="176" fontId="27" fillId="0" borderId="36" xfId="7" applyNumberFormat="1" applyFont="1" applyFill="1" applyBorder="1" applyAlignment="1">
      <alignment horizontal="center" vertical="center"/>
    </xf>
    <xf numFmtId="176" fontId="27" fillId="0" borderId="36" xfId="4" applyNumberFormat="1" applyFont="1" applyFill="1" applyBorder="1" applyAlignment="1" applyProtection="1">
      <alignment horizontal="left" vertical="center" wrapText="1"/>
    </xf>
    <xf numFmtId="176" fontId="27" fillId="0" borderId="25" xfId="7" applyFont="1" applyFill="1" applyBorder="1" applyAlignment="1">
      <alignment horizontal="center" vertical="center" wrapText="1"/>
    </xf>
    <xf numFmtId="176" fontId="27" fillId="0" borderId="25" xfId="4" applyNumberFormat="1" applyFont="1" applyFill="1" applyBorder="1" applyAlignment="1">
      <alignment horizontal="left" vertical="center" wrapText="1"/>
    </xf>
    <xf numFmtId="176" fontId="27" fillId="0" borderId="38" xfId="7" applyFont="1" applyFill="1" applyBorder="1" applyAlignment="1">
      <alignment horizontal="center" vertical="center" wrapText="1"/>
    </xf>
    <xf numFmtId="176" fontId="27" fillId="0" borderId="38" xfId="4" applyNumberFormat="1" applyFont="1" applyFill="1" applyBorder="1" applyAlignment="1">
      <alignment horizontal="left" vertical="center" wrapText="1"/>
    </xf>
    <xf numFmtId="179" fontId="27" fillId="0" borderId="38" xfId="4" applyNumberFormat="1" applyFont="1" applyFill="1" applyBorder="1" applyAlignment="1">
      <alignment horizontal="center" vertical="center" wrapText="1"/>
    </xf>
    <xf numFmtId="179" fontId="27" fillId="0" borderId="38" xfId="4" applyNumberFormat="1" applyFont="1" applyFill="1" applyBorder="1" applyAlignment="1">
      <alignment horizontal="center" vertical="center"/>
    </xf>
    <xf numFmtId="176" fontId="27" fillId="0" borderId="25" xfId="23" applyFont="1" applyFill="1" applyBorder="1" applyAlignment="1">
      <alignment horizontal="center" vertical="center"/>
    </xf>
    <xf numFmtId="176" fontId="27" fillId="0" borderId="15" xfId="23" applyFont="1" applyFill="1" applyBorder="1" applyAlignment="1">
      <alignment horizontal="center" vertical="center"/>
    </xf>
    <xf numFmtId="176" fontId="10" fillId="0" borderId="13" xfId="0" applyFont="1" applyFill="1" applyBorder="1" applyAlignment="1">
      <alignment horizontal="left" wrapText="1"/>
    </xf>
    <xf numFmtId="176" fontId="10" fillId="0" borderId="0" xfId="0" applyFont="1" applyFill="1" applyBorder="1" applyAlignment="1">
      <alignment horizontal="left" wrapText="1"/>
    </xf>
    <xf numFmtId="176" fontId="27" fillId="0" borderId="25" xfId="24" applyNumberFormat="1" applyFont="1" applyFill="1" applyBorder="1" applyAlignment="1">
      <alignment horizontal="center" vertical="center" wrapText="1"/>
    </xf>
    <xf numFmtId="176" fontId="27" fillId="5" borderId="36" xfId="9" applyNumberFormat="1" applyFont="1" applyFill="1" applyBorder="1" applyAlignment="1">
      <alignment horizontal="center" vertical="center" wrapText="1"/>
    </xf>
    <xf numFmtId="176" fontId="23" fillId="5" borderId="10" xfId="7" applyFont="1" applyFill="1" applyBorder="1" applyAlignment="1">
      <alignment horizontal="center" vertical="center" wrapText="1"/>
    </xf>
    <xf numFmtId="176" fontId="23" fillId="5" borderId="16" xfId="7" applyFont="1" applyFill="1" applyBorder="1" applyAlignment="1">
      <alignment horizontal="center" vertical="center" wrapText="1"/>
    </xf>
    <xf numFmtId="176" fontId="23" fillId="5" borderId="26" xfId="7" applyFont="1" applyFill="1" applyBorder="1" applyAlignment="1">
      <alignment horizontal="center" vertical="center" wrapText="1"/>
    </xf>
    <xf numFmtId="176" fontId="27" fillId="5" borderId="10" xfId="9" applyNumberFormat="1" applyFont="1" applyFill="1" applyBorder="1" applyAlignment="1">
      <alignment horizontal="center" vertical="center" wrapText="1"/>
    </xf>
    <xf numFmtId="176" fontId="27" fillId="5" borderId="26" xfId="9" applyNumberFormat="1" applyFont="1" applyFill="1" applyBorder="1" applyAlignment="1">
      <alignment horizontal="center" vertical="center" wrapText="1"/>
    </xf>
    <xf numFmtId="176" fontId="23" fillId="0" borderId="15" xfId="23" applyFont="1" applyBorder="1" applyAlignment="1">
      <alignment horizontal="center" vertical="center"/>
    </xf>
    <xf numFmtId="176" fontId="23" fillId="0" borderId="10" xfId="23" applyFont="1" applyBorder="1" applyAlignment="1">
      <alignment horizontal="center" vertical="center"/>
    </xf>
    <xf numFmtId="176" fontId="23" fillId="0" borderId="26" xfId="23" applyFont="1" applyBorder="1" applyAlignment="1">
      <alignment horizontal="center" vertical="center"/>
    </xf>
    <xf numFmtId="176" fontId="27" fillId="0" borderId="25" xfId="23" applyFont="1" applyFill="1" applyBorder="1" applyAlignment="1">
      <alignment horizontal="center" vertical="center"/>
    </xf>
    <xf numFmtId="176" fontId="6" fillId="0" borderId="18" xfId="10" applyNumberFormat="1" applyFont="1" applyFill="1" applyBorder="1" applyAlignment="1">
      <alignment horizontal="center" vertical="center"/>
    </xf>
    <xf numFmtId="176" fontId="6" fillId="0" borderId="19" xfId="10" applyNumberFormat="1" applyFont="1" applyFill="1" applyBorder="1" applyAlignment="1">
      <alignment horizontal="center" vertical="center"/>
    </xf>
    <xf numFmtId="176" fontId="6" fillId="0" borderId="20" xfId="10" applyNumberFormat="1" applyFont="1" applyFill="1" applyBorder="1" applyAlignment="1">
      <alignment horizontal="center" vertical="center"/>
    </xf>
    <xf numFmtId="176" fontId="6" fillId="0" borderId="21" xfId="10" applyNumberFormat="1" applyFont="1" applyFill="1" applyBorder="1" applyAlignment="1">
      <alignment horizontal="center" vertical="center"/>
    </xf>
    <xf numFmtId="176" fontId="6" fillId="0" borderId="22" xfId="10" applyNumberFormat="1" applyFont="1" applyFill="1" applyBorder="1" applyAlignment="1">
      <alignment horizontal="center" vertical="center"/>
    </xf>
    <xf numFmtId="176" fontId="6" fillId="0" borderId="12" xfId="10" applyNumberFormat="1" applyFont="1" applyFill="1" applyBorder="1" applyAlignment="1">
      <alignment horizontal="center" vertical="center"/>
    </xf>
    <xf numFmtId="176" fontId="26" fillId="0" borderId="23" xfId="23" applyFont="1" applyBorder="1" applyAlignment="1">
      <alignment horizontal="center" vertical="center"/>
    </xf>
    <xf numFmtId="176" fontId="26" fillId="0" borderId="9" xfId="23" applyFont="1" applyBorder="1" applyAlignment="1">
      <alignment horizontal="center" vertical="center"/>
    </xf>
    <xf numFmtId="176" fontId="26" fillId="0" borderId="5" xfId="23" applyFont="1" applyBorder="1" applyAlignment="1">
      <alignment horizontal="center" vertical="center"/>
    </xf>
    <xf numFmtId="176" fontId="23" fillId="0" borderId="15" xfId="23" applyFont="1" applyFill="1" applyBorder="1" applyAlignment="1">
      <alignment horizontal="center" vertical="center" wrapText="1"/>
    </xf>
    <xf numFmtId="176" fontId="23" fillId="0" borderId="10" xfId="23" applyFont="1" applyFill="1" applyBorder="1" applyAlignment="1">
      <alignment horizontal="center" vertical="center" wrapText="1"/>
    </xf>
    <xf numFmtId="176" fontId="23" fillId="0" borderId="26" xfId="23" applyFont="1" applyFill="1" applyBorder="1" applyAlignment="1">
      <alignment horizontal="center" vertical="center" wrapText="1"/>
    </xf>
    <xf numFmtId="177" fontId="10" fillId="0" borderId="25" xfId="23" applyNumberFormat="1" applyFont="1" applyBorder="1" applyAlignment="1">
      <alignment horizontal="center" vertical="center"/>
    </xf>
    <xf numFmtId="177" fontId="10" fillId="0" borderId="36" xfId="23" applyNumberFormat="1" applyFont="1" applyBorder="1" applyAlignment="1">
      <alignment horizontal="center" vertical="center"/>
    </xf>
    <xf numFmtId="177" fontId="10" fillId="0" borderId="38" xfId="23" applyNumberFormat="1" applyFont="1" applyBorder="1" applyAlignment="1">
      <alignment horizontal="center" vertical="center"/>
    </xf>
    <xf numFmtId="177" fontId="10" fillId="0" borderId="24" xfId="23" applyNumberFormat="1" applyFont="1" applyBorder="1" applyAlignment="1">
      <alignment horizontal="center" vertical="center"/>
    </xf>
    <xf numFmtId="177" fontId="10" fillId="0" borderId="37" xfId="23" applyNumberFormat="1" applyFont="1" applyBorder="1" applyAlignment="1">
      <alignment horizontal="center" vertical="center"/>
    </xf>
    <xf numFmtId="177" fontId="10" fillId="0" borderId="39" xfId="23" applyNumberFormat="1" applyFont="1" applyBorder="1" applyAlignment="1">
      <alignment horizontal="center" vertical="center"/>
    </xf>
    <xf numFmtId="176" fontId="27" fillId="0" borderId="25" xfId="10" applyNumberFormat="1" applyFont="1" applyFill="1" applyBorder="1" applyAlignment="1">
      <alignment horizontal="center" vertical="center"/>
    </xf>
    <xf numFmtId="176" fontId="27" fillId="0" borderId="15" xfId="10" applyNumberFormat="1" applyFont="1" applyFill="1" applyBorder="1" applyAlignment="1">
      <alignment horizontal="center" vertical="center"/>
    </xf>
    <xf numFmtId="176" fontId="27" fillId="0" borderId="10" xfId="10" applyNumberFormat="1" applyFont="1" applyFill="1" applyBorder="1" applyAlignment="1">
      <alignment horizontal="center" vertical="center"/>
    </xf>
    <xf numFmtId="176" fontId="27" fillId="0" borderId="26" xfId="10" applyNumberFormat="1" applyFont="1" applyFill="1" applyBorder="1" applyAlignment="1">
      <alignment horizontal="center" vertical="center"/>
    </xf>
    <xf numFmtId="176" fontId="23" fillId="0" borderId="15" xfId="23" applyFont="1" applyFill="1" applyBorder="1" applyAlignment="1">
      <alignment horizontal="center" vertical="center" wrapText="1" readingOrder="1"/>
    </xf>
    <xf numFmtId="176" fontId="23" fillId="0" borderId="10" xfId="23" applyFont="1" applyFill="1" applyBorder="1" applyAlignment="1">
      <alignment horizontal="center" vertical="center" wrapText="1" readingOrder="1"/>
    </xf>
    <xf numFmtId="176" fontId="23" fillId="0" borderId="26" xfId="23" applyFont="1" applyFill="1" applyBorder="1" applyAlignment="1">
      <alignment horizontal="center" vertical="center" wrapText="1" readingOrder="1"/>
    </xf>
    <xf numFmtId="176" fontId="27" fillId="5" borderId="15" xfId="7" applyFont="1" applyFill="1" applyBorder="1" applyAlignment="1">
      <alignment horizontal="center" vertical="center"/>
    </xf>
    <xf numFmtId="176" fontId="27" fillId="5" borderId="10" xfId="7" applyFont="1" applyFill="1" applyBorder="1" applyAlignment="1">
      <alignment horizontal="center" vertical="center"/>
    </xf>
    <xf numFmtId="176" fontId="27" fillId="5" borderId="16" xfId="7" applyFont="1" applyFill="1" applyBorder="1" applyAlignment="1">
      <alignment horizontal="center" vertical="center"/>
    </xf>
    <xf numFmtId="176" fontId="27" fillId="0" borderId="15" xfId="23" applyFont="1" applyFill="1" applyBorder="1" applyAlignment="1">
      <alignment horizontal="center" vertical="center"/>
    </xf>
    <xf numFmtId="176" fontId="27" fillId="0" borderId="10" xfId="23" applyFont="1" applyFill="1" applyBorder="1" applyAlignment="1">
      <alignment horizontal="center" vertical="center"/>
    </xf>
    <xf numFmtId="176" fontId="27" fillId="0" borderId="26" xfId="23" applyFont="1" applyFill="1" applyBorder="1" applyAlignment="1">
      <alignment horizontal="center" vertical="center"/>
    </xf>
    <xf numFmtId="176" fontId="23" fillId="0" borderId="25" xfId="23" applyFont="1" applyFill="1" applyBorder="1" applyAlignment="1">
      <alignment horizontal="center" vertical="center" wrapText="1"/>
    </xf>
    <xf numFmtId="176" fontId="26" fillId="5" borderId="9" xfId="7" applyFont="1" applyFill="1" applyBorder="1" applyAlignment="1">
      <alignment horizontal="center" vertical="center"/>
    </xf>
    <xf numFmtId="176" fontId="26" fillId="5" borderId="32" xfId="7" applyFont="1" applyFill="1" applyBorder="1" applyAlignment="1">
      <alignment horizontal="center" vertical="center"/>
    </xf>
    <xf numFmtId="176" fontId="6" fillId="0" borderId="1" xfId="9" applyNumberFormat="1" applyFont="1" applyFill="1" applyBorder="1" applyAlignment="1">
      <alignment horizontal="center" vertical="center"/>
    </xf>
    <xf numFmtId="176" fontId="6" fillId="0" borderId="2" xfId="9" applyNumberFormat="1" applyFont="1" applyFill="1" applyBorder="1" applyAlignment="1">
      <alignment horizontal="center" vertical="center"/>
    </xf>
    <xf numFmtId="176" fontId="6" fillId="0" borderId="6" xfId="9" applyNumberFormat="1" applyFont="1" applyFill="1" applyBorder="1" applyAlignment="1">
      <alignment horizontal="center" vertical="center"/>
    </xf>
    <xf numFmtId="176" fontId="6" fillId="0" borderId="27" xfId="9" applyNumberFormat="1" applyFont="1" applyFill="1" applyBorder="1" applyAlignment="1">
      <alignment horizontal="center" vertical="center"/>
    </xf>
    <xf numFmtId="176" fontId="6" fillId="0" borderId="25" xfId="9" applyNumberFormat="1" applyFont="1" applyFill="1" applyBorder="1" applyAlignment="1">
      <alignment horizontal="center" vertical="center"/>
    </xf>
    <xf numFmtId="176" fontId="6" fillId="0" borderId="28" xfId="9" applyNumberFormat="1" applyFont="1" applyFill="1" applyBorder="1" applyAlignment="1">
      <alignment horizontal="center" vertical="center"/>
    </xf>
    <xf numFmtId="176" fontId="23" fillId="0" borderId="15" xfId="0" applyFont="1" applyFill="1" applyBorder="1" applyAlignment="1">
      <alignment horizontal="center" vertical="center" wrapText="1" readingOrder="1"/>
    </xf>
    <xf numFmtId="176" fontId="23" fillId="0" borderId="10" xfId="0" applyFont="1" applyFill="1" applyBorder="1" applyAlignment="1">
      <alignment horizontal="center" vertical="center" wrapText="1" readingOrder="1"/>
    </xf>
    <xf numFmtId="176" fontId="23" fillId="0" borderId="26" xfId="0" applyFont="1" applyFill="1" applyBorder="1" applyAlignment="1">
      <alignment horizontal="center" vertical="center" wrapText="1" readingOrder="1"/>
    </xf>
    <xf numFmtId="176" fontId="10" fillId="0" borderId="25" xfId="0" applyFont="1" applyFill="1" applyBorder="1" applyAlignment="1">
      <alignment horizontal="center" vertical="center"/>
    </xf>
    <xf numFmtId="176" fontId="9" fillId="0" borderId="2" xfId="0" applyFont="1" applyFill="1" applyBorder="1" applyAlignment="1">
      <alignment horizontal="center" vertical="center"/>
    </xf>
    <xf numFmtId="176" fontId="15" fillId="0" borderId="25" xfId="0" applyFont="1" applyFill="1" applyBorder="1" applyAlignment="1">
      <alignment horizontal="center" vertical="center"/>
    </xf>
    <xf numFmtId="176" fontId="15" fillId="0" borderId="25" xfId="0" applyFont="1" applyFill="1" applyBorder="1" applyAlignment="1">
      <alignment horizontal="center" vertical="center" wrapText="1"/>
    </xf>
    <xf numFmtId="176" fontId="12" fillId="0" borderId="25" xfId="9" applyNumberFormat="1" applyFont="1" applyFill="1" applyBorder="1" applyAlignment="1">
      <alignment horizontal="center" vertical="center" wrapText="1"/>
    </xf>
    <xf numFmtId="176" fontId="23" fillId="0" borderId="25" xfId="0" applyFont="1" applyBorder="1" applyAlignment="1">
      <alignment horizontal="center" vertical="center"/>
    </xf>
    <xf numFmtId="176" fontId="12" fillId="0" borderId="25" xfId="9" applyNumberFormat="1" applyFont="1" applyFill="1" applyBorder="1" applyAlignment="1">
      <alignment horizontal="center" vertical="center"/>
    </xf>
    <xf numFmtId="176" fontId="23" fillId="0" borderId="15" xfId="0" applyFont="1" applyFill="1" applyBorder="1" applyAlignment="1">
      <alignment horizontal="center" vertical="center"/>
    </xf>
    <xf numFmtId="176" fontId="23" fillId="0" borderId="10" xfId="0" applyFont="1" applyFill="1" applyBorder="1" applyAlignment="1">
      <alignment horizontal="center" vertical="center"/>
    </xf>
    <xf numFmtId="176" fontId="24" fillId="0" borderId="23" xfId="0" applyFont="1" applyBorder="1" applyAlignment="1">
      <alignment horizontal="center" vertical="center"/>
    </xf>
    <xf numFmtId="176" fontId="24" fillId="0" borderId="9" xfId="0" applyFont="1" applyBorder="1" applyAlignment="1">
      <alignment horizontal="center" vertical="center"/>
    </xf>
    <xf numFmtId="176" fontId="24" fillId="0" borderId="32" xfId="0" applyFont="1" applyBorder="1" applyAlignment="1">
      <alignment horizontal="center" vertical="center"/>
    </xf>
    <xf numFmtId="179" fontId="23" fillId="5" borderId="2" xfId="0" applyNumberFormat="1" applyFont="1" applyFill="1" applyBorder="1" applyAlignment="1">
      <alignment horizontal="center" vertical="center" wrapText="1"/>
    </xf>
    <xf numFmtId="179" fontId="23" fillId="5" borderId="25" xfId="0" applyNumberFormat="1" applyFont="1" applyFill="1" applyBorder="1" applyAlignment="1">
      <alignment horizontal="center" vertical="center" wrapText="1"/>
    </xf>
    <xf numFmtId="179" fontId="23" fillId="5" borderId="30" xfId="0" applyNumberFormat="1" applyFont="1" applyFill="1" applyBorder="1" applyAlignment="1">
      <alignment horizontal="center" vertical="center" wrapText="1"/>
    </xf>
    <xf numFmtId="179" fontId="23" fillId="5" borderId="20" xfId="0" applyNumberFormat="1" applyFont="1" applyFill="1" applyBorder="1" applyAlignment="1">
      <alignment horizontal="center" vertical="center" wrapText="1"/>
    </xf>
    <xf numFmtId="179" fontId="23" fillId="5" borderId="31" xfId="0" applyNumberFormat="1" applyFont="1" applyFill="1" applyBorder="1" applyAlignment="1">
      <alignment horizontal="center" vertical="center" wrapText="1"/>
    </xf>
    <xf numFmtId="179" fontId="23" fillId="5" borderId="33" xfId="0" applyNumberFormat="1" applyFont="1" applyFill="1" applyBorder="1" applyAlignment="1">
      <alignment horizontal="center" vertical="center" wrapText="1"/>
    </xf>
    <xf numFmtId="176" fontId="9" fillId="0" borderId="15" xfId="0" applyFont="1" applyFill="1" applyBorder="1" applyAlignment="1">
      <alignment horizontal="center" vertical="center" wrapText="1"/>
    </xf>
    <xf numFmtId="176" fontId="9" fillId="0" borderId="10" xfId="0" applyFont="1" applyFill="1" applyBorder="1" applyAlignment="1">
      <alignment horizontal="center" vertical="center" wrapText="1"/>
    </xf>
    <xf numFmtId="176" fontId="9" fillId="0" borderId="16" xfId="0" applyFont="1" applyFill="1" applyBorder="1" applyAlignment="1">
      <alignment horizontal="center" vertical="center" wrapText="1"/>
    </xf>
    <xf numFmtId="176" fontId="10" fillId="0" borderId="15" xfId="0" applyFont="1" applyFill="1" applyBorder="1" applyAlignment="1">
      <alignment horizontal="center" vertical="center"/>
    </xf>
    <xf numFmtId="176" fontId="10" fillId="0" borderId="10" xfId="0" applyFont="1" applyFill="1" applyBorder="1" applyAlignment="1">
      <alignment horizontal="center" vertical="center"/>
    </xf>
    <xf numFmtId="176" fontId="10" fillId="0" borderId="16" xfId="0" applyFont="1" applyFill="1" applyBorder="1" applyAlignment="1">
      <alignment horizontal="center" vertical="center"/>
    </xf>
    <xf numFmtId="0" fontId="12" fillId="0" borderId="10" xfId="9" applyNumberFormat="1" applyFont="1" applyFill="1" applyBorder="1" applyAlignment="1">
      <alignment horizontal="center" vertical="center" wrapText="1"/>
    </xf>
    <xf numFmtId="0" fontId="12" fillId="0" borderId="26" xfId="9" applyNumberFormat="1" applyFont="1" applyFill="1" applyBorder="1" applyAlignment="1">
      <alignment horizontal="center" vertical="center" wrapText="1"/>
    </xf>
    <xf numFmtId="0" fontId="12" fillId="0" borderId="15" xfId="9" applyNumberFormat="1" applyFont="1" applyFill="1" applyBorder="1" applyAlignment="1">
      <alignment horizontal="center" vertical="center" wrapText="1"/>
    </xf>
    <xf numFmtId="176" fontId="24" fillId="0" borderId="1" xfId="0" applyFont="1" applyBorder="1" applyAlignment="1">
      <alignment horizontal="center" vertical="center"/>
    </xf>
    <xf numFmtId="176" fontId="24" fillId="0" borderId="27" xfId="0" applyFont="1" applyBorder="1" applyAlignment="1">
      <alignment horizontal="center" vertical="center"/>
    </xf>
    <xf numFmtId="176" fontId="27" fillId="5" borderId="25" xfId="0" applyFont="1" applyFill="1" applyBorder="1" applyAlignment="1">
      <alignment horizontal="center" vertical="center" wrapText="1" readingOrder="1"/>
    </xf>
    <xf numFmtId="176" fontId="12" fillId="0" borderId="30" xfId="9" applyNumberFormat="1" applyFont="1" applyFill="1" applyBorder="1" applyAlignment="1">
      <alignment horizontal="center" vertical="center" wrapText="1"/>
    </xf>
    <xf numFmtId="176" fontId="23" fillId="0" borderId="25" xfId="0" applyFont="1" applyFill="1" applyBorder="1" applyAlignment="1">
      <alignment horizontal="center" vertical="center"/>
    </xf>
    <xf numFmtId="176" fontId="23" fillId="0" borderId="25" xfId="6" applyNumberFormat="1" applyFont="1" applyFill="1" applyBorder="1" applyAlignment="1">
      <alignment horizontal="center" vertical="center" wrapText="1"/>
    </xf>
    <xf numFmtId="176" fontId="11" fillId="0" borderId="10" xfId="4" applyNumberFormat="1" applyFont="1" applyFill="1" applyBorder="1" applyAlignment="1">
      <alignment horizontal="center" vertical="center" wrapText="1"/>
    </xf>
    <xf numFmtId="176" fontId="11" fillId="0" borderId="26" xfId="4" applyNumberFormat="1" applyFont="1" applyFill="1" applyBorder="1" applyAlignment="1">
      <alignment horizontal="center" vertical="center" wrapText="1"/>
    </xf>
    <xf numFmtId="179" fontId="27" fillId="0" borderId="25" xfId="0" applyNumberFormat="1" applyFont="1" applyFill="1" applyBorder="1" applyAlignment="1">
      <alignment horizontal="center" vertical="center" readingOrder="1"/>
    </xf>
    <xf numFmtId="176" fontId="11" fillId="0" borderId="25" xfId="4" applyNumberFormat="1" applyFont="1" applyFill="1" applyBorder="1" applyAlignment="1">
      <alignment horizontal="center" vertical="center" wrapText="1"/>
    </xf>
    <xf numFmtId="176" fontId="27" fillId="0" borderId="25" xfId="0" applyFont="1" applyFill="1" applyBorder="1" applyAlignment="1">
      <alignment horizontal="center" vertical="center" wrapText="1" readingOrder="1"/>
    </xf>
    <xf numFmtId="179" fontId="10" fillId="0" borderId="25" xfId="0" applyNumberFormat="1" applyFont="1" applyBorder="1" applyAlignment="1">
      <alignment horizontal="center" vertical="center"/>
    </xf>
    <xf numFmtId="179" fontId="10" fillId="0" borderId="30" xfId="0" applyNumberFormat="1" applyFont="1" applyBorder="1" applyAlignment="1">
      <alignment horizontal="center" vertical="center"/>
    </xf>
    <xf numFmtId="179" fontId="10" fillId="0" borderId="28" xfId="1" applyNumberFormat="1" applyFont="1" applyBorder="1" applyAlignment="1">
      <alignment horizontal="center" vertical="center"/>
    </xf>
    <xf numFmtId="179" fontId="10" fillId="0" borderId="34" xfId="1" applyNumberFormat="1" applyFont="1" applyBorder="1" applyAlignment="1">
      <alignment horizontal="center" vertical="center"/>
    </xf>
    <xf numFmtId="176" fontId="24" fillId="0" borderId="27" xfId="0" applyFont="1" applyFill="1" applyBorder="1" applyAlignment="1">
      <alignment horizontal="center" vertical="center"/>
    </xf>
    <xf numFmtId="176" fontId="24" fillId="0" borderId="29" xfId="0" applyFont="1" applyBorder="1" applyAlignment="1">
      <alignment horizontal="center" vertical="center"/>
    </xf>
    <xf numFmtId="176" fontId="27" fillId="0" borderId="25" xfId="0" applyFont="1" applyFill="1" applyBorder="1" applyAlignment="1">
      <alignment horizontal="center" vertical="center" wrapText="1"/>
    </xf>
    <xf numFmtId="179" fontId="27" fillId="0" borderId="25" xfId="0" applyNumberFormat="1" applyFont="1" applyFill="1" applyBorder="1" applyAlignment="1">
      <alignment horizontal="center" vertical="center" wrapText="1" readingOrder="1"/>
    </xf>
    <xf numFmtId="176" fontId="11" fillId="3" borderId="25" xfId="0" applyFont="1" applyFill="1" applyBorder="1" applyAlignment="1">
      <alignment horizontal="center" vertical="center"/>
    </xf>
    <xf numFmtId="176" fontId="11" fillId="3" borderId="30" xfId="0" applyFont="1" applyFill="1" applyBorder="1" applyAlignment="1">
      <alignment horizontal="center" vertical="center"/>
    </xf>
  </cellXfs>
  <cellStyles count="27">
    <cellStyle name="百分比 2" xfId="26"/>
    <cellStyle name="常规" xfId="0" builtinId="0"/>
    <cellStyle name="常规 2" xfId="5"/>
    <cellStyle name="常规 2 2" xfId="7"/>
    <cellStyle name="常规 2 3" xfId="2"/>
    <cellStyle name="常规 2 4" xfId="8"/>
    <cellStyle name="常规 3" xfId="9"/>
    <cellStyle name="常规 3 2" xfId="3"/>
    <cellStyle name="常规 3 3" xfId="10"/>
    <cellStyle name="常规 4" xfId="12"/>
    <cellStyle name="常规 5" xfId="13"/>
    <cellStyle name="常规 6" xfId="15"/>
    <cellStyle name="常规 7" xfId="16"/>
    <cellStyle name="常规 8" xfId="23"/>
    <cellStyle name="常规_Sheet1" xfId="17"/>
    <cellStyle name="常规_资源总表" xfId="4"/>
    <cellStyle name="常规_资源总表 2" xfId="6"/>
    <cellStyle name="常规_资源总表 2 2" xfId="25"/>
    <cellStyle name="常规_资源总表 3" xfId="24"/>
    <cellStyle name="逗号 2 2" xfId="18"/>
    <cellStyle name="逗号 2 7" xfId="20"/>
    <cellStyle name="好" xfId="22"/>
    <cellStyle name="普通 2" xfId="14"/>
    <cellStyle name="千位分隔" xfId="1" builtinId="3"/>
    <cellStyle name="千位分隔 2" xfId="11"/>
    <cellStyle name="样式 1" xfId="19"/>
    <cellStyle name="一般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123825</xdr:rowOff>
    </xdr:from>
    <xdr:to>
      <xdr:col>1</xdr:col>
      <xdr:colOff>523875</xdr:colOff>
      <xdr:row>3</xdr:row>
      <xdr:rowOff>133350</xdr:rowOff>
    </xdr:to>
    <xdr:pic>
      <xdr:nvPicPr>
        <xdr:cNvPr id="1025" name="图片 1" descr="rId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23825"/>
          <a:ext cx="13430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B9" sqref="B9"/>
    </sheetView>
  </sheetViews>
  <sheetFormatPr defaultColWidth="9" defaultRowHeight="13.5" x14ac:dyDescent="0.15"/>
  <cols>
    <col min="1" max="2" width="17.625" customWidth="1"/>
    <col min="3" max="3" width="20.5" customWidth="1"/>
    <col min="4" max="4" width="14.125" customWidth="1"/>
    <col min="5" max="5" width="13.625" customWidth="1"/>
    <col min="6" max="6" width="10" customWidth="1"/>
  </cols>
  <sheetData>
    <row r="2" spans="1:10" s="5" customFormat="1" x14ac:dyDescent="0.15"/>
    <row r="3" spans="1:10" s="5" customFormat="1" x14ac:dyDescent="0.15"/>
    <row r="4" spans="1:10" s="5" customFormat="1" ht="21" x14ac:dyDescent="0.15">
      <c r="A4" s="6" t="s">
        <v>154</v>
      </c>
      <c r="B4" s="6"/>
      <c r="C4" s="6"/>
      <c r="D4" s="6"/>
      <c r="E4" s="6"/>
      <c r="F4" s="6"/>
      <c r="G4" s="6"/>
      <c r="H4" s="6"/>
      <c r="I4" s="6"/>
      <c r="J4" s="6"/>
    </row>
    <row r="5" spans="1:10" s="5" customFormat="1" x14ac:dyDescent="0.15"/>
    <row r="8" spans="1:10" ht="16.5" x14ac:dyDescent="0.15">
      <c r="B8" s="7" t="s">
        <v>0</v>
      </c>
      <c r="C8" s="8" t="s">
        <v>68</v>
      </c>
    </row>
    <row r="9" spans="1:10" ht="36" customHeight="1" x14ac:dyDescent="0.15">
      <c r="B9" s="9" t="s">
        <v>1</v>
      </c>
      <c r="C9" s="27" t="s">
        <v>115</v>
      </c>
    </row>
    <row r="10" spans="1:10" ht="16.5" x14ac:dyDescent="0.15">
      <c r="B10" s="9" t="s">
        <v>2</v>
      </c>
      <c r="C10" s="10" t="s">
        <v>155</v>
      </c>
    </row>
    <row r="11" spans="1:10" ht="16.5" x14ac:dyDescent="0.15">
      <c r="B11" s="9" t="s">
        <v>3</v>
      </c>
      <c r="C11" s="11">
        <v>43205</v>
      </c>
    </row>
    <row r="12" spans="1:10" ht="16.5" x14ac:dyDescent="0.15">
      <c r="B12" s="12" t="s">
        <v>4</v>
      </c>
      <c r="C12" s="13" t="s">
        <v>156</v>
      </c>
    </row>
    <row r="15" spans="1:10" ht="30" customHeight="1" x14ac:dyDescent="0.15">
      <c r="B15" s="28" t="s">
        <v>120</v>
      </c>
      <c r="C15" s="14" t="s">
        <v>5</v>
      </c>
      <c r="D15" s="15" t="s">
        <v>6</v>
      </c>
      <c r="E15" s="15" t="s">
        <v>7</v>
      </c>
      <c r="F15" s="15" t="s">
        <v>8</v>
      </c>
    </row>
    <row r="16" spans="1:10" ht="16.5" x14ac:dyDescent="0.15">
      <c r="B16" s="16" t="s">
        <v>9</v>
      </c>
      <c r="C16" s="45">
        <v>1</v>
      </c>
      <c r="D16" s="45">
        <v>2</v>
      </c>
      <c r="E16" s="45">
        <v>3</v>
      </c>
      <c r="F16" s="45">
        <v>6</v>
      </c>
    </row>
    <row r="17" spans="2:11" ht="16.5" x14ac:dyDescent="0.15">
      <c r="B17" s="16" t="s">
        <v>10</v>
      </c>
      <c r="C17" s="45" t="s">
        <v>11</v>
      </c>
      <c r="D17" s="45" t="s">
        <v>11</v>
      </c>
      <c r="E17" s="45" t="s">
        <v>11</v>
      </c>
      <c r="F17" s="45" t="s">
        <v>11</v>
      </c>
    </row>
    <row r="18" spans="2:11" ht="16.5" x14ac:dyDescent="0.15">
      <c r="B18" s="16" t="s">
        <v>12</v>
      </c>
      <c r="C18" s="45">
        <v>7500</v>
      </c>
      <c r="D18" s="45">
        <v>5500</v>
      </c>
      <c r="E18" s="45">
        <v>2500</v>
      </c>
      <c r="F18" s="45">
        <f>C18+(2*D18)+(3*E18)</f>
        <v>26000</v>
      </c>
    </row>
    <row r="21" spans="2:11" ht="16.5" x14ac:dyDescent="0.15">
      <c r="B21" s="2" t="s">
        <v>13</v>
      </c>
    </row>
    <row r="22" spans="2:11" ht="16.5" x14ac:dyDescent="0.35">
      <c r="B22" s="179" t="s">
        <v>14</v>
      </c>
      <c r="C22" s="179"/>
      <c r="D22" s="179"/>
      <c r="E22" s="179"/>
      <c r="F22" s="179"/>
      <c r="G22" s="179"/>
      <c r="H22" s="179"/>
      <c r="I22" s="179"/>
      <c r="J22" s="179"/>
      <c r="K22" s="180"/>
    </row>
    <row r="23" spans="2:11" ht="16.5" x14ac:dyDescent="0.35">
      <c r="B23" s="179" t="s">
        <v>15</v>
      </c>
      <c r="C23" s="179"/>
      <c r="D23" s="179"/>
      <c r="E23" s="179"/>
      <c r="F23" s="179"/>
      <c r="G23" s="179"/>
      <c r="H23" s="179"/>
      <c r="I23" s="179"/>
      <c r="J23" s="179"/>
      <c r="K23" s="180"/>
    </row>
    <row r="24" spans="2:11" ht="16.5" x14ac:dyDescent="0.35">
      <c r="B24" s="180" t="s">
        <v>16</v>
      </c>
      <c r="C24" s="180"/>
      <c r="D24" s="180"/>
      <c r="E24" s="180"/>
      <c r="F24" s="180"/>
      <c r="G24" s="180"/>
      <c r="H24" s="180"/>
      <c r="I24" s="180"/>
      <c r="J24" s="180"/>
      <c r="K24" s="179"/>
    </row>
    <row r="25" spans="2:11" ht="16.5" x14ac:dyDescent="0.35">
      <c r="B25" s="180" t="s">
        <v>17</v>
      </c>
      <c r="C25" s="180"/>
      <c r="D25" s="180"/>
      <c r="E25" s="180"/>
      <c r="F25" s="180"/>
      <c r="G25" s="180"/>
      <c r="H25" s="180"/>
      <c r="I25" s="180"/>
      <c r="J25" s="180"/>
      <c r="K25" s="180"/>
    </row>
    <row r="26" spans="2:11" ht="16.5" x14ac:dyDescent="0.35">
      <c r="B26" s="179" t="s">
        <v>18</v>
      </c>
      <c r="C26" s="179"/>
      <c r="D26" s="179"/>
      <c r="E26" s="179"/>
      <c r="F26" s="179"/>
      <c r="G26" s="179"/>
      <c r="H26" s="179"/>
      <c r="I26" s="179"/>
      <c r="J26" s="179"/>
      <c r="K26" s="180"/>
    </row>
    <row r="27" spans="2:11" ht="16.5" x14ac:dyDescent="0.35">
      <c r="B27" s="179" t="s">
        <v>19</v>
      </c>
      <c r="C27" s="179"/>
      <c r="D27" s="179"/>
      <c r="E27" s="179"/>
      <c r="F27" s="179"/>
      <c r="G27" s="179"/>
      <c r="H27" s="179"/>
      <c r="I27" s="179"/>
      <c r="J27" s="179"/>
      <c r="K27" s="180"/>
    </row>
  </sheetData>
  <mergeCells count="6">
    <mergeCell ref="B27:K27"/>
    <mergeCell ref="B22:K22"/>
    <mergeCell ref="B23:K23"/>
    <mergeCell ref="B24:K24"/>
    <mergeCell ref="B25:K25"/>
    <mergeCell ref="B26:K26"/>
  </mergeCells>
  <phoneticPr fontId="21" type="noConversion"/>
  <pageMargins left="0.75" right="0.75" top="1" bottom="1" header="0.51180555555555596" footer="0.51180555555555596"/>
  <pageSetup paperSize="9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7"/>
  <sheetViews>
    <sheetView zoomScale="80" zoomScaleNormal="80" workbookViewId="0">
      <selection activeCell="C5" sqref="C5:C14"/>
    </sheetView>
  </sheetViews>
  <sheetFormatPr defaultColWidth="8.875" defaultRowHeight="13.5" x14ac:dyDescent="0.15"/>
  <cols>
    <col min="1" max="1" width="8.875" style="19"/>
    <col min="2" max="2" width="9.875" style="19" customWidth="1"/>
    <col min="3" max="3" width="15.125" style="19" customWidth="1"/>
    <col min="4" max="4" width="19" style="19" customWidth="1"/>
    <col min="5" max="5" width="48.875" style="19" customWidth="1"/>
    <col min="6" max="6" width="46.75" style="42" customWidth="1"/>
    <col min="7" max="7" width="12.625" style="65" customWidth="1"/>
    <col min="8" max="8" width="8.875" style="65"/>
    <col min="9" max="9" width="11.25" style="65" customWidth="1"/>
    <col min="10" max="10" width="14.125" style="65" customWidth="1"/>
    <col min="11" max="11" width="19.125" style="19" customWidth="1"/>
    <col min="12" max="12" width="11.625" style="19" customWidth="1"/>
    <col min="13" max="16384" width="8.875" style="19"/>
  </cols>
  <sheetData>
    <row r="1" spans="2:12" ht="14.25" thickBot="1" x14ac:dyDescent="0.2"/>
    <row r="2" spans="2:12" ht="24" customHeight="1" x14ac:dyDescent="0.15">
      <c r="B2" s="192" t="s">
        <v>232</v>
      </c>
      <c r="C2" s="193"/>
      <c r="D2" s="193"/>
      <c r="E2" s="193"/>
      <c r="F2" s="193"/>
      <c r="G2" s="193"/>
      <c r="H2" s="193"/>
      <c r="I2" s="193"/>
      <c r="J2" s="193"/>
      <c r="K2" s="193"/>
      <c r="L2" s="194"/>
    </row>
    <row r="3" spans="2:12" ht="24" customHeight="1" x14ac:dyDescent="0.15"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7"/>
    </row>
    <row r="4" spans="2:12" s="29" customFormat="1" ht="16.5" x14ac:dyDescent="0.15">
      <c r="B4" s="158" t="s">
        <v>118</v>
      </c>
      <c r="C4" s="66" t="s">
        <v>20</v>
      </c>
      <c r="D4" s="66" t="s">
        <v>21</v>
      </c>
      <c r="E4" s="66" t="s">
        <v>22</v>
      </c>
      <c r="F4" s="67" t="s">
        <v>23</v>
      </c>
      <c r="G4" s="68" t="s">
        <v>24</v>
      </c>
      <c r="H4" s="68" t="s">
        <v>25</v>
      </c>
      <c r="I4" s="68" t="s">
        <v>26</v>
      </c>
      <c r="J4" s="68" t="s">
        <v>27</v>
      </c>
      <c r="K4" s="66" t="s">
        <v>28</v>
      </c>
      <c r="L4" s="30" t="s">
        <v>29</v>
      </c>
    </row>
    <row r="5" spans="2:12" ht="60" customHeight="1" x14ac:dyDescent="0.15">
      <c r="B5" s="198" t="s">
        <v>117</v>
      </c>
      <c r="C5" s="201" t="s">
        <v>104</v>
      </c>
      <c r="D5" s="114" t="s">
        <v>89</v>
      </c>
      <c r="E5" s="69" t="s">
        <v>80</v>
      </c>
      <c r="F5" s="70" t="s">
        <v>79</v>
      </c>
      <c r="G5" s="71">
        <v>6000000</v>
      </c>
      <c r="H5" s="71" t="s">
        <v>71</v>
      </c>
      <c r="I5" s="72">
        <v>1</v>
      </c>
      <c r="J5" s="72">
        <f>G5</f>
        <v>6000000</v>
      </c>
      <c r="K5" s="204">
        <f>SUM(J5:J50)</f>
        <v>164730000</v>
      </c>
      <c r="L5" s="207">
        <v>75000000</v>
      </c>
    </row>
    <row r="6" spans="2:12" ht="35.25" customHeight="1" x14ac:dyDescent="0.15">
      <c r="B6" s="199"/>
      <c r="C6" s="202"/>
      <c r="D6" s="114" t="s">
        <v>90</v>
      </c>
      <c r="E6" s="69" t="s">
        <v>157</v>
      </c>
      <c r="F6" s="70" t="s">
        <v>88</v>
      </c>
      <c r="G6" s="71">
        <v>1000000</v>
      </c>
      <c r="H6" s="71" t="s">
        <v>71</v>
      </c>
      <c r="I6" s="72">
        <v>1</v>
      </c>
      <c r="J6" s="72">
        <f t="shared" ref="J6:J11" si="0">G6*I6</f>
        <v>1000000</v>
      </c>
      <c r="K6" s="204"/>
      <c r="L6" s="207"/>
    </row>
    <row r="7" spans="2:12" ht="47.25" customHeight="1" x14ac:dyDescent="0.15">
      <c r="B7" s="199"/>
      <c r="C7" s="202"/>
      <c r="D7" s="210" t="s">
        <v>91</v>
      </c>
      <c r="E7" s="69" t="s">
        <v>81</v>
      </c>
      <c r="F7" s="70" t="s">
        <v>82</v>
      </c>
      <c r="G7" s="71">
        <v>500000</v>
      </c>
      <c r="H7" s="71" t="s">
        <v>71</v>
      </c>
      <c r="I7" s="72">
        <v>1</v>
      </c>
      <c r="J7" s="72">
        <f t="shared" si="0"/>
        <v>500000</v>
      </c>
      <c r="K7" s="204"/>
      <c r="L7" s="207"/>
    </row>
    <row r="8" spans="2:12" ht="49.5" x14ac:dyDescent="0.15">
      <c r="B8" s="199"/>
      <c r="C8" s="202"/>
      <c r="D8" s="210"/>
      <c r="E8" s="69" t="s">
        <v>83</v>
      </c>
      <c r="F8" s="70" t="s">
        <v>93</v>
      </c>
      <c r="G8" s="71">
        <v>500000</v>
      </c>
      <c r="H8" s="71" t="s">
        <v>30</v>
      </c>
      <c r="I8" s="72">
        <v>1</v>
      </c>
      <c r="J8" s="72">
        <f t="shared" si="0"/>
        <v>500000</v>
      </c>
      <c r="K8" s="204"/>
      <c r="L8" s="207"/>
    </row>
    <row r="9" spans="2:12" ht="29.25" customHeight="1" x14ac:dyDescent="0.15">
      <c r="B9" s="199"/>
      <c r="C9" s="202"/>
      <c r="D9" s="210"/>
      <c r="E9" s="69" t="s">
        <v>84</v>
      </c>
      <c r="F9" s="70" t="s">
        <v>85</v>
      </c>
      <c r="G9" s="71">
        <v>500000</v>
      </c>
      <c r="H9" s="71" t="s">
        <v>30</v>
      </c>
      <c r="I9" s="72">
        <v>1</v>
      </c>
      <c r="J9" s="72">
        <f t="shared" si="0"/>
        <v>500000</v>
      </c>
      <c r="K9" s="204"/>
      <c r="L9" s="207"/>
    </row>
    <row r="10" spans="2:12" ht="29.25" customHeight="1" x14ac:dyDescent="0.15">
      <c r="B10" s="199"/>
      <c r="C10" s="202"/>
      <c r="D10" s="211" t="s">
        <v>92</v>
      </c>
      <c r="E10" s="73" t="s">
        <v>158</v>
      </c>
      <c r="F10" s="74" t="s">
        <v>105</v>
      </c>
      <c r="G10" s="71">
        <v>500000</v>
      </c>
      <c r="H10" s="71" t="s">
        <v>106</v>
      </c>
      <c r="I10" s="72">
        <v>2</v>
      </c>
      <c r="J10" s="72">
        <f>I10*G10</f>
        <v>1000000</v>
      </c>
      <c r="K10" s="204"/>
      <c r="L10" s="207"/>
    </row>
    <row r="11" spans="2:12" ht="29.25" customHeight="1" x14ac:dyDescent="0.15">
      <c r="B11" s="199"/>
      <c r="C11" s="202"/>
      <c r="D11" s="212"/>
      <c r="E11" s="73" t="s">
        <v>84</v>
      </c>
      <c r="F11" s="74" t="s">
        <v>86</v>
      </c>
      <c r="G11" s="71">
        <v>500000</v>
      </c>
      <c r="H11" s="71" t="s">
        <v>30</v>
      </c>
      <c r="I11" s="72">
        <v>1</v>
      </c>
      <c r="J11" s="72">
        <f t="shared" si="0"/>
        <v>500000</v>
      </c>
      <c r="K11" s="204"/>
      <c r="L11" s="207"/>
    </row>
    <row r="12" spans="2:12" ht="43.5" customHeight="1" x14ac:dyDescent="0.15">
      <c r="B12" s="199"/>
      <c r="C12" s="202"/>
      <c r="D12" s="212"/>
      <c r="E12" s="73" t="s">
        <v>124</v>
      </c>
      <c r="F12" s="74" t="s">
        <v>218</v>
      </c>
      <c r="G12" s="71">
        <v>600000</v>
      </c>
      <c r="H12" s="71" t="s">
        <v>106</v>
      </c>
      <c r="I12" s="72">
        <v>1</v>
      </c>
      <c r="J12" s="72">
        <f>G12</f>
        <v>600000</v>
      </c>
      <c r="K12" s="204"/>
      <c r="L12" s="207"/>
    </row>
    <row r="13" spans="2:12" ht="43.5" customHeight="1" x14ac:dyDescent="0.15">
      <c r="B13" s="199"/>
      <c r="C13" s="202"/>
      <c r="D13" s="212"/>
      <c r="E13" s="73" t="s">
        <v>126</v>
      </c>
      <c r="F13" s="74" t="s">
        <v>140</v>
      </c>
      <c r="G13" s="71">
        <v>600000</v>
      </c>
      <c r="H13" s="71" t="s">
        <v>127</v>
      </c>
      <c r="I13" s="72">
        <v>2</v>
      </c>
      <c r="J13" s="72">
        <f>I13*G13</f>
        <v>1200000</v>
      </c>
      <c r="K13" s="204"/>
      <c r="L13" s="207"/>
    </row>
    <row r="14" spans="2:12" ht="43.5" customHeight="1" x14ac:dyDescent="0.15">
      <c r="B14" s="199"/>
      <c r="C14" s="203"/>
      <c r="D14" s="213"/>
      <c r="E14" s="73" t="s">
        <v>142</v>
      </c>
      <c r="F14" s="74" t="s">
        <v>141</v>
      </c>
      <c r="G14" s="71">
        <v>600000</v>
      </c>
      <c r="H14" s="71" t="s">
        <v>106</v>
      </c>
      <c r="I14" s="72">
        <v>6</v>
      </c>
      <c r="J14" s="72">
        <f>I14*G14</f>
        <v>3600000</v>
      </c>
      <c r="K14" s="204"/>
      <c r="L14" s="207"/>
    </row>
    <row r="15" spans="2:12" ht="43.5" customHeight="1" x14ac:dyDescent="0.15">
      <c r="B15" s="199"/>
      <c r="C15" s="201" t="s">
        <v>107</v>
      </c>
      <c r="D15" s="214" t="s">
        <v>75</v>
      </c>
      <c r="E15" s="73" t="s">
        <v>222</v>
      </c>
      <c r="F15" s="74" t="s">
        <v>223</v>
      </c>
      <c r="G15" s="71">
        <v>1000000</v>
      </c>
      <c r="H15" s="71" t="s">
        <v>73</v>
      </c>
      <c r="I15" s="71">
        <v>12</v>
      </c>
      <c r="J15" s="72">
        <f>I15*G15</f>
        <v>12000000</v>
      </c>
      <c r="K15" s="204"/>
      <c r="L15" s="207"/>
    </row>
    <row r="16" spans="2:12" ht="28.5" customHeight="1" x14ac:dyDescent="0.15">
      <c r="B16" s="199"/>
      <c r="C16" s="202"/>
      <c r="D16" s="215"/>
      <c r="E16" s="75" t="s">
        <v>108</v>
      </c>
      <c r="F16" s="76" t="s">
        <v>224</v>
      </c>
      <c r="G16" s="71">
        <v>600000</v>
      </c>
      <c r="H16" s="71" t="s">
        <v>73</v>
      </c>
      <c r="I16" s="71">
        <v>12</v>
      </c>
      <c r="J16" s="72">
        <f>G16*I16</f>
        <v>7200000</v>
      </c>
      <c r="K16" s="204"/>
      <c r="L16" s="207"/>
    </row>
    <row r="17" spans="2:12" ht="29.25" customHeight="1" x14ac:dyDescent="0.15">
      <c r="B17" s="199"/>
      <c r="C17" s="202"/>
      <c r="D17" s="215"/>
      <c r="E17" s="77" t="s">
        <v>94</v>
      </c>
      <c r="F17" s="76" t="s">
        <v>225</v>
      </c>
      <c r="G17" s="71">
        <v>800000</v>
      </c>
      <c r="H17" s="71" t="s">
        <v>73</v>
      </c>
      <c r="I17" s="71">
        <v>12</v>
      </c>
      <c r="J17" s="78">
        <f>I17*G17</f>
        <v>9600000</v>
      </c>
      <c r="K17" s="204"/>
      <c r="L17" s="207"/>
    </row>
    <row r="18" spans="2:12" ht="21" customHeight="1" x14ac:dyDescent="0.15">
      <c r="B18" s="199"/>
      <c r="C18" s="202"/>
      <c r="D18" s="215"/>
      <c r="E18" s="177" t="s">
        <v>109</v>
      </c>
      <c r="F18" s="76" t="s">
        <v>226</v>
      </c>
      <c r="G18" s="71">
        <v>800000</v>
      </c>
      <c r="H18" s="71" t="s">
        <v>31</v>
      </c>
      <c r="I18" s="71">
        <v>12</v>
      </c>
      <c r="J18" s="78">
        <f t="shared" ref="J18:J21" si="1">G18*I18</f>
        <v>9600000</v>
      </c>
      <c r="K18" s="204"/>
      <c r="L18" s="207"/>
    </row>
    <row r="19" spans="2:12" ht="21.75" customHeight="1" x14ac:dyDescent="0.15">
      <c r="B19" s="199"/>
      <c r="C19" s="202"/>
      <c r="D19" s="215"/>
      <c r="E19" s="177" t="s">
        <v>110</v>
      </c>
      <c r="F19" s="76" t="s">
        <v>227</v>
      </c>
      <c r="G19" s="71">
        <v>600000</v>
      </c>
      <c r="H19" s="71" t="s">
        <v>31</v>
      </c>
      <c r="I19" s="71">
        <v>2</v>
      </c>
      <c r="J19" s="78">
        <f t="shared" si="1"/>
        <v>1200000</v>
      </c>
      <c r="K19" s="204"/>
      <c r="L19" s="207"/>
    </row>
    <row r="20" spans="2:12" ht="24" customHeight="1" x14ac:dyDescent="0.15">
      <c r="B20" s="199"/>
      <c r="C20" s="202"/>
      <c r="D20" s="215"/>
      <c r="E20" s="177" t="s">
        <v>228</v>
      </c>
      <c r="F20" s="76" t="s">
        <v>159</v>
      </c>
      <c r="G20" s="71">
        <v>600000</v>
      </c>
      <c r="H20" s="71" t="s">
        <v>31</v>
      </c>
      <c r="I20" s="71">
        <v>11</v>
      </c>
      <c r="J20" s="78">
        <f t="shared" si="1"/>
        <v>6600000</v>
      </c>
      <c r="K20" s="204"/>
      <c r="L20" s="207"/>
    </row>
    <row r="21" spans="2:12" ht="26.25" customHeight="1" x14ac:dyDescent="0.15">
      <c r="B21" s="199"/>
      <c r="C21" s="202"/>
      <c r="D21" s="216"/>
      <c r="E21" s="177" t="s">
        <v>111</v>
      </c>
      <c r="F21" s="76" t="s">
        <v>160</v>
      </c>
      <c r="G21" s="71">
        <v>400000</v>
      </c>
      <c r="H21" s="71" t="s">
        <v>31</v>
      </c>
      <c r="I21" s="71">
        <v>12</v>
      </c>
      <c r="J21" s="78">
        <f t="shared" si="1"/>
        <v>4800000</v>
      </c>
      <c r="K21" s="204"/>
      <c r="L21" s="207"/>
    </row>
    <row r="22" spans="2:12" ht="26.25" customHeight="1" x14ac:dyDescent="0.15">
      <c r="B22" s="199"/>
      <c r="C22" s="202"/>
      <c r="D22" s="214" t="s">
        <v>76</v>
      </c>
      <c r="E22" s="178" t="s">
        <v>220</v>
      </c>
      <c r="F22" s="76" t="s">
        <v>221</v>
      </c>
      <c r="G22" s="71">
        <v>2000000</v>
      </c>
      <c r="H22" s="71" t="s">
        <v>73</v>
      </c>
      <c r="I22" s="72">
        <v>12</v>
      </c>
      <c r="J22" s="78">
        <f>I22*G22</f>
        <v>24000000</v>
      </c>
      <c r="K22" s="204"/>
      <c r="L22" s="208"/>
    </row>
    <row r="23" spans="2:12" ht="37.5" customHeight="1" x14ac:dyDescent="0.15">
      <c r="B23" s="199"/>
      <c r="C23" s="202"/>
      <c r="D23" s="215"/>
      <c r="E23" s="220" t="s">
        <v>60</v>
      </c>
      <c r="F23" s="79" t="s">
        <v>161</v>
      </c>
      <c r="G23" s="71">
        <v>2000000</v>
      </c>
      <c r="H23" s="71" t="s">
        <v>73</v>
      </c>
      <c r="I23" s="72">
        <v>2</v>
      </c>
      <c r="J23" s="78">
        <f>I23*G23</f>
        <v>4000000</v>
      </c>
      <c r="K23" s="204"/>
      <c r="L23" s="207"/>
    </row>
    <row r="24" spans="2:12" ht="24" customHeight="1" x14ac:dyDescent="0.15">
      <c r="B24" s="199"/>
      <c r="C24" s="202"/>
      <c r="D24" s="215"/>
      <c r="E24" s="221"/>
      <c r="F24" s="76" t="s">
        <v>130</v>
      </c>
      <c r="G24" s="71">
        <v>2000000</v>
      </c>
      <c r="H24" s="71" t="s">
        <v>73</v>
      </c>
      <c r="I24" s="72">
        <v>1</v>
      </c>
      <c r="J24" s="78">
        <f>I24*G24</f>
        <v>2000000</v>
      </c>
      <c r="K24" s="204"/>
      <c r="L24" s="207"/>
    </row>
    <row r="25" spans="2:12" ht="24" customHeight="1" x14ac:dyDescent="0.15">
      <c r="B25" s="199"/>
      <c r="C25" s="202"/>
      <c r="D25" s="215"/>
      <c r="E25" s="221"/>
      <c r="F25" s="76" t="s">
        <v>131</v>
      </c>
      <c r="G25" s="71">
        <v>2000000</v>
      </c>
      <c r="H25" s="71" t="s">
        <v>73</v>
      </c>
      <c r="I25" s="72">
        <v>2</v>
      </c>
      <c r="J25" s="78">
        <f>I25*G25</f>
        <v>4000000</v>
      </c>
      <c r="K25" s="204"/>
      <c r="L25" s="207"/>
    </row>
    <row r="26" spans="2:12" ht="24" customHeight="1" x14ac:dyDescent="0.15">
      <c r="B26" s="199"/>
      <c r="C26" s="203"/>
      <c r="D26" s="216"/>
      <c r="E26" s="222"/>
      <c r="F26" s="76" t="s">
        <v>129</v>
      </c>
      <c r="G26" s="71">
        <v>1000000</v>
      </c>
      <c r="H26" s="71" t="s">
        <v>73</v>
      </c>
      <c r="I26" s="72">
        <v>12</v>
      </c>
      <c r="J26" s="78">
        <f>I26*G26</f>
        <v>12000000</v>
      </c>
      <c r="K26" s="204"/>
      <c r="L26" s="207"/>
    </row>
    <row r="27" spans="2:12" ht="16.5" x14ac:dyDescent="0.15">
      <c r="B27" s="199"/>
      <c r="C27" s="223" t="s">
        <v>32</v>
      </c>
      <c r="D27" s="181" t="s">
        <v>33</v>
      </c>
      <c r="E27" s="112" t="s">
        <v>34</v>
      </c>
      <c r="F27" s="74" t="s">
        <v>35</v>
      </c>
      <c r="G27" s="80">
        <v>500000</v>
      </c>
      <c r="H27" s="81" t="s">
        <v>36</v>
      </c>
      <c r="I27" s="80">
        <v>12</v>
      </c>
      <c r="J27" s="80">
        <f t="shared" ref="J27:J36" si="2">G27*I27</f>
        <v>6000000</v>
      </c>
      <c r="K27" s="204"/>
      <c r="L27" s="207"/>
    </row>
    <row r="28" spans="2:12" ht="16.5" x14ac:dyDescent="0.15">
      <c r="B28" s="199"/>
      <c r="C28" s="223"/>
      <c r="D28" s="181"/>
      <c r="E28" s="77" t="s">
        <v>61</v>
      </c>
      <c r="F28" s="76" t="s">
        <v>69</v>
      </c>
      <c r="G28" s="80">
        <v>250000</v>
      </c>
      <c r="H28" s="81" t="s">
        <v>36</v>
      </c>
      <c r="I28" s="80">
        <v>12</v>
      </c>
      <c r="J28" s="80">
        <f t="shared" si="2"/>
        <v>3000000</v>
      </c>
      <c r="K28" s="204"/>
      <c r="L28" s="207"/>
    </row>
    <row r="29" spans="2:12" ht="16.5" x14ac:dyDescent="0.15">
      <c r="B29" s="199"/>
      <c r="C29" s="223"/>
      <c r="D29" s="181"/>
      <c r="E29" s="159" t="s">
        <v>162</v>
      </c>
      <c r="F29" s="160" t="s">
        <v>163</v>
      </c>
      <c r="G29" s="161">
        <v>6000</v>
      </c>
      <c r="H29" s="161" t="s">
        <v>36</v>
      </c>
      <c r="I29" s="161">
        <v>90</v>
      </c>
      <c r="J29" s="161">
        <f>I29*G29</f>
        <v>540000</v>
      </c>
      <c r="K29" s="204"/>
      <c r="L29" s="207"/>
    </row>
    <row r="30" spans="2:12" ht="17.25" customHeight="1" x14ac:dyDescent="0.15">
      <c r="B30" s="199"/>
      <c r="C30" s="223"/>
      <c r="D30" s="181"/>
      <c r="E30" s="159" t="s">
        <v>164</v>
      </c>
      <c r="F30" s="160" t="s">
        <v>163</v>
      </c>
      <c r="G30" s="161">
        <v>5000</v>
      </c>
      <c r="H30" s="161" t="s">
        <v>36</v>
      </c>
      <c r="I30" s="161">
        <v>90</v>
      </c>
      <c r="J30" s="161">
        <f>I30*G30</f>
        <v>450000</v>
      </c>
      <c r="K30" s="204"/>
      <c r="L30" s="207"/>
    </row>
    <row r="31" spans="2:12" ht="16.5" x14ac:dyDescent="0.15">
      <c r="B31" s="199"/>
      <c r="C31" s="223"/>
      <c r="D31" s="181" t="s">
        <v>37</v>
      </c>
      <c r="E31" s="113" t="s">
        <v>38</v>
      </c>
      <c r="F31" s="82" t="s">
        <v>112</v>
      </c>
      <c r="G31" s="83">
        <v>50000</v>
      </c>
      <c r="H31" s="81" t="s">
        <v>36</v>
      </c>
      <c r="I31" s="83">
        <v>90</v>
      </c>
      <c r="J31" s="80">
        <f t="shared" si="2"/>
        <v>4500000</v>
      </c>
      <c r="K31" s="204"/>
      <c r="L31" s="207"/>
    </row>
    <row r="32" spans="2:12" ht="16.5" x14ac:dyDescent="0.15">
      <c r="B32" s="199"/>
      <c r="C32" s="223"/>
      <c r="D32" s="181"/>
      <c r="E32" s="113" t="s">
        <v>39</v>
      </c>
      <c r="F32" s="82" t="s">
        <v>40</v>
      </c>
      <c r="G32" s="83">
        <v>30000</v>
      </c>
      <c r="H32" s="81" t="s">
        <v>36</v>
      </c>
      <c r="I32" s="83">
        <v>90</v>
      </c>
      <c r="J32" s="80">
        <f t="shared" si="2"/>
        <v>2700000</v>
      </c>
      <c r="K32" s="204"/>
      <c r="L32" s="207"/>
    </row>
    <row r="33" spans="2:12" ht="16.5" x14ac:dyDescent="0.15">
      <c r="B33" s="199"/>
      <c r="C33" s="223"/>
      <c r="D33" s="181"/>
      <c r="E33" s="113" t="s">
        <v>41</v>
      </c>
      <c r="F33" s="82" t="s">
        <v>40</v>
      </c>
      <c r="G33" s="83">
        <v>30000</v>
      </c>
      <c r="H33" s="81" t="s">
        <v>36</v>
      </c>
      <c r="I33" s="83">
        <v>90</v>
      </c>
      <c r="J33" s="80">
        <f t="shared" si="2"/>
        <v>2700000</v>
      </c>
      <c r="K33" s="204"/>
      <c r="L33" s="207"/>
    </row>
    <row r="34" spans="2:12" ht="16.5" x14ac:dyDescent="0.15">
      <c r="B34" s="199"/>
      <c r="C34" s="223"/>
      <c r="D34" s="181"/>
      <c r="E34" s="113" t="s">
        <v>42</v>
      </c>
      <c r="F34" s="82" t="s">
        <v>113</v>
      </c>
      <c r="G34" s="83">
        <v>20000</v>
      </c>
      <c r="H34" s="81" t="s">
        <v>36</v>
      </c>
      <c r="I34" s="83">
        <v>90</v>
      </c>
      <c r="J34" s="80">
        <f t="shared" si="2"/>
        <v>1800000</v>
      </c>
      <c r="K34" s="204"/>
      <c r="L34" s="207"/>
    </row>
    <row r="35" spans="2:12" ht="16.5" x14ac:dyDescent="0.15">
      <c r="B35" s="199"/>
      <c r="C35" s="223"/>
      <c r="D35" s="181" t="s">
        <v>43</v>
      </c>
      <c r="E35" s="84" t="s">
        <v>44</v>
      </c>
      <c r="F35" s="85" t="s">
        <v>35</v>
      </c>
      <c r="G35" s="80">
        <v>150000</v>
      </c>
      <c r="H35" s="86" t="s">
        <v>45</v>
      </c>
      <c r="I35" s="80">
        <v>12</v>
      </c>
      <c r="J35" s="80">
        <f t="shared" si="2"/>
        <v>1800000</v>
      </c>
      <c r="K35" s="204"/>
      <c r="L35" s="207"/>
    </row>
    <row r="36" spans="2:12" ht="16.5" x14ac:dyDescent="0.15">
      <c r="B36" s="199"/>
      <c r="C36" s="223"/>
      <c r="D36" s="181"/>
      <c r="E36" s="84" t="s">
        <v>46</v>
      </c>
      <c r="F36" s="85" t="s">
        <v>35</v>
      </c>
      <c r="G36" s="80">
        <v>100000</v>
      </c>
      <c r="H36" s="86" t="s">
        <v>45</v>
      </c>
      <c r="I36" s="80">
        <v>12</v>
      </c>
      <c r="J36" s="80">
        <f t="shared" si="2"/>
        <v>1200000</v>
      </c>
      <c r="K36" s="204"/>
      <c r="L36" s="207"/>
    </row>
    <row r="37" spans="2:12" ht="16.5" x14ac:dyDescent="0.15">
      <c r="B37" s="199"/>
      <c r="C37" s="188" t="s">
        <v>47</v>
      </c>
      <c r="D37" s="191" t="s">
        <v>48</v>
      </c>
      <c r="E37" s="87" t="s">
        <v>49</v>
      </c>
      <c r="F37" s="88" t="s">
        <v>50</v>
      </c>
      <c r="G37" s="89">
        <v>150</v>
      </c>
      <c r="H37" s="90" t="s">
        <v>51</v>
      </c>
      <c r="I37" s="80">
        <v>30000</v>
      </c>
      <c r="J37" s="80">
        <f>G37*I37</f>
        <v>4500000</v>
      </c>
      <c r="K37" s="204"/>
      <c r="L37" s="207"/>
    </row>
    <row r="38" spans="2:12" ht="16.5" x14ac:dyDescent="0.15">
      <c r="B38" s="199"/>
      <c r="C38" s="189"/>
      <c r="D38" s="191"/>
      <c r="E38" s="87" t="s">
        <v>114</v>
      </c>
      <c r="F38" s="88" t="s">
        <v>50</v>
      </c>
      <c r="G38" s="91">
        <v>150</v>
      </c>
      <c r="H38" s="92" t="s">
        <v>51</v>
      </c>
      <c r="I38" s="91">
        <v>8000</v>
      </c>
      <c r="J38" s="81">
        <f>G38*I38</f>
        <v>1200000</v>
      </c>
      <c r="K38" s="204"/>
      <c r="L38" s="207"/>
    </row>
    <row r="39" spans="2:12" ht="16.5" x14ac:dyDescent="0.15">
      <c r="B39" s="200"/>
      <c r="C39" s="190"/>
      <c r="D39" s="191"/>
      <c r="E39" s="87" t="s">
        <v>52</v>
      </c>
      <c r="F39" s="88" t="s">
        <v>50</v>
      </c>
      <c r="G39" s="89">
        <v>120</v>
      </c>
      <c r="H39" s="90" t="s">
        <v>51</v>
      </c>
      <c r="I39" s="80">
        <v>18000</v>
      </c>
      <c r="J39" s="81">
        <f>G39*I39</f>
        <v>2160000</v>
      </c>
      <c r="K39" s="204"/>
      <c r="L39" s="207"/>
    </row>
    <row r="40" spans="2:12" ht="16.5" x14ac:dyDescent="0.15">
      <c r="B40" s="224"/>
      <c r="C40" s="183" t="s">
        <v>230</v>
      </c>
      <c r="D40" s="186" t="s">
        <v>231</v>
      </c>
      <c r="E40" s="162" t="s">
        <v>165</v>
      </c>
      <c r="F40" s="163" t="s">
        <v>166</v>
      </c>
      <c r="G40" s="164">
        <v>30000</v>
      </c>
      <c r="H40" s="165" t="s">
        <v>36</v>
      </c>
      <c r="I40" s="164">
        <v>12</v>
      </c>
      <c r="J40" s="164">
        <f t="shared" ref="J40:J50" si="3">G40*I40</f>
        <v>360000</v>
      </c>
      <c r="K40" s="205"/>
      <c r="L40" s="208"/>
    </row>
    <row r="41" spans="2:12" ht="16.5" x14ac:dyDescent="0.15">
      <c r="B41" s="224"/>
      <c r="C41" s="183"/>
      <c r="D41" s="186"/>
      <c r="E41" s="166" t="s">
        <v>167</v>
      </c>
      <c r="F41" s="163" t="s">
        <v>62</v>
      </c>
      <c r="G41" s="164">
        <v>120000</v>
      </c>
      <c r="H41" s="165" t="s">
        <v>36</v>
      </c>
      <c r="I41" s="164">
        <v>12</v>
      </c>
      <c r="J41" s="164">
        <f t="shared" si="3"/>
        <v>1440000</v>
      </c>
      <c r="K41" s="205"/>
      <c r="L41" s="208"/>
    </row>
    <row r="42" spans="2:12" ht="16.5" x14ac:dyDescent="0.15">
      <c r="B42" s="224"/>
      <c r="C42" s="183"/>
      <c r="D42" s="187"/>
      <c r="E42" s="166" t="s">
        <v>168</v>
      </c>
      <c r="F42" s="167" t="s">
        <v>40</v>
      </c>
      <c r="G42" s="164">
        <v>30000</v>
      </c>
      <c r="H42" s="165" t="s">
        <v>36</v>
      </c>
      <c r="I42" s="168">
        <v>90</v>
      </c>
      <c r="J42" s="164">
        <f t="shared" si="3"/>
        <v>2700000</v>
      </c>
      <c r="K42" s="205"/>
      <c r="L42" s="208"/>
    </row>
    <row r="43" spans="2:12" ht="16.5" x14ac:dyDescent="0.15">
      <c r="B43" s="224"/>
      <c r="C43" s="183"/>
      <c r="D43" s="182" t="s">
        <v>169</v>
      </c>
      <c r="E43" s="169" t="s">
        <v>219</v>
      </c>
      <c r="F43" s="170" t="s">
        <v>184</v>
      </c>
      <c r="G43" s="164">
        <v>3000000</v>
      </c>
      <c r="H43" s="165" t="s">
        <v>106</v>
      </c>
      <c r="I43" s="164">
        <v>1</v>
      </c>
      <c r="J43" s="164">
        <f t="shared" si="3"/>
        <v>3000000</v>
      </c>
      <c r="K43" s="205"/>
      <c r="L43" s="208"/>
    </row>
    <row r="44" spans="2:12" ht="16.5" x14ac:dyDescent="0.15">
      <c r="B44" s="224"/>
      <c r="C44" s="183"/>
      <c r="D44" s="182"/>
      <c r="E44" s="169" t="s">
        <v>170</v>
      </c>
      <c r="F44" s="170" t="s">
        <v>184</v>
      </c>
      <c r="G44" s="164">
        <v>300000</v>
      </c>
      <c r="H44" s="165" t="s">
        <v>106</v>
      </c>
      <c r="I44" s="164">
        <v>2</v>
      </c>
      <c r="J44" s="164">
        <f t="shared" si="3"/>
        <v>600000</v>
      </c>
      <c r="K44" s="205"/>
      <c r="L44" s="208"/>
    </row>
    <row r="45" spans="2:12" ht="16.5" x14ac:dyDescent="0.15">
      <c r="B45" s="224"/>
      <c r="C45" s="183"/>
      <c r="D45" s="182"/>
      <c r="E45" s="169" t="s">
        <v>171</v>
      </c>
      <c r="F45" s="170" t="s">
        <v>172</v>
      </c>
      <c r="G45" s="164">
        <v>2600000</v>
      </c>
      <c r="H45" s="165" t="s">
        <v>208</v>
      </c>
      <c r="I45" s="164">
        <v>2</v>
      </c>
      <c r="J45" s="164">
        <f t="shared" si="3"/>
        <v>5200000</v>
      </c>
      <c r="K45" s="205"/>
      <c r="L45" s="208"/>
    </row>
    <row r="46" spans="2:12" ht="16.5" x14ac:dyDescent="0.15">
      <c r="B46" s="224"/>
      <c r="C46" s="185"/>
      <c r="D46" s="182"/>
      <c r="E46" s="169" t="s">
        <v>119</v>
      </c>
      <c r="F46" s="170" t="s">
        <v>173</v>
      </c>
      <c r="G46" s="164">
        <v>2000000</v>
      </c>
      <c r="H46" s="165" t="s">
        <v>125</v>
      </c>
      <c r="I46" s="164">
        <v>1</v>
      </c>
      <c r="J46" s="164">
        <f t="shared" si="3"/>
        <v>2000000</v>
      </c>
      <c r="K46" s="205"/>
      <c r="L46" s="208"/>
    </row>
    <row r="47" spans="2:12" ht="16.5" x14ac:dyDescent="0.15">
      <c r="B47" s="224"/>
      <c r="C47" s="111"/>
      <c r="D47" s="217" t="s">
        <v>169</v>
      </c>
      <c r="E47" s="115" t="s">
        <v>183</v>
      </c>
      <c r="F47" s="116" t="s">
        <v>181</v>
      </c>
      <c r="G47" s="117">
        <v>80</v>
      </c>
      <c r="H47" s="118" t="s">
        <v>182</v>
      </c>
      <c r="I47" s="117">
        <v>30000</v>
      </c>
      <c r="J47" s="117">
        <f t="shared" si="3"/>
        <v>2400000</v>
      </c>
      <c r="K47" s="204"/>
      <c r="L47" s="207"/>
    </row>
    <row r="48" spans="2:12" ht="16.5" x14ac:dyDescent="0.15">
      <c r="B48" s="224"/>
      <c r="C48" s="183" t="s">
        <v>174</v>
      </c>
      <c r="D48" s="218"/>
      <c r="E48" s="115" t="s">
        <v>175</v>
      </c>
      <c r="F48" s="116" t="s">
        <v>176</v>
      </c>
      <c r="G48" s="117">
        <v>1200000</v>
      </c>
      <c r="H48" s="118" t="s">
        <v>177</v>
      </c>
      <c r="I48" s="117">
        <v>1</v>
      </c>
      <c r="J48" s="117">
        <f t="shared" si="3"/>
        <v>1200000</v>
      </c>
      <c r="K48" s="204"/>
      <c r="L48" s="207"/>
    </row>
    <row r="49" spans="2:12" ht="16.5" x14ac:dyDescent="0.15">
      <c r="B49" s="224"/>
      <c r="C49" s="183"/>
      <c r="D49" s="218"/>
      <c r="E49" s="171" t="s">
        <v>178</v>
      </c>
      <c r="F49" s="172" t="s">
        <v>179</v>
      </c>
      <c r="G49" s="117">
        <v>48</v>
      </c>
      <c r="H49" s="118" t="s">
        <v>51</v>
      </c>
      <c r="I49" s="117">
        <v>10000</v>
      </c>
      <c r="J49" s="117">
        <f t="shared" si="3"/>
        <v>480000</v>
      </c>
      <c r="K49" s="204"/>
      <c r="L49" s="207"/>
    </row>
    <row r="50" spans="2:12" ht="17.25" thickBot="1" x14ac:dyDescent="0.2">
      <c r="B50" s="225"/>
      <c r="C50" s="184"/>
      <c r="D50" s="219"/>
      <c r="E50" s="173" t="s">
        <v>180</v>
      </c>
      <c r="F50" s="174" t="s">
        <v>40</v>
      </c>
      <c r="G50" s="175">
        <v>40</v>
      </c>
      <c r="H50" s="176" t="s">
        <v>51</v>
      </c>
      <c r="I50" s="175">
        <v>10000</v>
      </c>
      <c r="J50" s="175">
        <f t="shared" si="3"/>
        <v>400000</v>
      </c>
      <c r="K50" s="206"/>
      <c r="L50" s="209"/>
    </row>
    <row r="51" spans="2:12" ht="16.5" x14ac:dyDescent="0.15">
      <c r="C51" s="21"/>
      <c r="D51" s="22"/>
      <c r="E51" s="22"/>
      <c r="F51" s="43"/>
      <c r="G51" s="93"/>
      <c r="H51" s="93"/>
      <c r="I51" s="93"/>
      <c r="J51" s="93"/>
      <c r="K51" s="22"/>
      <c r="L51" s="22"/>
    </row>
    <row r="52" spans="2:12" ht="16.5" x14ac:dyDescent="0.15">
      <c r="C52" s="23" t="s">
        <v>13</v>
      </c>
      <c r="K52" s="24"/>
      <c r="L52" s="25"/>
    </row>
    <row r="53" spans="2:12" ht="16.5" x14ac:dyDescent="0.15">
      <c r="C53" s="20" t="s">
        <v>53</v>
      </c>
    </row>
    <row r="54" spans="2:12" ht="16.5" x14ac:dyDescent="0.15">
      <c r="C54" s="20" t="s">
        <v>54</v>
      </c>
    </row>
    <row r="55" spans="2:12" ht="16.5" x14ac:dyDescent="0.15">
      <c r="C55" s="26" t="s">
        <v>55</v>
      </c>
    </row>
    <row r="56" spans="2:12" ht="16.5" x14ac:dyDescent="0.15">
      <c r="C56" s="20" t="s">
        <v>56</v>
      </c>
    </row>
    <row r="57" spans="2:12" ht="16.5" x14ac:dyDescent="0.15">
      <c r="C57" s="26" t="s">
        <v>57</v>
      </c>
    </row>
  </sheetData>
  <mergeCells count="23">
    <mergeCell ref="B2:L3"/>
    <mergeCell ref="B5:B39"/>
    <mergeCell ref="C5:C14"/>
    <mergeCell ref="K5:K50"/>
    <mergeCell ref="L5:L50"/>
    <mergeCell ref="D7:D9"/>
    <mergeCell ref="D10:D14"/>
    <mergeCell ref="C15:C26"/>
    <mergeCell ref="D15:D21"/>
    <mergeCell ref="D47:D50"/>
    <mergeCell ref="E23:E26"/>
    <mergeCell ref="C27:C36"/>
    <mergeCell ref="D27:D30"/>
    <mergeCell ref="B40:B50"/>
    <mergeCell ref="D31:D34"/>
    <mergeCell ref="D22:D26"/>
    <mergeCell ref="D35:D36"/>
    <mergeCell ref="D43:D46"/>
    <mergeCell ref="C48:C50"/>
    <mergeCell ref="C40:C46"/>
    <mergeCell ref="D40:D42"/>
    <mergeCell ref="C37:C39"/>
    <mergeCell ref="D37:D39"/>
  </mergeCells>
  <phoneticPr fontId="21" type="noConversion"/>
  <pageMargins left="0.69930555555555596" right="0.69930555555555596" top="0.75" bottom="0.75" header="0.3" footer="0.3"/>
  <pageSetup paperSize="9"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zoomScale="80" zoomScaleNormal="80" zoomScalePageLayoutView="150" workbookViewId="0">
      <selection activeCell="C5" sqref="C5:C8"/>
    </sheetView>
  </sheetViews>
  <sheetFormatPr defaultColWidth="8.875" defaultRowHeight="13.5" x14ac:dyDescent="0.15"/>
  <cols>
    <col min="2" max="2" width="11.625" customWidth="1"/>
    <col min="3" max="3" width="12.625" customWidth="1"/>
    <col min="4" max="4" width="16.625" customWidth="1"/>
    <col min="5" max="5" width="47.125" customWidth="1"/>
    <col min="6" max="6" width="48.5" customWidth="1"/>
    <col min="7" max="7" width="12.625" customWidth="1"/>
    <col min="9" max="10" width="17.25" bestFit="1" customWidth="1"/>
    <col min="11" max="11" width="13.5" style="17" customWidth="1"/>
    <col min="12" max="12" width="11.875" style="17" customWidth="1"/>
  </cols>
  <sheetData>
    <row r="1" spans="2:12" ht="14.25" thickBot="1" x14ac:dyDescent="0.2"/>
    <row r="2" spans="2:12" ht="13.5" customHeight="1" x14ac:dyDescent="0.15">
      <c r="B2" s="226" t="s">
        <v>233</v>
      </c>
      <c r="C2" s="227"/>
      <c r="D2" s="227"/>
      <c r="E2" s="227"/>
      <c r="F2" s="227"/>
      <c r="G2" s="227"/>
      <c r="H2" s="227"/>
      <c r="I2" s="227"/>
      <c r="J2" s="227"/>
      <c r="K2" s="227"/>
      <c r="L2" s="228"/>
    </row>
    <row r="3" spans="2:12" ht="33.950000000000003" customHeight="1" x14ac:dyDescent="0.15">
      <c r="B3" s="229"/>
      <c r="C3" s="230"/>
      <c r="D3" s="230"/>
      <c r="E3" s="230"/>
      <c r="F3" s="230"/>
      <c r="G3" s="230"/>
      <c r="H3" s="230"/>
      <c r="I3" s="230"/>
      <c r="J3" s="230"/>
      <c r="K3" s="230"/>
      <c r="L3" s="231"/>
    </row>
    <row r="4" spans="2:12" ht="17.25" thickBot="1" x14ac:dyDescent="0.2">
      <c r="B4" s="133" t="s">
        <v>118</v>
      </c>
      <c r="C4" s="134" t="s">
        <v>20</v>
      </c>
      <c r="D4" s="134" t="s">
        <v>21</v>
      </c>
      <c r="E4" s="134" t="s">
        <v>22</v>
      </c>
      <c r="F4" s="134" t="s">
        <v>23</v>
      </c>
      <c r="G4" s="134" t="s">
        <v>58</v>
      </c>
      <c r="H4" s="134" t="s">
        <v>25</v>
      </c>
      <c r="I4" s="134" t="s">
        <v>26</v>
      </c>
      <c r="J4" s="134" t="s">
        <v>59</v>
      </c>
      <c r="K4" s="135" t="s">
        <v>28</v>
      </c>
      <c r="L4" s="136" t="s">
        <v>29</v>
      </c>
    </row>
    <row r="5" spans="2:12" ht="33" x14ac:dyDescent="0.15">
      <c r="B5" s="262" t="s">
        <v>117</v>
      </c>
      <c r="C5" s="236" t="s">
        <v>95</v>
      </c>
      <c r="D5" s="137" t="s">
        <v>90</v>
      </c>
      <c r="E5" s="138" t="s">
        <v>87</v>
      </c>
      <c r="F5" s="138" t="s">
        <v>88</v>
      </c>
      <c r="G5" s="139">
        <v>1000000</v>
      </c>
      <c r="H5" s="140" t="s">
        <v>72</v>
      </c>
      <c r="I5" s="141">
        <v>1</v>
      </c>
      <c r="J5" s="141">
        <f>I5*G5</f>
        <v>1000000</v>
      </c>
      <c r="K5" s="247">
        <f>SUM(J5:J35)</f>
        <v>104390000</v>
      </c>
      <c r="L5" s="250">
        <v>55000000</v>
      </c>
    </row>
    <row r="6" spans="2:12" ht="16.5" x14ac:dyDescent="0.15">
      <c r="B6" s="263"/>
      <c r="C6" s="237"/>
      <c r="D6" s="241" t="s">
        <v>91</v>
      </c>
      <c r="E6" s="33" t="s">
        <v>81</v>
      </c>
      <c r="F6" s="33" t="s">
        <v>82</v>
      </c>
      <c r="G6" s="46">
        <v>500000</v>
      </c>
      <c r="H6" s="47" t="s">
        <v>71</v>
      </c>
      <c r="I6" s="48">
        <v>1</v>
      </c>
      <c r="J6" s="48">
        <f>G6</f>
        <v>500000</v>
      </c>
      <c r="K6" s="248"/>
      <c r="L6" s="251"/>
    </row>
    <row r="7" spans="2:12" ht="49.5" x14ac:dyDescent="0.15">
      <c r="B7" s="263"/>
      <c r="C7" s="237"/>
      <c r="D7" s="241"/>
      <c r="E7" s="33" t="s">
        <v>83</v>
      </c>
      <c r="F7" s="33" t="s">
        <v>93</v>
      </c>
      <c r="G7" s="46">
        <v>500000</v>
      </c>
      <c r="H7" s="47" t="s">
        <v>102</v>
      </c>
      <c r="I7" s="48">
        <v>1</v>
      </c>
      <c r="J7" s="48">
        <f>I7*G7</f>
        <v>500000</v>
      </c>
      <c r="K7" s="248"/>
      <c r="L7" s="251"/>
    </row>
    <row r="8" spans="2:12" ht="16.5" x14ac:dyDescent="0.15">
      <c r="B8" s="263"/>
      <c r="C8" s="237"/>
      <c r="D8" s="241"/>
      <c r="E8" s="33" t="s">
        <v>84</v>
      </c>
      <c r="F8" s="33" t="s">
        <v>85</v>
      </c>
      <c r="G8" s="46">
        <v>500000</v>
      </c>
      <c r="H8" s="47" t="s">
        <v>71</v>
      </c>
      <c r="I8" s="48">
        <v>1</v>
      </c>
      <c r="J8" s="48">
        <f>I8*G8</f>
        <v>500000</v>
      </c>
      <c r="K8" s="248"/>
      <c r="L8" s="251"/>
    </row>
    <row r="9" spans="2:12" s="60" customFormat="1" ht="33.950000000000003" customHeight="1" x14ac:dyDescent="0.15">
      <c r="B9" s="263"/>
      <c r="C9" s="242" t="s">
        <v>96</v>
      </c>
      <c r="D9" s="232" t="s">
        <v>75</v>
      </c>
      <c r="E9" s="105" t="s">
        <v>133</v>
      </c>
      <c r="F9" s="100" t="s">
        <v>144</v>
      </c>
      <c r="G9" s="71">
        <v>1000000</v>
      </c>
      <c r="H9" s="71" t="s">
        <v>73</v>
      </c>
      <c r="I9" s="72">
        <v>12</v>
      </c>
      <c r="J9" s="72">
        <f>I9*G9</f>
        <v>12000000</v>
      </c>
      <c r="K9" s="248"/>
      <c r="L9" s="251"/>
    </row>
    <row r="10" spans="2:12" ht="36.75" customHeight="1" x14ac:dyDescent="0.15">
      <c r="B10" s="263"/>
      <c r="C10" s="243"/>
      <c r="D10" s="233"/>
      <c r="E10" s="108" t="s">
        <v>94</v>
      </c>
      <c r="F10" s="100" t="s">
        <v>143</v>
      </c>
      <c r="G10" s="71">
        <v>800000</v>
      </c>
      <c r="H10" s="71" t="s">
        <v>73</v>
      </c>
      <c r="I10" s="72">
        <v>12</v>
      </c>
      <c r="J10" s="78">
        <f>I10*G10</f>
        <v>9600000</v>
      </c>
      <c r="K10" s="248"/>
      <c r="L10" s="251"/>
    </row>
    <row r="11" spans="2:12" ht="30.95" customHeight="1" x14ac:dyDescent="0.15">
      <c r="B11" s="263"/>
      <c r="C11" s="243"/>
      <c r="D11" s="233"/>
      <c r="E11" s="101" t="s">
        <v>101</v>
      </c>
      <c r="F11" s="108" t="s">
        <v>145</v>
      </c>
      <c r="G11" s="109">
        <v>500000</v>
      </c>
      <c r="H11" s="109" t="s">
        <v>103</v>
      </c>
      <c r="I11" s="109">
        <v>12</v>
      </c>
      <c r="J11" s="110">
        <f>I11*G11</f>
        <v>6000000</v>
      </c>
      <c r="K11" s="248"/>
      <c r="L11" s="251"/>
    </row>
    <row r="12" spans="2:12" ht="29.1" customHeight="1" x14ac:dyDescent="0.15">
      <c r="B12" s="263"/>
      <c r="C12" s="243"/>
      <c r="D12" s="234"/>
      <c r="E12" s="102" t="s">
        <v>98</v>
      </c>
      <c r="F12" s="100" t="s">
        <v>97</v>
      </c>
      <c r="G12" s="71">
        <v>400000</v>
      </c>
      <c r="H12" s="71" t="s">
        <v>31</v>
      </c>
      <c r="I12" s="72">
        <v>12</v>
      </c>
      <c r="J12" s="78">
        <f t="shared" ref="J12" si="0">G12*I12</f>
        <v>4800000</v>
      </c>
      <c r="K12" s="248"/>
      <c r="L12" s="251"/>
    </row>
    <row r="13" spans="2:12" ht="33.950000000000003" customHeight="1" x14ac:dyDescent="0.15">
      <c r="B13" s="263"/>
      <c r="C13" s="243"/>
      <c r="D13" s="240" t="s">
        <v>76</v>
      </c>
      <c r="E13" s="264" t="s">
        <v>74</v>
      </c>
      <c r="F13" s="100" t="s">
        <v>146</v>
      </c>
      <c r="G13" s="71">
        <v>2000000</v>
      </c>
      <c r="H13" s="71" t="s">
        <v>73</v>
      </c>
      <c r="I13" s="72">
        <v>2</v>
      </c>
      <c r="J13" s="78">
        <f>I13*G13</f>
        <v>4000000</v>
      </c>
      <c r="K13" s="248"/>
      <c r="L13" s="251"/>
    </row>
    <row r="14" spans="2:12" ht="33.950000000000003" customHeight="1" x14ac:dyDescent="0.15">
      <c r="B14" s="263"/>
      <c r="C14" s="243"/>
      <c r="D14" s="240"/>
      <c r="E14" s="264"/>
      <c r="F14" s="100" t="s">
        <v>147</v>
      </c>
      <c r="G14" s="71">
        <v>1000000</v>
      </c>
      <c r="H14" s="71" t="s">
        <v>73</v>
      </c>
      <c r="I14" s="72">
        <v>6</v>
      </c>
      <c r="J14" s="78">
        <f>I14*G14</f>
        <v>6000000</v>
      </c>
      <c r="K14" s="248"/>
      <c r="L14" s="251"/>
    </row>
    <row r="15" spans="2:12" ht="29.1" customHeight="1" x14ac:dyDescent="0.15">
      <c r="B15" s="263"/>
      <c r="C15" s="243"/>
      <c r="D15" s="240"/>
      <c r="E15" s="264" t="s">
        <v>153</v>
      </c>
      <c r="F15" s="100" t="s">
        <v>148</v>
      </c>
      <c r="G15" s="71">
        <v>1000000</v>
      </c>
      <c r="H15" s="71" t="s">
        <v>73</v>
      </c>
      <c r="I15" s="72">
        <v>12</v>
      </c>
      <c r="J15" s="78">
        <f>I15*G15</f>
        <v>12000000</v>
      </c>
      <c r="K15" s="248"/>
      <c r="L15" s="251"/>
    </row>
    <row r="16" spans="2:12" ht="33" customHeight="1" x14ac:dyDescent="0.15">
      <c r="B16" s="263"/>
      <c r="C16" s="243"/>
      <c r="D16" s="240"/>
      <c r="E16" s="264"/>
      <c r="F16" s="100" t="s">
        <v>149</v>
      </c>
      <c r="G16" s="71">
        <v>1000000</v>
      </c>
      <c r="H16" s="71" t="s">
        <v>73</v>
      </c>
      <c r="I16" s="72">
        <v>12</v>
      </c>
      <c r="J16" s="78">
        <f>I16*G16</f>
        <v>12000000</v>
      </c>
      <c r="K16" s="248"/>
      <c r="L16" s="251"/>
    </row>
    <row r="17" spans="2:12" ht="16.5" x14ac:dyDescent="0.15">
      <c r="B17" s="263"/>
      <c r="C17" s="238" t="s">
        <v>32</v>
      </c>
      <c r="D17" s="61" t="s">
        <v>33</v>
      </c>
      <c r="E17" s="95" t="s">
        <v>61</v>
      </c>
      <c r="F17" s="96" t="s">
        <v>69</v>
      </c>
      <c r="G17" s="97">
        <v>250000</v>
      </c>
      <c r="H17" s="51" t="s">
        <v>36</v>
      </c>
      <c r="I17" s="97">
        <v>12</v>
      </c>
      <c r="J17" s="55">
        <f>G17*I17</f>
        <v>3000000</v>
      </c>
      <c r="K17" s="248"/>
      <c r="L17" s="251"/>
    </row>
    <row r="18" spans="2:12" ht="16.5" x14ac:dyDescent="0.15">
      <c r="B18" s="263"/>
      <c r="C18" s="238"/>
      <c r="D18" s="239" t="s">
        <v>37</v>
      </c>
      <c r="E18" s="98" t="s">
        <v>38</v>
      </c>
      <c r="F18" s="96" t="s">
        <v>70</v>
      </c>
      <c r="G18" s="50">
        <v>50000</v>
      </c>
      <c r="H18" s="51" t="s">
        <v>36</v>
      </c>
      <c r="I18" s="50">
        <v>90</v>
      </c>
      <c r="J18" s="55">
        <f t="shared" ref="J18" si="1">G18*I18</f>
        <v>4500000</v>
      </c>
      <c r="K18" s="248"/>
      <c r="L18" s="251"/>
    </row>
    <row r="19" spans="2:12" ht="16.5" x14ac:dyDescent="0.15">
      <c r="B19" s="263"/>
      <c r="C19" s="238"/>
      <c r="D19" s="239"/>
      <c r="E19" s="98" t="s">
        <v>39</v>
      </c>
      <c r="F19" s="34" t="s">
        <v>40</v>
      </c>
      <c r="G19" s="50">
        <v>30000</v>
      </c>
      <c r="H19" s="51" t="s">
        <v>36</v>
      </c>
      <c r="I19" s="50">
        <v>90</v>
      </c>
      <c r="J19" s="55">
        <f t="shared" ref="J19:J25" si="2">G19*I19</f>
        <v>2700000</v>
      </c>
      <c r="K19" s="248"/>
      <c r="L19" s="251"/>
    </row>
    <row r="20" spans="2:12" ht="16.5" x14ac:dyDescent="0.15">
      <c r="B20" s="263"/>
      <c r="C20" s="238"/>
      <c r="D20" s="239"/>
      <c r="E20" s="98" t="s">
        <v>41</v>
      </c>
      <c r="F20" s="96" t="s">
        <v>40</v>
      </c>
      <c r="G20" s="50">
        <v>30000</v>
      </c>
      <c r="H20" s="51" t="s">
        <v>36</v>
      </c>
      <c r="I20" s="50">
        <v>90</v>
      </c>
      <c r="J20" s="55">
        <f t="shared" si="2"/>
        <v>2700000</v>
      </c>
      <c r="K20" s="248"/>
      <c r="L20" s="251"/>
    </row>
    <row r="21" spans="2:12" ht="16.5" x14ac:dyDescent="0.15">
      <c r="B21" s="263"/>
      <c r="C21" s="238"/>
      <c r="D21" s="239"/>
      <c r="E21" s="98" t="s">
        <v>42</v>
      </c>
      <c r="F21" s="96" t="s">
        <v>70</v>
      </c>
      <c r="G21" s="50">
        <v>20000</v>
      </c>
      <c r="H21" s="51" t="s">
        <v>36</v>
      </c>
      <c r="I21" s="50">
        <v>90</v>
      </c>
      <c r="J21" s="55">
        <f t="shared" si="2"/>
        <v>1800000</v>
      </c>
      <c r="K21" s="248"/>
      <c r="L21" s="251"/>
    </row>
    <row r="22" spans="2:12" ht="16.5" x14ac:dyDescent="0.15">
      <c r="B22" s="263"/>
      <c r="C22" s="238"/>
      <c r="D22" s="239" t="s">
        <v>43</v>
      </c>
      <c r="E22" s="31" t="s">
        <v>44</v>
      </c>
      <c r="F22" s="41" t="s">
        <v>62</v>
      </c>
      <c r="G22" s="53">
        <v>150000</v>
      </c>
      <c r="H22" s="62" t="s">
        <v>45</v>
      </c>
      <c r="I22" s="97">
        <v>6</v>
      </c>
      <c r="J22" s="55">
        <f t="shared" si="2"/>
        <v>900000</v>
      </c>
      <c r="K22" s="248"/>
      <c r="L22" s="251"/>
    </row>
    <row r="23" spans="2:12" ht="16.5" x14ac:dyDescent="0.15">
      <c r="B23" s="263"/>
      <c r="C23" s="238"/>
      <c r="D23" s="239"/>
      <c r="E23" s="31" t="s">
        <v>46</v>
      </c>
      <c r="F23" s="41" t="s">
        <v>62</v>
      </c>
      <c r="G23" s="53">
        <v>100000</v>
      </c>
      <c r="H23" s="62" t="s">
        <v>45</v>
      </c>
      <c r="I23" s="97">
        <v>6</v>
      </c>
      <c r="J23" s="55">
        <f t="shared" si="2"/>
        <v>600000</v>
      </c>
      <c r="K23" s="248"/>
      <c r="L23" s="251"/>
    </row>
    <row r="24" spans="2:12" ht="18" customHeight="1" x14ac:dyDescent="0.15">
      <c r="B24" s="263"/>
      <c r="C24" s="237" t="s">
        <v>47</v>
      </c>
      <c r="D24" s="235" t="s">
        <v>48</v>
      </c>
      <c r="E24" s="61" t="s">
        <v>78</v>
      </c>
      <c r="F24" s="99" t="s">
        <v>40</v>
      </c>
      <c r="G24" s="97">
        <v>150</v>
      </c>
      <c r="H24" s="51" t="s">
        <v>51</v>
      </c>
      <c r="I24" s="55">
        <v>20000</v>
      </c>
      <c r="J24" s="55">
        <f t="shared" si="2"/>
        <v>3000000</v>
      </c>
      <c r="K24" s="248"/>
      <c r="L24" s="251"/>
    </row>
    <row r="25" spans="2:12" ht="16.5" x14ac:dyDescent="0.15">
      <c r="B25" s="244"/>
      <c r="C25" s="237"/>
      <c r="D25" s="235"/>
      <c r="E25" s="147" t="s">
        <v>77</v>
      </c>
      <c r="F25" s="99" t="s">
        <v>40</v>
      </c>
      <c r="G25" s="56">
        <v>120</v>
      </c>
      <c r="H25" s="51" t="s">
        <v>51</v>
      </c>
      <c r="I25" s="55">
        <v>5000</v>
      </c>
      <c r="J25" s="55">
        <f t="shared" si="2"/>
        <v>600000</v>
      </c>
      <c r="K25" s="248"/>
      <c r="L25" s="251"/>
    </row>
    <row r="26" spans="2:12" ht="16.5" x14ac:dyDescent="0.15">
      <c r="B26" s="244" t="s">
        <v>197</v>
      </c>
      <c r="C26" s="254" t="s">
        <v>32</v>
      </c>
      <c r="D26" s="259" t="s">
        <v>33</v>
      </c>
      <c r="E26" s="142" t="s">
        <v>185</v>
      </c>
      <c r="F26" s="148" t="s">
        <v>186</v>
      </c>
      <c r="G26" s="143">
        <v>30000</v>
      </c>
      <c r="H26" s="144" t="s">
        <v>36</v>
      </c>
      <c r="I26" s="145">
        <v>12</v>
      </c>
      <c r="J26" s="146">
        <f>G26*I26</f>
        <v>360000</v>
      </c>
      <c r="K26" s="248"/>
      <c r="L26" s="251"/>
    </row>
    <row r="27" spans="2:12" ht="16.5" x14ac:dyDescent="0.15">
      <c r="B27" s="245"/>
      <c r="C27" s="254"/>
      <c r="D27" s="259"/>
      <c r="E27" s="98" t="s">
        <v>187</v>
      </c>
      <c r="F27" s="34" t="s">
        <v>189</v>
      </c>
      <c r="G27" s="123">
        <v>120000</v>
      </c>
      <c r="H27" s="120" t="s">
        <v>36</v>
      </c>
      <c r="I27" s="121">
        <v>12</v>
      </c>
      <c r="J27" s="122">
        <f t="shared" ref="J27:J35" si="3">G27*I27</f>
        <v>1440000</v>
      </c>
      <c r="K27" s="248"/>
      <c r="L27" s="251"/>
    </row>
    <row r="28" spans="2:12" ht="16.5" x14ac:dyDescent="0.15">
      <c r="B28" s="245"/>
      <c r="C28" s="254"/>
      <c r="D28" s="259"/>
      <c r="E28" s="98" t="s">
        <v>188</v>
      </c>
      <c r="F28" s="34" t="s">
        <v>189</v>
      </c>
      <c r="G28" s="123">
        <v>30000</v>
      </c>
      <c r="H28" s="120" t="s">
        <v>36</v>
      </c>
      <c r="I28" s="124">
        <v>90</v>
      </c>
      <c r="J28" s="122">
        <f t="shared" si="3"/>
        <v>2700000</v>
      </c>
      <c r="K28" s="248"/>
      <c r="L28" s="251"/>
    </row>
    <row r="29" spans="2:12" ht="16.5" x14ac:dyDescent="0.15">
      <c r="B29" s="245"/>
      <c r="C29" s="254"/>
      <c r="D29" s="260"/>
      <c r="E29" s="98" t="s">
        <v>190</v>
      </c>
      <c r="F29" s="34" t="s">
        <v>189</v>
      </c>
      <c r="G29" s="123">
        <v>20000</v>
      </c>
      <c r="H29" s="120" t="s">
        <v>36</v>
      </c>
      <c r="I29" s="124">
        <v>90</v>
      </c>
      <c r="J29" s="122">
        <f t="shared" si="3"/>
        <v>1800000</v>
      </c>
      <c r="K29" s="248"/>
      <c r="L29" s="251"/>
    </row>
    <row r="30" spans="2:12" ht="16.5" x14ac:dyDescent="0.15">
      <c r="B30" s="245"/>
      <c r="C30" s="254"/>
      <c r="D30" s="261" t="s">
        <v>191</v>
      </c>
      <c r="E30" s="125" t="s">
        <v>219</v>
      </c>
      <c r="F30" s="149" t="s">
        <v>213</v>
      </c>
      <c r="G30" s="126">
        <v>3000000</v>
      </c>
      <c r="H30" s="120" t="s">
        <v>199</v>
      </c>
      <c r="I30" s="119">
        <v>1</v>
      </c>
      <c r="J30" s="122">
        <f t="shared" si="3"/>
        <v>3000000</v>
      </c>
      <c r="K30" s="248"/>
      <c r="L30" s="251"/>
    </row>
    <row r="31" spans="2:12" ht="16.5" x14ac:dyDescent="0.15">
      <c r="B31" s="245"/>
      <c r="C31" s="254"/>
      <c r="D31" s="259"/>
      <c r="E31" s="125" t="s">
        <v>192</v>
      </c>
      <c r="F31" s="149" t="s">
        <v>193</v>
      </c>
      <c r="G31" s="126">
        <v>2600000</v>
      </c>
      <c r="H31" s="120" t="s">
        <v>208</v>
      </c>
      <c r="I31" s="119">
        <v>1</v>
      </c>
      <c r="J31" s="122">
        <f t="shared" si="3"/>
        <v>2600000</v>
      </c>
      <c r="K31" s="248"/>
      <c r="L31" s="251"/>
    </row>
    <row r="32" spans="2:12" ht="16.5" x14ac:dyDescent="0.15">
      <c r="B32" s="245"/>
      <c r="C32" s="253" t="s">
        <v>194</v>
      </c>
      <c r="D32" s="256" t="s">
        <v>191</v>
      </c>
      <c r="E32" s="125" t="s">
        <v>198</v>
      </c>
      <c r="F32" s="149" t="s">
        <v>181</v>
      </c>
      <c r="G32" s="126">
        <v>60</v>
      </c>
      <c r="H32" s="120" t="s">
        <v>182</v>
      </c>
      <c r="I32" s="119">
        <v>10000</v>
      </c>
      <c r="J32" s="122">
        <f t="shared" si="3"/>
        <v>600000</v>
      </c>
      <c r="K32" s="248"/>
      <c r="L32" s="251"/>
    </row>
    <row r="33" spans="2:12" ht="16.5" x14ac:dyDescent="0.15">
      <c r="B33" s="245"/>
      <c r="C33" s="254"/>
      <c r="D33" s="257"/>
      <c r="E33" s="125" t="s">
        <v>200</v>
      </c>
      <c r="F33" s="149" t="s">
        <v>202</v>
      </c>
      <c r="G33" s="126">
        <v>1200000</v>
      </c>
      <c r="H33" s="120" t="s">
        <v>195</v>
      </c>
      <c r="I33" s="119">
        <v>2</v>
      </c>
      <c r="J33" s="122">
        <f t="shared" si="3"/>
        <v>2400000</v>
      </c>
      <c r="K33" s="248"/>
      <c r="L33" s="251"/>
    </row>
    <row r="34" spans="2:12" ht="16.5" x14ac:dyDescent="0.15">
      <c r="B34" s="245"/>
      <c r="C34" s="254"/>
      <c r="D34" s="257"/>
      <c r="E34" s="95" t="s">
        <v>178</v>
      </c>
      <c r="F34" s="150" t="s">
        <v>196</v>
      </c>
      <c r="G34" s="119">
        <v>48</v>
      </c>
      <c r="H34" s="120" t="s">
        <v>51</v>
      </c>
      <c r="I34" s="127">
        <v>10000</v>
      </c>
      <c r="J34" s="122">
        <f t="shared" si="3"/>
        <v>480000</v>
      </c>
      <c r="K34" s="248"/>
      <c r="L34" s="251"/>
    </row>
    <row r="35" spans="2:12" ht="17.25" thickBot="1" x14ac:dyDescent="0.2">
      <c r="B35" s="246"/>
      <c r="C35" s="255"/>
      <c r="D35" s="258"/>
      <c r="E35" s="128" t="s">
        <v>180</v>
      </c>
      <c r="F35" s="151" t="s">
        <v>189</v>
      </c>
      <c r="G35" s="129">
        <v>40</v>
      </c>
      <c r="H35" s="130" t="s">
        <v>51</v>
      </c>
      <c r="I35" s="131">
        <v>7750</v>
      </c>
      <c r="J35" s="132">
        <f t="shared" si="3"/>
        <v>310000</v>
      </c>
      <c r="K35" s="249"/>
      <c r="L35" s="252"/>
    </row>
    <row r="38" spans="2:12" ht="16.5" x14ac:dyDescent="0.15">
      <c r="B38" s="2" t="s">
        <v>13</v>
      </c>
      <c r="H38" s="153"/>
    </row>
    <row r="39" spans="2:12" ht="16.5" x14ac:dyDescent="0.15">
      <c r="B39" s="3" t="s">
        <v>63</v>
      </c>
      <c r="H39" s="153"/>
    </row>
    <row r="40" spans="2:12" ht="16.5" x14ac:dyDescent="0.15">
      <c r="B40" s="4" t="s">
        <v>64</v>
      </c>
      <c r="H40" s="153"/>
    </row>
    <row r="41" spans="2:12" ht="16.5" x14ac:dyDescent="0.15">
      <c r="B41" s="3" t="s">
        <v>65</v>
      </c>
    </row>
    <row r="42" spans="2:12" ht="16.5" x14ac:dyDescent="0.15">
      <c r="B42" s="4" t="s">
        <v>66</v>
      </c>
    </row>
  </sheetData>
  <mergeCells count="22">
    <mergeCell ref="B26:B35"/>
    <mergeCell ref="K5:K35"/>
    <mergeCell ref="L5:L35"/>
    <mergeCell ref="C32:C35"/>
    <mergeCell ref="D32:D35"/>
    <mergeCell ref="C26:C31"/>
    <mergeCell ref="D26:D29"/>
    <mergeCell ref="D30:D31"/>
    <mergeCell ref="B5:B25"/>
    <mergeCell ref="E13:E14"/>
    <mergeCell ref="E15:E16"/>
    <mergeCell ref="B2:L3"/>
    <mergeCell ref="D9:D12"/>
    <mergeCell ref="D24:D25"/>
    <mergeCell ref="C5:C8"/>
    <mergeCell ref="C17:C23"/>
    <mergeCell ref="C24:C25"/>
    <mergeCell ref="D18:D21"/>
    <mergeCell ref="D22:D23"/>
    <mergeCell ref="D13:D16"/>
    <mergeCell ref="D6:D8"/>
    <mergeCell ref="C9:C16"/>
  </mergeCells>
  <phoneticPr fontId="21" type="noConversion"/>
  <pageMargins left="0.69930555555555596" right="0.69930555555555596" top="0.75" bottom="0.75" header="0.3" footer="0.3"/>
  <pageSetup paperSize="9" scale="43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6"/>
  <sheetViews>
    <sheetView zoomScale="82" zoomScaleNormal="82" zoomScalePageLayoutView="150" workbookViewId="0">
      <selection activeCell="C5" sqref="C5:C8"/>
    </sheetView>
  </sheetViews>
  <sheetFormatPr defaultColWidth="8.875" defaultRowHeight="13.5" x14ac:dyDescent="0.15"/>
  <cols>
    <col min="2" max="2" width="9.125" customWidth="1"/>
    <col min="3" max="3" width="13" customWidth="1"/>
    <col min="4" max="4" width="15" customWidth="1"/>
    <col min="5" max="5" width="45.125" bestFit="1" customWidth="1"/>
    <col min="6" max="6" width="40.625" style="38" customWidth="1"/>
    <col min="7" max="7" width="9.625" customWidth="1"/>
    <col min="9" max="9" width="17.25" bestFit="1" customWidth="1"/>
    <col min="10" max="10" width="17.25" style="1" bestFit="1" customWidth="1"/>
    <col min="11" max="11" width="12.625" customWidth="1"/>
    <col min="12" max="12" width="10.875" customWidth="1"/>
  </cols>
  <sheetData>
    <row r="1" spans="2:12" ht="14.25" thickBot="1" x14ac:dyDescent="0.2"/>
    <row r="2" spans="2:12" ht="15" customHeight="1" x14ac:dyDescent="0.15">
      <c r="B2" s="226" t="s">
        <v>234</v>
      </c>
      <c r="C2" s="227"/>
      <c r="D2" s="227"/>
      <c r="E2" s="227"/>
      <c r="F2" s="227"/>
      <c r="G2" s="227"/>
      <c r="H2" s="227"/>
      <c r="I2" s="227"/>
      <c r="J2" s="227"/>
      <c r="K2" s="227"/>
      <c r="L2" s="228"/>
    </row>
    <row r="3" spans="2:12" ht="21.95" customHeight="1" x14ac:dyDescent="0.15">
      <c r="B3" s="229"/>
      <c r="C3" s="230"/>
      <c r="D3" s="230"/>
      <c r="E3" s="230"/>
      <c r="F3" s="230"/>
      <c r="G3" s="230"/>
      <c r="H3" s="230"/>
      <c r="I3" s="230"/>
      <c r="J3" s="230"/>
      <c r="K3" s="230"/>
      <c r="L3" s="231"/>
    </row>
    <row r="4" spans="2:12" ht="16.5" x14ac:dyDescent="0.15">
      <c r="B4" s="94" t="s">
        <v>118</v>
      </c>
      <c r="C4" s="32" t="s">
        <v>20</v>
      </c>
      <c r="D4" s="32" t="s">
        <v>21</v>
      </c>
      <c r="E4" s="32" t="s">
        <v>22</v>
      </c>
      <c r="F4" s="39" t="s">
        <v>23</v>
      </c>
      <c r="G4" s="32" t="s">
        <v>58</v>
      </c>
      <c r="H4" s="32" t="s">
        <v>25</v>
      </c>
      <c r="I4" s="32" t="s">
        <v>26</v>
      </c>
      <c r="J4" s="32" t="s">
        <v>59</v>
      </c>
      <c r="K4" s="32" t="s">
        <v>28</v>
      </c>
      <c r="L4" s="154" t="s">
        <v>29</v>
      </c>
    </row>
    <row r="5" spans="2:12" s="18" customFormat="1" ht="33" x14ac:dyDescent="0.15">
      <c r="B5" s="277" t="s">
        <v>117</v>
      </c>
      <c r="C5" s="266" t="s">
        <v>100</v>
      </c>
      <c r="D5" s="64" t="s">
        <v>90</v>
      </c>
      <c r="E5" s="33" t="s">
        <v>87</v>
      </c>
      <c r="F5" s="40" t="s">
        <v>88</v>
      </c>
      <c r="G5" s="46">
        <v>1000000</v>
      </c>
      <c r="H5" s="47" t="s">
        <v>30</v>
      </c>
      <c r="I5" s="47">
        <v>1</v>
      </c>
      <c r="J5" s="48">
        <f>G5*I5</f>
        <v>1000000</v>
      </c>
      <c r="K5" s="273">
        <f>SUM(J5:J22)</f>
        <v>66100000</v>
      </c>
      <c r="L5" s="275">
        <v>25000000</v>
      </c>
    </row>
    <row r="6" spans="2:12" ht="27.75" customHeight="1" x14ac:dyDescent="0.15">
      <c r="B6" s="277"/>
      <c r="C6" s="266"/>
      <c r="D6" s="241" t="s">
        <v>91</v>
      </c>
      <c r="E6" s="33" t="s">
        <v>81</v>
      </c>
      <c r="F6" s="40" t="s">
        <v>82</v>
      </c>
      <c r="G6" s="46">
        <v>500000</v>
      </c>
      <c r="H6" s="46" t="s">
        <v>71</v>
      </c>
      <c r="I6" s="46">
        <v>1</v>
      </c>
      <c r="J6" s="49">
        <f>I6*G6</f>
        <v>500000</v>
      </c>
      <c r="K6" s="273"/>
      <c r="L6" s="275"/>
    </row>
    <row r="7" spans="2:12" ht="65.25" customHeight="1" x14ac:dyDescent="0.15">
      <c r="B7" s="277"/>
      <c r="C7" s="266"/>
      <c r="D7" s="241"/>
      <c r="E7" s="33" t="s">
        <v>83</v>
      </c>
      <c r="F7" s="40" t="s">
        <v>93</v>
      </c>
      <c r="G7" s="46">
        <v>500000</v>
      </c>
      <c r="H7" s="46" t="s">
        <v>30</v>
      </c>
      <c r="I7" s="46">
        <v>1</v>
      </c>
      <c r="J7" s="49">
        <f>I7*G7</f>
        <v>500000</v>
      </c>
      <c r="K7" s="273"/>
      <c r="L7" s="275"/>
    </row>
    <row r="8" spans="2:12" ht="24" customHeight="1" x14ac:dyDescent="0.15">
      <c r="B8" s="277"/>
      <c r="C8" s="266"/>
      <c r="D8" s="241"/>
      <c r="E8" s="33" t="s">
        <v>84</v>
      </c>
      <c r="F8" s="40" t="s">
        <v>85</v>
      </c>
      <c r="G8" s="47">
        <v>500000</v>
      </c>
      <c r="H8" s="47" t="s">
        <v>72</v>
      </c>
      <c r="I8" s="47">
        <v>1</v>
      </c>
      <c r="J8" s="48">
        <f>G8</f>
        <v>500000</v>
      </c>
      <c r="K8" s="273"/>
      <c r="L8" s="275"/>
    </row>
    <row r="9" spans="2:12" s="60" customFormat="1" ht="30" customHeight="1" x14ac:dyDescent="0.15">
      <c r="B9" s="277"/>
      <c r="C9" s="267" t="s">
        <v>123</v>
      </c>
      <c r="D9" s="232" t="s">
        <v>75</v>
      </c>
      <c r="E9" s="105" t="s">
        <v>132</v>
      </c>
      <c r="F9" s="103" t="s">
        <v>137</v>
      </c>
      <c r="G9" s="71">
        <v>1000000</v>
      </c>
      <c r="H9" s="71" t="s">
        <v>73</v>
      </c>
      <c r="I9" s="72">
        <v>12</v>
      </c>
      <c r="J9" s="72">
        <f>I9*G9</f>
        <v>12000000</v>
      </c>
      <c r="K9" s="273"/>
      <c r="L9" s="275"/>
    </row>
    <row r="10" spans="2:12" ht="30.95" customHeight="1" x14ac:dyDescent="0.15">
      <c r="B10" s="277"/>
      <c r="C10" s="267"/>
      <c r="D10" s="233"/>
      <c r="E10" s="108" t="s">
        <v>150</v>
      </c>
      <c r="F10" s="104" t="s">
        <v>151</v>
      </c>
      <c r="G10" s="71">
        <v>800000</v>
      </c>
      <c r="H10" s="71" t="s">
        <v>73</v>
      </c>
      <c r="I10" s="72">
        <v>12</v>
      </c>
      <c r="J10" s="78">
        <f>I10*G10</f>
        <v>9600000</v>
      </c>
      <c r="K10" s="273"/>
      <c r="L10" s="275"/>
    </row>
    <row r="11" spans="2:12" ht="39" customHeight="1" x14ac:dyDescent="0.15">
      <c r="B11" s="277"/>
      <c r="C11" s="267"/>
      <c r="D11" s="234"/>
      <c r="E11" s="102" t="s">
        <v>98</v>
      </c>
      <c r="F11" s="103" t="s">
        <v>138</v>
      </c>
      <c r="G11" s="71">
        <v>400000</v>
      </c>
      <c r="H11" s="71" t="s">
        <v>31</v>
      </c>
      <c r="I11" s="72">
        <v>12</v>
      </c>
      <c r="J11" s="78">
        <f t="shared" ref="J11" si="0">G11*I11</f>
        <v>4800000</v>
      </c>
      <c r="K11" s="273"/>
      <c r="L11" s="275"/>
    </row>
    <row r="12" spans="2:12" ht="39.950000000000003" customHeight="1" x14ac:dyDescent="0.15">
      <c r="B12" s="277"/>
      <c r="C12" s="267"/>
      <c r="D12" s="233" t="s">
        <v>139</v>
      </c>
      <c r="E12" s="272" t="s">
        <v>99</v>
      </c>
      <c r="F12" s="103" t="s">
        <v>128</v>
      </c>
      <c r="G12" s="71">
        <v>2000000</v>
      </c>
      <c r="H12" s="109" t="s">
        <v>73</v>
      </c>
      <c r="I12" s="109">
        <v>1</v>
      </c>
      <c r="J12" s="106">
        <f>G12</f>
        <v>2000000</v>
      </c>
      <c r="K12" s="273"/>
      <c r="L12" s="275"/>
    </row>
    <row r="13" spans="2:12" ht="33" customHeight="1" x14ac:dyDescent="0.15">
      <c r="B13" s="277"/>
      <c r="C13" s="267"/>
      <c r="D13" s="233"/>
      <c r="E13" s="272"/>
      <c r="F13" s="103" t="s">
        <v>134</v>
      </c>
      <c r="G13" s="71">
        <v>1000000</v>
      </c>
      <c r="H13" s="109" t="s">
        <v>73</v>
      </c>
      <c r="I13" s="109">
        <v>3</v>
      </c>
      <c r="J13" s="107">
        <f>I13*G13</f>
        <v>3000000</v>
      </c>
      <c r="K13" s="273"/>
      <c r="L13" s="275"/>
    </row>
    <row r="14" spans="2:12" ht="32.1" customHeight="1" x14ac:dyDescent="0.15">
      <c r="B14" s="277"/>
      <c r="C14" s="267"/>
      <c r="D14" s="233"/>
      <c r="E14" s="272" t="s">
        <v>152</v>
      </c>
      <c r="F14" s="103" t="s">
        <v>135</v>
      </c>
      <c r="G14" s="71">
        <v>1000000</v>
      </c>
      <c r="H14" s="109" t="s">
        <v>121</v>
      </c>
      <c r="I14" s="109">
        <v>12</v>
      </c>
      <c r="J14" s="110">
        <f>I14*G14</f>
        <v>12000000</v>
      </c>
      <c r="K14" s="273"/>
      <c r="L14" s="275"/>
    </row>
    <row r="15" spans="2:12" ht="30" customHeight="1" x14ac:dyDescent="0.15">
      <c r="B15" s="277"/>
      <c r="C15" s="267"/>
      <c r="D15" s="233"/>
      <c r="E15" s="272"/>
      <c r="F15" s="279" t="s">
        <v>136</v>
      </c>
      <c r="G15" s="280">
        <v>1000000</v>
      </c>
      <c r="H15" s="280" t="s">
        <v>122</v>
      </c>
      <c r="I15" s="280">
        <v>4</v>
      </c>
      <c r="J15" s="270">
        <f>I15*G15</f>
        <v>4000000</v>
      </c>
      <c r="K15" s="273"/>
      <c r="L15" s="275"/>
    </row>
    <row r="16" spans="2:12" ht="21" customHeight="1" x14ac:dyDescent="0.15">
      <c r="B16" s="277"/>
      <c r="C16" s="267"/>
      <c r="D16" s="233"/>
      <c r="E16" s="272"/>
      <c r="F16" s="279"/>
      <c r="G16" s="280"/>
      <c r="H16" s="280"/>
      <c r="I16" s="280"/>
      <c r="J16" s="270"/>
      <c r="K16" s="273"/>
      <c r="L16" s="275"/>
    </row>
    <row r="17" spans="2:12" ht="36" customHeight="1" x14ac:dyDescent="0.15">
      <c r="B17" s="277"/>
      <c r="C17" s="268" t="s">
        <v>32</v>
      </c>
      <c r="D17" s="61" t="s">
        <v>33</v>
      </c>
      <c r="E17" s="95" t="s">
        <v>61</v>
      </c>
      <c r="F17" s="96" t="s">
        <v>69</v>
      </c>
      <c r="G17" s="97">
        <v>250000</v>
      </c>
      <c r="H17" s="51" t="s">
        <v>36</v>
      </c>
      <c r="I17" s="97">
        <v>12</v>
      </c>
      <c r="J17" s="55">
        <f>G17*I17</f>
        <v>3000000</v>
      </c>
      <c r="K17" s="273"/>
      <c r="L17" s="275"/>
    </row>
    <row r="18" spans="2:12" ht="36" customHeight="1" x14ac:dyDescent="0.15">
      <c r="B18" s="277"/>
      <c r="C18" s="268"/>
      <c r="D18" s="239" t="s">
        <v>37</v>
      </c>
      <c r="E18" s="98" t="s">
        <v>38</v>
      </c>
      <c r="F18" s="96" t="s">
        <v>69</v>
      </c>
      <c r="G18" s="50">
        <v>50000</v>
      </c>
      <c r="H18" s="51" t="s">
        <v>36</v>
      </c>
      <c r="I18" s="50">
        <v>90</v>
      </c>
      <c r="J18" s="55">
        <f t="shared" ref="J18:J21" si="1">G18*I18</f>
        <v>4500000</v>
      </c>
      <c r="K18" s="273"/>
      <c r="L18" s="275"/>
    </row>
    <row r="19" spans="2:12" ht="36" customHeight="1" x14ac:dyDescent="0.15">
      <c r="B19" s="277"/>
      <c r="C19" s="268"/>
      <c r="D19" s="239"/>
      <c r="E19" s="98" t="s">
        <v>39</v>
      </c>
      <c r="F19" s="34" t="s">
        <v>40</v>
      </c>
      <c r="G19" s="50">
        <v>30000</v>
      </c>
      <c r="H19" s="51" t="s">
        <v>36</v>
      </c>
      <c r="I19" s="50">
        <v>90</v>
      </c>
      <c r="J19" s="55">
        <f t="shared" si="1"/>
        <v>2700000</v>
      </c>
      <c r="K19" s="273"/>
      <c r="L19" s="275"/>
    </row>
    <row r="20" spans="2:12" ht="16.5" x14ac:dyDescent="0.15">
      <c r="B20" s="277"/>
      <c r="C20" s="268"/>
      <c r="D20" s="239"/>
      <c r="E20" s="98" t="s">
        <v>41</v>
      </c>
      <c r="F20" s="96" t="s">
        <v>40</v>
      </c>
      <c r="G20" s="50">
        <v>30000</v>
      </c>
      <c r="H20" s="51" t="s">
        <v>36</v>
      </c>
      <c r="I20" s="50">
        <v>90</v>
      </c>
      <c r="J20" s="55">
        <f t="shared" si="1"/>
        <v>2700000</v>
      </c>
      <c r="K20" s="273"/>
      <c r="L20" s="275"/>
    </row>
    <row r="21" spans="2:12" ht="16.5" x14ac:dyDescent="0.15">
      <c r="B21" s="277"/>
      <c r="C21" s="269"/>
      <c r="D21" s="239"/>
      <c r="E21" s="98" t="s">
        <v>42</v>
      </c>
      <c r="F21" s="96" t="s">
        <v>69</v>
      </c>
      <c r="G21" s="50">
        <v>20000</v>
      </c>
      <c r="H21" s="51" t="s">
        <v>36</v>
      </c>
      <c r="I21" s="50">
        <v>90</v>
      </c>
      <c r="J21" s="55">
        <f t="shared" si="1"/>
        <v>1800000</v>
      </c>
      <c r="K21" s="273"/>
      <c r="L21" s="275"/>
    </row>
    <row r="22" spans="2:12" ht="16.5" x14ac:dyDescent="0.15">
      <c r="B22" s="277"/>
      <c r="C22" s="63" t="s">
        <v>47</v>
      </c>
      <c r="D22" s="61" t="s">
        <v>48</v>
      </c>
      <c r="E22" s="61" t="s">
        <v>67</v>
      </c>
      <c r="F22" s="36" t="s">
        <v>50</v>
      </c>
      <c r="G22" s="55">
        <v>150</v>
      </c>
      <c r="H22" s="56" t="s">
        <v>51</v>
      </c>
      <c r="I22" s="57">
        <v>10000</v>
      </c>
      <c r="J22" s="52">
        <f t="shared" ref="J22:J29" si="2">I22*G22</f>
        <v>1500000</v>
      </c>
      <c r="K22" s="273"/>
      <c r="L22" s="275"/>
    </row>
    <row r="23" spans="2:12" ht="16.5" x14ac:dyDescent="0.15">
      <c r="B23" s="263" t="s">
        <v>116</v>
      </c>
      <c r="C23" s="271" t="s">
        <v>203</v>
      </c>
      <c r="D23" s="239" t="s">
        <v>205</v>
      </c>
      <c r="E23" s="98" t="s">
        <v>206</v>
      </c>
      <c r="F23" s="34" t="s">
        <v>207</v>
      </c>
      <c r="G23" s="50">
        <v>30000</v>
      </c>
      <c r="H23" s="51" t="s">
        <v>208</v>
      </c>
      <c r="I23" s="50">
        <v>12</v>
      </c>
      <c r="J23" s="52">
        <f t="shared" si="2"/>
        <v>360000</v>
      </c>
      <c r="K23" s="273"/>
      <c r="L23" s="275"/>
    </row>
    <row r="24" spans="2:12" ht="16.5" x14ac:dyDescent="0.15">
      <c r="B24" s="263"/>
      <c r="C24" s="271"/>
      <c r="D24" s="239"/>
      <c r="E24" s="98" t="s">
        <v>209</v>
      </c>
      <c r="F24" s="35" t="s">
        <v>210</v>
      </c>
      <c r="G24" s="50">
        <v>250000</v>
      </c>
      <c r="H24" s="51" t="s">
        <v>208</v>
      </c>
      <c r="I24" s="50">
        <v>12</v>
      </c>
      <c r="J24" s="52">
        <f t="shared" si="2"/>
        <v>3000000</v>
      </c>
      <c r="K24" s="273"/>
      <c r="L24" s="275"/>
    </row>
    <row r="25" spans="2:12" ht="16.5" x14ac:dyDescent="0.15">
      <c r="B25" s="263"/>
      <c r="C25" s="271"/>
      <c r="D25" s="239"/>
      <c r="E25" s="37" t="s">
        <v>211</v>
      </c>
      <c r="F25" s="35" t="s">
        <v>210</v>
      </c>
      <c r="G25" s="53">
        <v>80000</v>
      </c>
      <c r="H25" s="54" t="s">
        <v>208</v>
      </c>
      <c r="I25" s="50">
        <v>10</v>
      </c>
      <c r="J25" s="52">
        <f t="shared" si="2"/>
        <v>800000</v>
      </c>
      <c r="K25" s="273"/>
      <c r="L25" s="275"/>
    </row>
    <row r="26" spans="2:12" ht="16.5" x14ac:dyDescent="0.15">
      <c r="B26" s="263"/>
      <c r="C26" s="271"/>
      <c r="D26" s="239" t="s">
        <v>212</v>
      </c>
      <c r="E26" s="31" t="s">
        <v>229</v>
      </c>
      <c r="F26" s="41" t="s">
        <v>213</v>
      </c>
      <c r="G26" s="53">
        <v>3000000</v>
      </c>
      <c r="H26" s="54" t="s">
        <v>199</v>
      </c>
      <c r="I26" s="58">
        <v>1</v>
      </c>
      <c r="J26" s="52">
        <f t="shared" si="2"/>
        <v>3000000</v>
      </c>
      <c r="K26" s="273"/>
      <c r="L26" s="275"/>
    </row>
    <row r="27" spans="2:12" ht="16.5" x14ac:dyDescent="0.15">
      <c r="B27" s="263"/>
      <c r="C27" s="271"/>
      <c r="D27" s="239"/>
      <c r="E27" s="31" t="s">
        <v>214</v>
      </c>
      <c r="F27" s="41" t="s">
        <v>215</v>
      </c>
      <c r="G27" s="53">
        <v>100000</v>
      </c>
      <c r="H27" s="54" t="s">
        <v>199</v>
      </c>
      <c r="I27" s="58">
        <v>2</v>
      </c>
      <c r="J27" s="52">
        <f t="shared" si="2"/>
        <v>200000</v>
      </c>
      <c r="K27" s="273"/>
      <c r="L27" s="275"/>
    </row>
    <row r="28" spans="2:12" ht="16.5" x14ac:dyDescent="0.15">
      <c r="B28" s="263"/>
      <c r="C28" s="281" t="s">
        <v>204</v>
      </c>
      <c r="D28" s="239" t="s">
        <v>212</v>
      </c>
      <c r="E28" s="61" t="s">
        <v>216</v>
      </c>
      <c r="F28" s="36" t="s">
        <v>201</v>
      </c>
      <c r="G28" s="55">
        <v>1200000</v>
      </c>
      <c r="H28" s="59" t="s">
        <v>217</v>
      </c>
      <c r="I28" s="57">
        <v>1</v>
      </c>
      <c r="J28" s="52">
        <f t="shared" si="2"/>
        <v>1200000</v>
      </c>
      <c r="K28" s="273"/>
      <c r="L28" s="275"/>
    </row>
    <row r="29" spans="2:12" ht="17.25" thickBot="1" x14ac:dyDescent="0.2">
      <c r="B29" s="278"/>
      <c r="C29" s="282"/>
      <c r="D29" s="265"/>
      <c r="E29" s="128" t="s">
        <v>178</v>
      </c>
      <c r="F29" s="151" t="s">
        <v>196</v>
      </c>
      <c r="G29" s="129">
        <v>48</v>
      </c>
      <c r="H29" s="130" t="s">
        <v>51</v>
      </c>
      <c r="I29" s="155">
        <v>10000</v>
      </c>
      <c r="J29" s="156">
        <f t="shared" si="2"/>
        <v>480000</v>
      </c>
      <c r="K29" s="274"/>
      <c r="L29" s="276"/>
    </row>
    <row r="30" spans="2:12" x14ac:dyDescent="0.15">
      <c r="L30" s="44"/>
    </row>
    <row r="32" spans="2:12" ht="16.5" x14ac:dyDescent="0.15">
      <c r="C32" s="2" t="s">
        <v>13</v>
      </c>
      <c r="H32" s="152"/>
    </row>
    <row r="33" spans="3:8" ht="16.5" x14ac:dyDescent="0.15">
      <c r="C33" s="3" t="s">
        <v>63</v>
      </c>
      <c r="H33" s="157"/>
    </row>
    <row r="34" spans="3:8" ht="16.5" x14ac:dyDescent="0.15">
      <c r="C34" s="4" t="s">
        <v>64</v>
      </c>
      <c r="H34" s="157"/>
    </row>
    <row r="35" spans="3:8" ht="16.5" x14ac:dyDescent="0.15">
      <c r="C35" s="3" t="s">
        <v>65</v>
      </c>
    </row>
    <row r="36" spans="3:8" ht="16.5" x14ac:dyDescent="0.15">
      <c r="C36" s="4" t="s">
        <v>66</v>
      </c>
    </row>
  </sheetData>
  <mergeCells count="24">
    <mergeCell ref="J15:J16"/>
    <mergeCell ref="B2:L3"/>
    <mergeCell ref="C23:C27"/>
    <mergeCell ref="D23:D25"/>
    <mergeCell ref="D26:D27"/>
    <mergeCell ref="E12:E13"/>
    <mergeCell ref="K5:K29"/>
    <mergeCell ref="L5:L29"/>
    <mergeCell ref="B5:B22"/>
    <mergeCell ref="B23:B29"/>
    <mergeCell ref="E14:E16"/>
    <mergeCell ref="F15:F16"/>
    <mergeCell ref="I15:I16"/>
    <mergeCell ref="H15:H16"/>
    <mergeCell ref="G15:G16"/>
    <mergeCell ref="C28:C29"/>
    <mergeCell ref="D28:D29"/>
    <mergeCell ref="D6:D8"/>
    <mergeCell ref="C5:C8"/>
    <mergeCell ref="D12:D16"/>
    <mergeCell ref="D9:D11"/>
    <mergeCell ref="C9:C16"/>
    <mergeCell ref="D18:D21"/>
    <mergeCell ref="C17:C21"/>
  </mergeCells>
  <phoneticPr fontId="21" type="noConversion"/>
  <pageMargins left="0.69930555555555596" right="0.69930555555555596" top="0.75" bottom="0.75" header="0.3" footer="0.3"/>
  <pageSetup paperSize="9" scale="6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资源概述</vt:lpstr>
      <vt:lpstr>总冠名 </vt:lpstr>
      <vt:lpstr>联合赞助</vt:lpstr>
      <vt:lpstr>行业特约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yingzhu(朱莹)</dc:creator>
  <cp:lastModifiedBy>jenniferyu(于婧)</cp:lastModifiedBy>
  <cp:lastPrinted>2017-10-25T06:37:58Z</cp:lastPrinted>
  <dcterms:created xsi:type="dcterms:W3CDTF">2016-09-13T15:03:37Z</dcterms:created>
  <dcterms:modified xsi:type="dcterms:W3CDTF">2017-11-14T07:48:04Z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