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tt Sallach\Desktop\R Stuff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9" i="1"/>
  <c r="O30" i="1"/>
  <c r="O31" i="1"/>
  <c r="O32" i="1"/>
  <c r="O33" i="1"/>
  <c r="O34" i="1"/>
  <c r="O36" i="1"/>
  <c r="O37" i="1"/>
  <c r="O38" i="1"/>
  <c r="O39" i="1"/>
  <c r="O40" i="1"/>
  <c r="O41" i="1"/>
  <c r="O42" i="1"/>
  <c r="O43" i="1"/>
  <c r="O45" i="1"/>
  <c r="O46" i="1"/>
  <c r="O47" i="1"/>
  <c r="O48" i="1"/>
  <c r="O49" i="1"/>
  <c r="O50" i="1"/>
  <c r="O51" i="1"/>
  <c r="O52" i="1"/>
  <c r="O53" i="1"/>
  <c r="O55" i="1"/>
  <c r="O56" i="1"/>
  <c r="O57" i="1"/>
  <c r="O58" i="1"/>
  <c r="O59" i="1"/>
  <c r="O60" i="1"/>
  <c r="O62" i="1"/>
  <c r="O63" i="1"/>
  <c r="O64" i="1"/>
  <c r="O66" i="1"/>
  <c r="O67" i="1"/>
  <c r="O68" i="1"/>
  <c r="O69" i="1"/>
  <c r="O71" i="1"/>
  <c r="O72" i="1"/>
  <c r="O73" i="1"/>
  <c r="O75" i="1"/>
  <c r="O76" i="1"/>
  <c r="O77" i="1"/>
  <c r="O78" i="1"/>
  <c r="O80" i="1"/>
  <c r="O81" i="1"/>
  <c r="O82" i="1"/>
  <c r="O84" i="1"/>
  <c r="O85" i="1"/>
  <c r="O86" i="1"/>
  <c r="O87" i="1"/>
  <c r="O88" i="1"/>
  <c r="O90" i="1"/>
  <c r="O91" i="1"/>
  <c r="O92" i="1"/>
  <c r="O93" i="1"/>
  <c r="O94" i="1"/>
  <c r="O6" i="1"/>
  <c r="E94" i="1"/>
  <c r="F94" i="1"/>
  <c r="G94" i="1"/>
  <c r="H94" i="1"/>
  <c r="I94" i="1"/>
  <c r="J94" i="1"/>
  <c r="K94" i="1"/>
  <c r="L94" i="1"/>
  <c r="M94" i="1"/>
  <c r="D94" i="1"/>
  <c r="E93" i="1"/>
  <c r="F93" i="1"/>
  <c r="G93" i="1"/>
  <c r="H93" i="1"/>
  <c r="I93" i="1"/>
  <c r="J93" i="1"/>
  <c r="K93" i="1"/>
  <c r="L93" i="1"/>
  <c r="M93" i="1"/>
  <c r="D93" i="1"/>
  <c r="E88" i="1"/>
  <c r="F88" i="1"/>
  <c r="G88" i="1"/>
  <c r="H88" i="1"/>
  <c r="I88" i="1"/>
  <c r="J88" i="1"/>
  <c r="K88" i="1"/>
  <c r="L88" i="1"/>
  <c r="M88" i="1"/>
  <c r="D88" i="1"/>
  <c r="E87" i="1"/>
  <c r="F87" i="1"/>
  <c r="G87" i="1"/>
  <c r="H87" i="1"/>
  <c r="I87" i="1"/>
  <c r="J87" i="1"/>
  <c r="K87" i="1"/>
  <c r="L87" i="1"/>
  <c r="M87" i="1"/>
  <c r="D87" i="1"/>
  <c r="E82" i="1" l="1"/>
  <c r="F82" i="1"/>
  <c r="G82" i="1"/>
  <c r="H82" i="1"/>
  <c r="I82" i="1"/>
  <c r="J82" i="1"/>
  <c r="K82" i="1"/>
  <c r="L82" i="1"/>
  <c r="M82" i="1"/>
  <c r="D82" i="1"/>
  <c r="E81" i="1"/>
  <c r="F81" i="1"/>
  <c r="G81" i="1"/>
  <c r="H81" i="1"/>
  <c r="I81" i="1"/>
  <c r="J81" i="1"/>
  <c r="K81" i="1"/>
  <c r="L81" i="1"/>
  <c r="M81" i="1"/>
  <c r="D81" i="1"/>
  <c r="E78" i="1" l="1"/>
  <c r="F78" i="1"/>
  <c r="G78" i="1"/>
  <c r="H78" i="1"/>
  <c r="I78" i="1"/>
  <c r="J78" i="1"/>
  <c r="K78" i="1"/>
  <c r="L78" i="1"/>
  <c r="M78" i="1"/>
  <c r="D78" i="1"/>
  <c r="E77" i="1"/>
  <c r="F77" i="1"/>
  <c r="G77" i="1"/>
  <c r="H77" i="1"/>
  <c r="I77" i="1"/>
  <c r="J77" i="1"/>
  <c r="K77" i="1"/>
  <c r="L77" i="1"/>
  <c r="M77" i="1"/>
  <c r="D77" i="1"/>
  <c r="E73" i="1"/>
  <c r="F73" i="1"/>
  <c r="G73" i="1"/>
  <c r="H73" i="1"/>
  <c r="I73" i="1"/>
  <c r="J73" i="1"/>
  <c r="K73" i="1"/>
  <c r="L73" i="1"/>
  <c r="M73" i="1"/>
  <c r="D73" i="1"/>
  <c r="E72" i="1"/>
  <c r="F72" i="1"/>
  <c r="G72" i="1"/>
  <c r="H72" i="1"/>
  <c r="I72" i="1"/>
  <c r="J72" i="1"/>
  <c r="K72" i="1"/>
  <c r="L72" i="1"/>
  <c r="M72" i="1"/>
  <c r="D72" i="1"/>
  <c r="E69" i="1"/>
  <c r="F69" i="1"/>
  <c r="G69" i="1"/>
  <c r="H69" i="1"/>
  <c r="I69" i="1"/>
  <c r="J69" i="1"/>
  <c r="K69" i="1"/>
  <c r="L69" i="1"/>
  <c r="M69" i="1"/>
  <c r="D69" i="1"/>
  <c r="E68" i="1"/>
  <c r="F68" i="1"/>
  <c r="G68" i="1"/>
  <c r="H68" i="1"/>
  <c r="I68" i="1"/>
  <c r="J68" i="1"/>
  <c r="K68" i="1"/>
  <c r="L68" i="1"/>
  <c r="M68" i="1"/>
  <c r="D68" i="1"/>
  <c r="E64" i="1"/>
  <c r="F64" i="1"/>
  <c r="G64" i="1"/>
  <c r="H64" i="1"/>
  <c r="I64" i="1"/>
  <c r="J64" i="1"/>
  <c r="K64" i="1"/>
  <c r="L64" i="1"/>
  <c r="M64" i="1"/>
  <c r="D64" i="1"/>
  <c r="E63" i="1"/>
  <c r="F63" i="1"/>
  <c r="G63" i="1"/>
  <c r="H63" i="1"/>
  <c r="I63" i="1"/>
  <c r="J63" i="1"/>
  <c r="K63" i="1"/>
  <c r="L63" i="1"/>
  <c r="M63" i="1"/>
  <c r="D63" i="1"/>
  <c r="E60" i="1" l="1"/>
  <c r="F60" i="1"/>
  <c r="G60" i="1"/>
  <c r="H60" i="1"/>
  <c r="I60" i="1"/>
  <c r="J60" i="1"/>
  <c r="K60" i="1"/>
  <c r="L60" i="1"/>
  <c r="M60" i="1"/>
  <c r="D60" i="1"/>
  <c r="E53" i="1"/>
  <c r="F53" i="1"/>
  <c r="G53" i="1"/>
  <c r="H53" i="1"/>
  <c r="I53" i="1"/>
  <c r="J53" i="1"/>
  <c r="K53" i="1"/>
  <c r="L53" i="1"/>
  <c r="M53" i="1"/>
  <c r="D53" i="1"/>
  <c r="E52" i="1"/>
  <c r="F52" i="1"/>
  <c r="G52" i="1"/>
  <c r="H52" i="1"/>
  <c r="I52" i="1"/>
  <c r="J52" i="1"/>
  <c r="K52" i="1"/>
  <c r="L52" i="1"/>
  <c r="M52" i="1"/>
  <c r="D52" i="1"/>
  <c r="E59" i="1"/>
  <c r="F59" i="1"/>
  <c r="G59" i="1"/>
  <c r="H59" i="1"/>
  <c r="I59" i="1"/>
  <c r="J59" i="1"/>
  <c r="K59" i="1"/>
  <c r="L59" i="1"/>
  <c r="M59" i="1"/>
  <c r="D59" i="1"/>
  <c r="E17" i="1" l="1"/>
  <c r="E26" i="1"/>
  <c r="F26" i="1"/>
  <c r="G26" i="1"/>
  <c r="H26" i="1"/>
  <c r="I26" i="1"/>
  <c r="J26" i="1"/>
  <c r="K26" i="1"/>
  <c r="L26" i="1"/>
  <c r="M26" i="1"/>
  <c r="D26" i="1"/>
  <c r="F17" i="1"/>
  <c r="G17" i="1"/>
  <c r="H17" i="1"/>
  <c r="I17" i="1"/>
  <c r="J17" i="1"/>
  <c r="K17" i="1"/>
  <c r="L17" i="1"/>
  <c r="M17" i="1"/>
  <c r="D17" i="1"/>
  <c r="E27" i="1" l="1"/>
  <c r="F27" i="1"/>
  <c r="G27" i="1"/>
  <c r="H27" i="1"/>
  <c r="I27" i="1"/>
  <c r="J27" i="1"/>
  <c r="K27" i="1"/>
  <c r="L27" i="1"/>
  <c r="M27" i="1"/>
  <c r="D27" i="1"/>
  <c r="E33" i="1"/>
  <c r="E34" i="1" s="1"/>
  <c r="F33" i="1"/>
  <c r="F34" i="1" s="1"/>
  <c r="G33" i="1"/>
  <c r="G34" i="1" s="1"/>
  <c r="H33" i="1"/>
  <c r="H34" i="1" s="1"/>
  <c r="I33" i="1"/>
  <c r="I34" i="1" s="1"/>
  <c r="J33" i="1"/>
  <c r="J34" i="1" s="1"/>
  <c r="K33" i="1"/>
  <c r="K34" i="1" s="1"/>
  <c r="L33" i="1"/>
  <c r="L34" i="1" s="1"/>
  <c r="M33" i="1"/>
  <c r="M34" i="1" s="1"/>
  <c r="D33" i="1"/>
  <c r="D34" i="1" s="1"/>
  <c r="E42" i="1"/>
  <c r="E43" i="1" s="1"/>
  <c r="F42" i="1"/>
  <c r="F43" i="1" s="1"/>
  <c r="G42" i="1"/>
  <c r="G43" i="1" s="1"/>
  <c r="H42" i="1"/>
  <c r="H43" i="1" s="1"/>
  <c r="I42" i="1"/>
  <c r="I43" i="1" s="1"/>
  <c r="J42" i="1"/>
  <c r="J43" i="1" s="1"/>
  <c r="K42" i="1"/>
  <c r="K43" i="1" s="1"/>
  <c r="L42" i="1"/>
  <c r="L43" i="1" s="1"/>
  <c r="M42" i="1"/>
  <c r="M43" i="1" s="1"/>
  <c r="D42" i="1"/>
  <c r="D43" i="1" s="1"/>
  <c r="F11" i="1" l="1"/>
  <c r="F12" i="1" s="1"/>
  <c r="F13" i="1" s="1"/>
  <c r="E11" i="1"/>
  <c r="E12" i="1" s="1"/>
  <c r="E13" i="1" s="1"/>
  <c r="G11" i="1"/>
  <c r="G12" i="1" s="1"/>
  <c r="G13" i="1" s="1"/>
  <c r="H11" i="1"/>
  <c r="H12" i="1" s="1"/>
  <c r="H13" i="1" s="1"/>
  <c r="I11" i="1"/>
  <c r="I12" i="1" s="1"/>
  <c r="I13" i="1" s="1"/>
  <c r="J11" i="1"/>
  <c r="J12" i="1" s="1"/>
  <c r="J13" i="1" s="1"/>
  <c r="K11" i="1"/>
  <c r="K12" i="1" s="1"/>
  <c r="K13" i="1" s="1"/>
  <c r="L11" i="1"/>
  <c r="L12" i="1" s="1"/>
  <c r="L13" i="1" s="1"/>
  <c r="M11" i="1"/>
  <c r="M12" i="1" s="1"/>
  <c r="M13" i="1" s="1"/>
  <c r="D11" i="1"/>
  <c r="D12" i="1" s="1"/>
  <c r="D13" i="1" s="1"/>
</calcChain>
</file>

<file path=xl/sharedStrings.xml><?xml version="1.0" encoding="utf-8"?>
<sst xmlns="http://schemas.openxmlformats.org/spreadsheetml/2006/main" count="152" uniqueCount="118">
  <si>
    <t>Compound</t>
  </si>
  <si>
    <t>Class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</si>
  <si>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</si>
  <si>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</si>
  <si>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</si>
  <si>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</si>
  <si>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</si>
  <si>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</si>
  <si>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</si>
  <si>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</si>
  <si>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</si>
  <si>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</si>
  <si>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Azithromycin</t>
  </si>
  <si>
    <t>Clarithromycin</t>
  </si>
  <si>
    <t>Erythromycin</t>
  </si>
  <si>
    <t>Macrolide</t>
  </si>
  <si>
    <t>0501050N0</t>
  </si>
  <si>
    <t>0501050H0</t>
  </si>
  <si>
    <t>0501050C0</t>
  </si>
  <si>
    <t>0501050B0</t>
  </si>
  <si>
    <t>0501050A0</t>
  </si>
  <si>
    <t>BNF Code</t>
  </si>
  <si>
    <t>Composition</t>
  </si>
  <si>
    <t>Total</t>
  </si>
  <si>
    <t>Penicillin</t>
  </si>
  <si>
    <t>0501013B0</t>
  </si>
  <si>
    <t>Amoxicillin</t>
  </si>
  <si>
    <t>Ampicillin</t>
  </si>
  <si>
    <t>0501013K0</t>
  </si>
  <si>
    <t>Clavulanic Acid</t>
  </si>
  <si>
    <t>501013€ 0</t>
  </si>
  <si>
    <t>0501013L0</t>
  </si>
  <si>
    <t>Flucloxacillin</t>
  </si>
  <si>
    <t>0501012G0</t>
  </si>
  <si>
    <t>Phenoxymethylpenicillin</t>
  </si>
  <si>
    <t>0501011P0</t>
  </si>
  <si>
    <t>0501015P0</t>
  </si>
  <si>
    <t>Pivmecillinam</t>
  </si>
  <si>
    <t>Benzylpenicillin</t>
  </si>
  <si>
    <t>0501011J0</t>
  </si>
  <si>
    <t>Sulfonamides</t>
  </si>
  <si>
    <t>0501080D0</t>
  </si>
  <si>
    <t>Sulfamethoxazole</t>
  </si>
  <si>
    <t>Trimethoprim</t>
  </si>
  <si>
    <t>0501080W0</t>
  </si>
  <si>
    <t>Sulfadiazine</t>
  </si>
  <si>
    <t>0501080J0</t>
  </si>
  <si>
    <t>Beta Lactam</t>
  </si>
  <si>
    <t>0501021A</t>
  </si>
  <si>
    <t>Cefaclor</t>
  </si>
  <si>
    <t>0501021L0</t>
  </si>
  <si>
    <t>Cefalexin</t>
  </si>
  <si>
    <t>Cefixime</t>
  </si>
  <si>
    <t>0501021C0</t>
  </si>
  <si>
    <t>Cefradine</t>
  </si>
  <si>
    <t>0501021M0</t>
  </si>
  <si>
    <t>Cefuroxime</t>
  </si>
  <si>
    <t>0501021K0</t>
  </si>
  <si>
    <t>Cefadroxil</t>
  </si>
  <si>
    <t>0501021B0</t>
  </si>
  <si>
    <t>KG</t>
  </si>
  <si>
    <t>Tetracyclines</t>
  </si>
  <si>
    <t>0501030I0</t>
  </si>
  <si>
    <t>Doxycycline</t>
  </si>
  <si>
    <t>0501030Z0</t>
  </si>
  <si>
    <t xml:space="preserve"> Lymecycline</t>
  </si>
  <si>
    <t>0501030L0</t>
  </si>
  <si>
    <t>Minocycline</t>
  </si>
  <si>
    <t>0501030P0</t>
  </si>
  <si>
    <t>0501030T0</t>
  </si>
  <si>
    <t>Oxytetracycline</t>
  </si>
  <si>
    <t>0501030V0</t>
  </si>
  <si>
    <t>Tetracycline</t>
  </si>
  <si>
    <t>0501030F0</t>
  </si>
  <si>
    <t>Demeclocycline</t>
  </si>
  <si>
    <t>Quinolone</t>
  </si>
  <si>
    <t>0501120L0</t>
  </si>
  <si>
    <t>Ciprofloxacin</t>
  </si>
  <si>
    <t>0501120X0</t>
  </si>
  <si>
    <t>Levofloxacin</t>
  </si>
  <si>
    <t>0501120P0</t>
  </si>
  <si>
    <t>Ofloxacin</t>
  </si>
  <si>
    <t>0501120Y0</t>
  </si>
  <si>
    <t>Moxifloxacin</t>
  </si>
  <si>
    <t>Lincosamide</t>
  </si>
  <si>
    <t>0501060D0</t>
  </si>
  <si>
    <t>Clindamycin</t>
  </si>
  <si>
    <t>Nitroimidazoles</t>
  </si>
  <si>
    <t>0501110C0</t>
  </si>
  <si>
    <t>Metronidazole</t>
  </si>
  <si>
    <t>Tinidazole</t>
  </si>
  <si>
    <t>0501110G0</t>
  </si>
  <si>
    <t>Aminoglycoside</t>
  </si>
  <si>
    <t>0501040H0</t>
  </si>
  <si>
    <t>Cidomycin</t>
  </si>
  <si>
    <t>Antituberculosis</t>
  </si>
  <si>
    <t>0501090H0</t>
  </si>
  <si>
    <t>Ethambutol</t>
  </si>
  <si>
    <t>Rifampicin</t>
  </si>
  <si>
    <t>0501090R0</t>
  </si>
  <si>
    <t>Antileprotic</t>
  </si>
  <si>
    <t>Dapsone</t>
  </si>
  <si>
    <t>0501100H0</t>
  </si>
  <si>
    <t>(sulfonamide)</t>
  </si>
  <si>
    <t>UTI</t>
  </si>
  <si>
    <t>Fosfomycin Trometamol</t>
  </si>
  <si>
    <t>0501130D0</t>
  </si>
  <si>
    <t>Nitrofurantoin</t>
  </si>
  <si>
    <t>0501130R0</t>
  </si>
  <si>
    <t>Methenamine Hippurate</t>
  </si>
  <si>
    <t>0501130H0</t>
  </si>
  <si>
    <t>Others</t>
  </si>
  <si>
    <t>Rifaximin</t>
  </si>
  <si>
    <t>0501070X0</t>
  </si>
  <si>
    <t>0501070I0</t>
  </si>
  <si>
    <t>Colistimethate Sodium</t>
  </si>
  <si>
    <t>0501070N0</t>
  </si>
  <si>
    <t>Sod Fusidate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</si>
</sst>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(Sheet1!$A$6,Sheet1!$A$15,Sheet1!$A$29,Sheet1!$A$36,Sheet1!$A$45,Sheet1!$A$55,Sheet1!$A$62,Sheet1!$A$66,Sheet1!$A$71,Sheet1!$A$80,Sheet1!$A$84,Sheet1!$A$90)</c:f>
              <c:strCache>
                <c:ptCount val="12"/>
                <c:pt idx="0">
                  <c:v>Macrolide</c:v>
                </c:pt>
                <c:pt idx="1">
                  <c:v>Penicillin</c:v>
                </c:pt>
                <c:pt idx="2">
                  <c:v>Sulfonamides</c:v>
                </c:pt>
                <c:pt idx="3">
                  <c:v>Beta Lactam</c:v>
                </c:pt>
                <c:pt idx="4">
                  <c:v>Tetracyclines</c:v>
                </c:pt>
                <c:pt idx="5">
                  <c:v>Quinolone</c:v>
                </c:pt>
                <c:pt idx="6">
                  <c:v>Lincosamide</c:v>
                </c:pt>
                <c:pt idx="7">
                  <c:v>Nitroimidazoles</c:v>
                </c:pt>
                <c:pt idx="8">
                  <c:v>Aminoglycoside</c:v>
                </c:pt>
                <c:pt idx="9">
                  <c:v>Antileprotic</c:v>
                </c:pt>
                <c:pt idx="10">
                  <c:v>UTI</c:v>
                </c:pt>
                <c:pt idx="11">
                  <c:v>Others</c:v>
                </c:pt>
              </c:strCache>
            </c:strRef>
          </c:cat>
          <c:val>
            <c:numRef>
              <c:f>(Sheet1!$O$13,Sheet1!$O$27,Sheet1!$O$34,Sheet1!$O$43,Sheet1!$O$53,Sheet1!$O$60,Sheet1!$O$64,Sheet1!$O$69,Sheet1!$O$73,Sheet1!$O$78,Sheet1!$O$82,Sheet1!$O$88,Sheet1!$O$94)</c:f>
              <c:numCache>
                <c:formatCode>General</c:formatCode>
                <c:ptCount val="13"/>
                <c:pt idx="0">
                  <c:v>115.49840000000003</c:v>
                </c:pt>
                <c:pt idx="1">
                  <c:v>547.42995299999995</c:v>
                </c:pt>
                <c:pt idx="2">
                  <c:v>34.126180000000005</c:v>
                </c:pt>
                <c:pt idx="3">
                  <c:v>25.18655</c:v>
                </c:pt>
                <c:pt idx="4">
                  <c:v>147.388712</c:v>
                </c:pt>
                <c:pt idx="5">
                  <c:v>10.182199999999998</c:v>
                </c:pt>
                <c:pt idx="6">
                  <c:v>0.80699999999999994</c:v>
                </c:pt>
                <c:pt idx="7">
                  <c:v>15.092499999999999</c:v>
                </c:pt>
                <c:pt idx="8">
                  <c:v>4.7999999999999994E-2</c:v>
                </c:pt>
                <c:pt idx="9">
                  <c:v>0.57100000000000006</c:v>
                </c:pt>
                <c:pt idx="10">
                  <c:v>9.240000000000001E-2</c:v>
                </c:pt>
                <c:pt idx="11">
                  <c:v>12.324769999999999</c:v>
                </c:pt>
                <c:pt idx="12">
                  <c:v>2.2998600000000002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12-4FAD-AD79-9F99189CD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590550</xdr:colOff>
      <xdr:row>4</xdr:row>
      <xdr:rowOff>0</xdr:rowOff>
    </xdr:from>
    <xdr:to>
      <xdr:col>26</xdr:col>
      <xdr:colOff>152400</xdr:colOff>
      <xdr:row>33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94"/>
  <sheetViews>
    <sheetView tabSelected="1" topLeftCell="A11" workbookViewId="0">
      <selection activeCell="P15" sqref="P15"/>
    </sheetView>
  </sheetViews>
  <sheetFormatPr defaultRowHeight="15" x14ac:dyDescent="0.25"/>
  <cols>
    <col min="1" max="1" width="11.42578125" customWidth="1"/>
    <col min="2" max="2" width="14.5703125" customWidth="1"/>
    <col min="3" max="3" width="16.140625" customWidth="1"/>
  </cols>
  <sheetData>
    <row r="4" spans="1:15" x14ac:dyDescent="0.25">
      <c r="D4">
        <v>31</v>
      </c>
      <c r="E4">
        <v>31</v>
      </c>
      <c r="F4">
        <v>28</v>
      </c>
      <c r="G4">
        <v>31</v>
      </c>
      <c r="H4">
        <v>30</v>
      </c>
      <c r="I4">
        <v>31</v>
      </c>
      <c r="J4">
        <v>30</v>
      </c>
      <c r="K4">
        <v>31</v>
      </c>
      <c r="L4">
        <v>31</v>
      </c>
      <c r="M4">
        <v>30</v>
      </c>
      <c r="O4" s="2" t="s">
        <v>23</v>
      </c>
    </row>
    <row r="5" spans="1:15" x14ac:dyDescent="0.25">
      <c r="A5" s="1" t="s">
        <v>1</v>
      </c>
      <c r="B5" s="1" t="s">
        <v>21</v>
      </c>
      <c r="C5" t="s">
        <v>0</v>
      </c>
      <c r="D5" s="1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</row>
    <row r="6" spans="1:15" x14ac:dyDescent="0.25">
      <c r="A6" s="2" t="s">
        <v>15</v>
      </c>
      <c r="B6" t="s">
        <v>20</v>
      </c>
      <c r="C6" t="s">
        <v>12</v>
      </c>
      <c r="D6">
        <v>445650</v>
      </c>
      <c r="E6">
        <v>347100</v>
      </c>
      <c r="F6">
        <v>366050</v>
      </c>
      <c r="G6">
        <v>398650</v>
      </c>
      <c r="H6">
        <v>411300</v>
      </c>
      <c r="I6">
        <v>332250</v>
      </c>
      <c r="J6">
        <v>415550</v>
      </c>
      <c r="K6">
        <v>297850</v>
      </c>
      <c r="L6">
        <v>382200</v>
      </c>
      <c r="M6">
        <v>405800</v>
      </c>
      <c r="O6">
        <f>SUM(D6:M6)</f>
        <v>3802400</v>
      </c>
    </row>
    <row r="7" spans="1:15" x14ac:dyDescent="0.25">
      <c r="B7" t="s">
        <v>19</v>
      </c>
      <c r="C7" t="s">
        <v>13</v>
      </c>
      <c r="D7">
        <v>5563750</v>
      </c>
      <c r="E7">
        <v>6197750</v>
      </c>
      <c r="F7">
        <v>5934750</v>
      </c>
      <c r="G7">
        <v>6451500</v>
      </c>
      <c r="H7">
        <v>5482450</v>
      </c>
      <c r="I7">
        <v>5025250</v>
      </c>
      <c r="J7">
        <v>4570500</v>
      </c>
      <c r="K7">
        <v>4594750</v>
      </c>
      <c r="L7">
        <v>3921000</v>
      </c>
      <c r="M7">
        <v>4829250</v>
      </c>
      <c r="O7">
        <f t="shared" ref="O7:O70" si="0">SUM(D7:M7)</f>
        <v>52570950</v>
      </c>
    </row>
    <row r="8" spans="1:15" hidden="1" x14ac:dyDescent="0.25">
      <c r="B8" t="s">
        <v>18</v>
      </c>
      <c r="C8" t="s">
        <v>14</v>
      </c>
      <c r="D8">
        <v>5315250</v>
      </c>
      <c r="E8">
        <v>5488000</v>
      </c>
      <c r="F8">
        <v>3880500</v>
      </c>
      <c r="G8">
        <v>5106750</v>
      </c>
      <c r="H8">
        <v>5488500</v>
      </c>
      <c r="I8">
        <v>5211250</v>
      </c>
      <c r="J8">
        <v>5529500</v>
      </c>
      <c r="K8">
        <v>4735000</v>
      </c>
      <c r="L8">
        <v>4155000</v>
      </c>
      <c r="M8">
        <v>4092500</v>
      </c>
      <c r="O8">
        <f t="shared" si="0"/>
        <v>49002250</v>
      </c>
    </row>
    <row r="9" spans="1:15" hidden="1" x14ac:dyDescent="0.25">
      <c r="B9" t="s">
        <v>17</v>
      </c>
      <c r="C9" t="s">
        <v>14</v>
      </c>
      <c r="D9">
        <v>1104000</v>
      </c>
      <c r="E9">
        <v>1219500</v>
      </c>
      <c r="F9">
        <v>1068500</v>
      </c>
      <c r="G9">
        <v>1234000</v>
      </c>
      <c r="H9">
        <v>1012300</v>
      </c>
      <c r="I9">
        <v>794500</v>
      </c>
      <c r="J9">
        <v>816500</v>
      </c>
      <c r="K9">
        <v>852500</v>
      </c>
      <c r="L9">
        <v>628500</v>
      </c>
      <c r="M9">
        <v>571500</v>
      </c>
      <c r="O9">
        <f t="shared" si="0"/>
        <v>9301800</v>
      </c>
    </row>
    <row r="10" spans="1:15" hidden="1" x14ac:dyDescent="0.25">
      <c r="B10" t="s">
        <v>16</v>
      </c>
      <c r="C10" t="s">
        <v>14</v>
      </c>
      <c r="D10">
        <v>100000</v>
      </c>
      <c r="E10">
        <v>85500</v>
      </c>
      <c r="F10">
        <v>21000</v>
      </c>
      <c r="G10">
        <v>163000</v>
      </c>
      <c r="H10">
        <v>0</v>
      </c>
      <c r="I10">
        <v>242000</v>
      </c>
      <c r="J10">
        <v>25000</v>
      </c>
      <c r="K10">
        <v>53000</v>
      </c>
      <c r="L10">
        <v>68500</v>
      </c>
      <c r="M10">
        <v>63000</v>
      </c>
      <c r="O10">
        <f t="shared" si="0"/>
        <v>821000</v>
      </c>
    </row>
    <row r="11" spans="1:15" x14ac:dyDescent="0.25">
      <c r="B11" t="s">
        <v>22</v>
      </c>
      <c r="C11" t="s">
        <v>14</v>
      </c>
      <c r="D11">
        <f>SUM(D8:D10)</f>
        <v>6519250</v>
      </c>
      <c r="E11">
        <f t="shared" ref="E11:M11" si="1">SUM(E8:E10)</f>
        <v>6793000</v>
      </c>
      <c r="F11">
        <f t="shared" si="1"/>
        <v>4970000</v>
      </c>
      <c r="G11">
        <f t="shared" si="1"/>
        <v>6503750</v>
      </c>
      <c r="H11">
        <f t="shared" si="1"/>
        <v>6500800</v>
      </c>
      <c r="I11">
        <f t="shared" si="1"/>
        <v>6247750</v>
      </c>
      <c r="J11">
        <f t="shared" si="1"/>
        <v>6371000</v>
      </c>
      <c r="K11">
        <f t="shared" si="1"/>
        <v>5640500</v>
      </c>
      <c r="L11">
        <f t="shared" si="1"/>
        <v>4852000</v>
      </c>
      <c r="M11">
        <f t="shared" si="1"/>
        <v>4727000</v>
      </c>
      <c r="O11">
        <f t="shared" si="0"/>
        <v>59125050</v>
      </c>
    </row>
    <row r="12" spans="1:15" x14ac:dyDescent="0.25">
      <c r="C12" s="2" t="s">
        <v>23</v>
      </c>
      <c r="D12">
        <f>SUM(D6,D7,D11)</f>
        <v>12528650</v>
      </c>
      <c r="E12">
        <f t="shared" ref="E12:M12" si="2">SUM(E6,E7,E11)</f>
        <v>13337850</v>
      </c>
      <c r="F12">
        <f t="shared" si="2"/>
        <v>11270800</v>
      </c>
      <c r="G12">
        <f t="shared" si="2"/>
        <v>13353900</v>
      </c>
      <c r="H12">
        <f t="shared" si="2"/>
        <v>12394550</v>
      </c>
      <c r="I12">
        <f t="shared" si="2"/>
        <v>11605250</v>
      </c>
      <c r="J12">
        <f t="shared" si="2"/>
        <v>11357050</v>
      </c>
      <c r="K12">
        <f t="shared" si="2"/>
        <v>10533100</v>
      </c>
      <c r="L12">
        <f t="shared" si="2"/>
        <v>9155200</v>
      </c>
      <c r="M12">
        <f t="shared" si="2"/>
        <v>9962050</v>
      </c>
      <c r="O12">
        <f t="shared" si="0"/>
        <v>115498400</v>
      </c>
    </row>
    <row r="13" spans="1:15" x14ac:dyDescent="0.25">
      <c r="C13" s="2" t="s">
        <v>60</v>
      </c>
      <c r="D13">
        <f>D12/10^6</f>
        <v>12.528650000000001</v>
      </c>
      <c r="E13">
        <f t="shared" ref="E13:M13" si="3">E12/10^6</f>
        <v>13.33785</v>
      </c>
      <c r="F13">
        <f t="shared" si="3"/>
        <v>11.270799999999999</v>
      </c>
      <c r="G13">
        <f t="shared" si="3"/>
        <v>13.353899999999999</v>
      </c>
      <c r="H13">
        <f t="shared" si="3"/>
        <v>12.394550000000001</v>
      </c>
      <c r="I13">
        <f t="shared" si="3"/>
        <v>11.60525</v>
      </c>
      <c r="J13">
        <f t="shared" si="3"/>
        <v>11.357049999999999</v>
      </c>
      <c r="K13">
        <f t="shared" si="3"/>
        <v>10.533099999999999</v>
      </c>
      <c r="L13">
        <f t="shared" si="3"/>
        <v>9.1552000000000007</v>
      </c>
      <c r="M13">
        <f t="shared" si="3"/>
        <v>9.9620499999999996</v>
      </c>
      <c r="O13" s="2">
        <f t="shared" si="0"/>
        <v>115.49840000000003</v>
      </c>
    </row>
    <row r="15" spans="1:15" x14ac:dyDescent="0.25">
      <c r="A15" s="2" t="s">
        <v>24</v>
      </c>
      <c r="B15" t="s">
        <v>25</v>
      </c>
      <c r="C15" t="s">
        <v>26</v>
      </c>
      <c r="D15">
        <v>26829250</v>
      </c>
      <c r="E15">
        <v>25610750</v>
      </c>
      <c r="F15">
        <v>25817003</v>
      </c>
      <c r="G15">
        <v>27137000</v>
      </c>
      <c r="H15">
        <v>21858006</v>
      </c>
      <c r="I15">
        <v>20022500</v>
      </c>
      <c r="J15">
        <v>17351250</v>
      </c>
      <c r="K15">
        <v>17835500</v>
      </c>
      <c r="L15">
        <v>15173756</v>
      </c>
      <c r="M15">
        <v>17496250</v>
      </c>
      <c r="O15">
        <f t="shared" si="0"/>
        <v>215131265</v>
      </c>
    </row>
    <row r="16" spans="1:15" x14ac:dyDescent="0.25">
      <c r="B16" t="s">
        <v>28</v>
      </c>
      <c r="C16" t="s">
        <v>26</v>
      </c>
      <c r="D16">
        <v>1036125</v>
      </c>
      <c r="E16">
        <v>945875</v>
      </c>
      <c r="F16">
        <v>825375</v>
      </c>
      <c r="G16">
        <v>786250</v>
      </c>
      <c r="H16">
        <v>970125</v>
      </c>
      <c r="I16">
        <v>1071225</v>
      </c>
      <c r="J16">
        <v>998125</v>
      </c>
      <c r="K16">
        <v>1162875</v>
      </c>
      <c r="L16">
        <v>1010500</v>
      </c>
      <c r="M16">
        <v>855500</v>
      </c>
      <c r="O16">
        <f t="shared" si="0"/>
        <v>9661975</v>
      </c>
    </row>
    <row r="17" spans="1:15" x14ac:dyDescent="0.25">
      <c r="C17" t="s">
        <v>26</v>
      </c>
      <c r="D17">
        <f>SUM(D15:D16)</f>
        <v>27865375</v>
      </c>
      <c r="E17">
        <f t="shared" ref="E17:M17" si="4">SUM(E15:E16)</f>
        <v>26556625</v>
      </c>
      <c r="F17">
        <f t="shared" si="4"/>
        <v>26642378</v>
      </c>
      <c r="G17">
        <f t="shared" si="4"/>
        <v>27923250</v>
      </c>
      <c r="H17">
        <f t="shared" si="4"/>
        <v>22828131</v>
      </c>
      <c r="I17">
        <f t="shared" si="4"/>
        <v>21093725</v>
      </c>
      <c r="J17">
        <f t="shared" si="4"/>
        <v>18349375</v>
      </c>
      <c r="K17">
        <f t="shared" si="4"/>
        <v>18998375</v>
      </c>
      <c r="L17">
        <f t="shared" si="4"/>
        <v>16184256</v>
      </c>
      <c r="M17">
        <f t="shared" si="4"/>
        <v>18351750</v>
      </c>
      <c r="O17">
        <f t="shared" si="0"/>
        <v>224793240</v>
      </c>
    </row>
    <row r="18" spans="1:15" x14ac:dyDescent="0.25">
      <c r="C18" t="s">
        <v>29</v>
      </c>
      <c r="D18">
        <v>295290</v>
      </c>
      <c r="E18">
        <v>274555</v>
      </c>
      <c r="F18">
        <v>240915</v>
      </c>
      <c r="G18">
        <v>226475</v>
      </c>
      <c r="H18">
        <v>273660</v>
      </c>
      <c r="I18">
        <v>302948</v>
      </c>
      <c r="J18">
        <v>309080</v>
      </c>
      <c r="K18">
        <v>330440</v>
      </c>
      <c r="L18">
        <v>281180</v>
      </c>
      <c r="M18">
        <v>239920</v>
      </c>
      <c r="O18">
        <f t="shared" si="0"/>
        <v>2774463</v>
      </c>
    </row>
    <row r="19" spans="1:15" x14ac:dyDescent="0.25">
      <c r="B19" s="3" t="s">
        <v>30</v>
      </c>
      <c r="C19" t="s">
        <v>27</v>
      </c>
      <c r="D19">
        <v>126000</v>
      </c>
      <c r="E19">
        <v>56000</v>
      </c>
      <c r="F19">
        <v>28000</v>
      </c>
      <c r="G19">
        <v>28000</v>
      </c>
      <c r="H19">
        <v>0</v>
      </c>
      <c r="I19">
        <v>56000</v>
      </c>
      <c r="J19">
        <v>28000</v>
      </c>
      <c r="K19">
        <v>28000</v>
      </c>
      <c r="L19">
        <v>28000</v>
      </c>
      <c r="M19">
        <v>10000</v>
      </c>
      <c r="O19">
        <f t="shared" si="0"/>
        <v>388000</v>
      </c>
    </row>
    <row r="20" spans="1:15" x14ac:dyDescent="0.25">
      <c r="B20" t="s">
        <v>31</v>
      </c>
      <c r="C20" t="s">
        <v>27</v>
      </c>
      <c r="D20">
        <v>42000</v>
      </c>
      <c r="E20">
        <v>73000</v>
      </c>
      <c r="F20">
        <v>56000</v>
      </c>
      <c r="G20">
        <v>28000</v>
      </c>
      <c r="H20">
        <v>41000</v>
      </c>
      <c r="I20">
        <v>27000</v>
      </c>
      <c r="J20">
        <v>35000</v>
      </c>
      <c r="K20">
        <v>42000</v>
      </c>
      <c r="L20">
        <v>28000</v>
      </c>
      <c r="M20">
        <v>73000</v>
      </c>
      <c r="O20">
        <f t="shared" si="0"/>
        <v>445000</v>
      </c>
    </row>
    <row r="21" spans="1:15" x14ac:dyDescent="0.25">
      <c r="C21" t="s">
        <v>32</v>
      </c>
      <c r="D21">
        <v>42000</v>
      </c>
      <c r="E21">
        <v>73000</v>
      </c>
      <c r="F21">
        <v>56000</v>
      </c>
      <c r="G21">
        <v>28000</v>
      </c>
      <c r="H21">
        <v>41000</v>
      </c>
      <c r="I21">
        <v>27000</v>
      </c>
      <c r="J21">
        <v>35000</v>
      </c>
      <c r="K21">
        <v>42000</v>
      </c>
      <c r="L21">
        <v>28000</v>
      </c>
      <c r="M21">
        <v>73000</v>
      </c>
      <c r="O21">
        <f t="shared" si="0"/>
        <v>445000</v>
      </c>
    </row>
    <row r="22" spans="1:15" x14ac:dyDescent="0.25">
      <c r="B22" t="s">
        <v>33</v>
      </c>
      <c r="C22" t="s">
        <v>32</v>
      </c>
      <c r="D22">
        <v>17113500</v>
      </c>
      <c r="E22">
        <v>16412250</v>
      </c>
      <c r="F22">
        <v>16427000</v>
      </c>
      <c r="G22">
        <v>17165250</v>
      </c>
      <c r="H22">
        <v>18652000</v>
      </c>
      <c r="I22">
        <v>18589500</v>
      </c>
      <c r="J22">
        <v>20229500</v>
      </c>
      <c r="K22">
        <v>24118000</v>
      </c>
      <c r="L22">
        <v>23402000</v>
      </c>
      <c r="M22">
        <v>20710000</v>
      </c>
      <c r="O22">
        <f t="shared" si="0"/>
        <v>192819000</v>
      </c>
    </row>
    <row r="23" spans="1:15" x14ac:dyDescent="0.25">
      <c r="B23" t="s">
        <v>35</v>
      </c>
      <c r="C23" t="s">
        <v>34</v>
      </c>
      <c r="D23">
        <v>11187000</v>
      </c>
      <c r="E23">
        <v>10831500</v>
      </c>
      <c r="F23">
        <v>13031000</v>
      </c>
      <c r="G23">
        <v>14650500</v>
      </c>
      <c r="H23">
        <v>13076000</v>
      </c>
      <c r="I23">
        <v>12721000</v>
      </c>
      <c r="J23">
        <v>12323750</v>
      </c>
      <c r="K23">
        <v>12201500</v>
      </c>
      <c r="L23">
        <v>9897000</v>
      </c>
      <c r="M23">
        <v>8854000</v>
      </c>
      <c r="O23">
        <f t="shared" si="0"/>
        <v>118773250</v>
      </c>
    </row>
    <row r="24" spans="1:15" x14ac:dyDescent="0.25">
      <c r="B24" t="s">
        <v>36</v>
      </c>
      <c r="C24" t="s">
        <v>37</v>
      </c>
      <c r="D24">
        <v>801600</v>
      </c>
      <c r="E24">
        <v>540200</v>
      </c>
      <c r="F24">
        <v>591000</v>
      </c>
      <c r="G24">
        <v>766600</v>
      </c>
      <c r="H24">
        <v>714600</v>
      </c>
      <c r="I24">
        <v>734200</v>
      </c>
      <c r="J24">
        <v>645800</v>
      </c>
      <c r="K24">
        <v>722000</v>
      </c>
      <c r="L24">
        <v>755000</v>
      </c>
      <c r="M24">
        <v>718600</v>
      </c>
      <c r="O24">
        <f t="shared" si="0"/>
        <v>6989600</v>
      </c>
    </row>
    <row r="25" spans="1:15" x14ac:dyDescent="0.25">
      <c r="B25" t="s">
        <v>39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600</v>
      </c>
      <c r="K25">
        <v>0</v>
      </c>
      <c r="L25">
        <v>0</v>
      </c>
      <c r="M25">
        <v>1800</v>
      </c>
      <c r="O25">
        <f t="shared" si="0"/>
        <v>2400</v>
      </c>
    </row>
    <row r="26" spans="1:15" x14ac:dyDescent="0.25">
      <c r="C26" s="2" t="s">
        <v>23</v>
      </c>
      <c r="D26">
        <f>SUM(D17:D25)</f>
        <v>57472765</v>
      </c>
      <c r="E26">
        <f t="shared" ref="E26:M26" si="5">SUM(E17:E25)</f>
        <v>54817130</v>
      </c>
      <c r="F26">
        <f t="shared" si="5"/>
        <v>57072293</v>
      </c>
      <c r="G26">
        <f t="shared" si="5"/>
        <v>60816075</v>
      </c>
      <c r="H26">
        <f t="shared" si="5"/>
        <v>55626391</v>
      </c>
      <c r="I26">
        <f t="shared" si="5"/>
        <v>53551373</v>
      </c>
      <c r="J26">
        <f t="shared" si="5"/>
        <v>51956105</v>
      </c>
      <c r="K26">
        <f t="shared" si="5"/>
        <v>56482315</v>
      </c>
      <c r="L26">
        <f t="shared" si="5"/>
        <v>50603436</v>
      </c>
      <c r="M26">
        <f t="shared" si="5"/>
        <v>49032070</v>
      </c>
      <c r="O26">
        <f t="shared" si="0"/>
        <v>547429953</v>
      </c>
    </row>
    <row r="27" spans="1:15" x14ac:dyDescent="0.25">
      <c r="C27" s="2" t="s">
        <v>60</v>
      </c>
      <c r="D27">
        <f>D26/(10^6)</f>
        <v>57.472765000000003</v>
      </c>
      <c r="E27">
        <f t="shared" ref="E27:M27" si="6">E26/(10^6)</f>
        <v>54.817129999999999</v>
      </c>
      <c r="F27">
        <f t="shared" si="6"/>
        <v>57.072293000000002</v>
      </c>
      <c r="G27">
        <f t="shared" si="6"/>
        <v>60.816074999999998</v>
      </c>
      <c r="H27">
        <f t="shared" si="6"/>
        <v>55.626390999999998</v>
      </c>
      <c r="I27">
        <f t="shared" si="6"/>
        <v>53.551372999999998</v>
      </c>
      <c r="J27">
        <f t="shared" si="6"/>
        <v>51.956105000000001</v>
      </c>
      <c r="K27">
        <f t="shared" si="6"/>
        <v>56.482315</v>
      </c>
      <c r="L27">
        <f t="shared" si="6"/>
        <v>50.603436000000002</v>
      </c>
      <c r="M27">
        <f t="shared" si="6"/>
        <v>49.032069999999997</v>
      </c>
      <c r="O27" s="2">
        <f t="shared" si="0"/>
        <v>547.42995299999995</v>
      </c>
    </row>
    <row r="29" spans="1:15" x14ac:dyDescent="0.25">
      <c r="A29" s="2" t="s">
        <v>40</v>
      </c>
      <c r="B29" t="s">
        <v>41</v>
      </c>
      <c r="C29" t="s">
        <v>42</v>
      </c>
      <c r="D29">
        <v>107200</v>
      </c>
      <c r="E29">
        <v>384800</v>
      </c>
      <c r="F29">
        <v>449600</v>
      </c>
      <c r="G29">
        <v>352400</v>
      </c>
      <c r="H29">
        <v>338800</v>
      </c>
      <c r="I29">
        <v>296400</v>
      </c>
      <c r="J29">
        <v>367600</v>
      </c>
      <c r="K29">
        <v>578800</v>
      </c>
      <c r="L29">
        <v>375200</v>
      </c>
      <c r="M29">
        <v>396800</v>
      </c>
      <c r="O29">
        <f t="shared" si="0"/>
        <v>3647600</v>
      </c>
    </row>
    <row r="30" spans="1:15" x14ac:dyDescent="0.25">
      <c r="C30" t="s">
        <v>43</v>
      </c>
      <c r="D30">
        <v>420800</v>
      </c>
      <c r="E30">
        <v>76960</v>
      </c>
      <c r="F30">
        <v>89920</v>
      </c>
      <c r="G30">
        <v>70480</v>
      </c>
      <c r="H30">
        <v>67760</v>
      </c>
      <c r="I30">
        <v>59280</v>
      </c>
      <c r="J30">
        <v>73520</v>
      </c>
      <c r="K30">
        <v>115760</v>
      </c>
      <c r="L30">
        <v>75040</v>
      </c>
      <c r="M30">
        <v>79360</v>
      </c>
      <c r="O30">
        <f t="shared" si="0"/>
        <v>1128880</v>
      </c>
    </row>
    <row r="31" spans="1:15" x14ac:dyDescent="0.25">
      <c r="B31" t="s">
        <v>44</v>
      </c>
      <c r="C31" t="s">
        <v>43</v>
      </c>
      <c r="D31">
        <v>2818800</v>
      </c>
      <c r="E31">
        <v>3056920</v>
      </c>
      <c r="F31">
        <v>2746650</v>
      </c>
      <c r="G31">
        <v>2955100</v>
      </c>
      <c r="H31">
        <v>2998130</v>
      </c>
      <c r="I31">
        <v>2987900</v>
      </c>
      <c r="J31">
        <v>2936300</v>
      </c>
      <c r="K31">
        <v>2906000</v>
      </c>
      <c r="L31">
        <v>2757800</v>
      </c>
      <c r="M31">
        <v>3102100</v>
      </c>
      <c r="O31">
        <f t="shared" si="0"/>
        <v>29265700</v>
      </c>
    </row>
    <row r="32" spans="1:15" x14ac:dyDescent="0.25">
      <c r="B32" t="s">
        <v>46</v>
      </c>
      <c r="C32" t="s">
        <v>45</v>
      </c>
      <c r="D32">
        <v>0</v>
      </c>
      <c r="E32">
        <v>28000</v>
      </c>
      <c r="F32">
        <v>56000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f t="shared" si="0"/>
        <v>84000</v>
      </c>
    </row>
    <row r="33" spans="1:15" x14ac:dyDescent="0.25">
      <c r="C33" s="2" t="s">
        <v>23</v>
      </c>
      <c r="D33">
        <f>SUM(D29:D32)</f>
        <v>3346800</v>
      </c>
      <c r="E33">
        <f t="shared" ref="E33:M33" si="7">SUM(E29:E32)</f>
        <v>3546680</v>
      </c>
      <c r="F33">
        <f t="shared" si="7"/>
        <v>3342170</v>
      </c>
      <c r="G33">
        <f t="shared" si="7"/>
        <v>3377980</v>
      </c>
      <c r="H33">
        <f t="shared" si="7"/>
        <v>3404690</v>
      </c>
      <c r="I33">
        <f t="shared" si="7"/>
        <v>3343580</v>
      </c>
      <c r="J33">
        <f t="shared" si="7"/>
        <v>3377420</v>
      </c>
      <c r="K33">
        <f t="shared" si="7"/>
        <v>3600560</v>
      </c>
      <c r="L33">
        <f t="shared" si="7"/>
        <v>3208040</v>
      </c>
      <c r="M33">
        <f t="shared" si="7"/>
        <v>3578260</v>
      </c>
      <c r="O33">
        <f t="shared" si="0"/>
        <v>34126180</v>
      </c>
    </row>
    <row r="34" spans="1:15" x14ac:dyDescent="0.25">
      <c r="C34" s="2" t="s">
        <v>60</v>
      </c>
      <c r="D34">
        <f>D33/(10^6)</f>
        <v>3.3468</v>
      </c>
      <c r="E34">
        <f t="shared" ref="E34:M34" si="8">E33/(10^6)</f>
        <v>3.5466799999999998</v>
      </c>
      <c r="F34">
        <f t="shared" si="8"/>
        <v>3.3421699999999999</v>
      </c>
      <c r="G34">
        <f t="shared" si="8"/>
        <v>3.37798</v>
      </c>
      <c r="H34">
        <f t="shared" si="8"/>
        <v>3.40469</v>
      </c>
      <c r="I34">
        <f t="shared" si="8"/>
        <v>3.3435800000000002</v>
      </c>
      <c r="J34">
        <f t="shared" si="8"/>
        <v>3.3774199999999999</v>
      </c>
      <c r="K34">
        <f t="shared" si="8"/>
        <v>3.6005600000000002</v>
      </c>
      <c r="L34">
        <f t="shared" si="8"/>
        <v>3.20804</v>
      </c>
      <c r="M34">
        <f t="shared" si="8"/>
        <v>3.5782600000000002</v>
      </c>
      <c r="O34" s="2">
        <f t="shared" si="0"/>
        <v>34.126180000000005</v>
      </c>
    </row>
    <row r="36" spans="1:15" x14ac:dyDescent="0.25">
      <c r="A36" s="2" t="s">
        <v>47</v>
      </c>
      <c r="B36" t="s">
        <v>48</v>
      </c>
      <c r="C36" t="s">
        <v>49</v>
      </c>
      <c r="D36">
        <v>2500</v>
      </c>
      <c r="E36">
        <v>5000</v>
      </c>
      <c r="F36">
        <v>15500</v>
      </c>
      <c r="G36">
        <v>10250</v>
      </c>
      <c r="H36">
        <v>10250</v>
      </c>
      <c r="I36">
        <v>0</v>
      </c>
      <c r="J36">
        <v>24000</v>
      </c>
      <c r="K36">
        <v>0</v>
      </c>
      <c r="L36">
        <v>0</v>
      </c>
      <c r="M36">
        <v>23000</v>
      </c>
      <c r="O36">
        <f t="shared" si="0"/>
        <v>90500</v>
      </c>
    </row>
    <row r="37" spans="1:15" x14ac:dyDescent="0.25">
      <c r="B37" t="s">
        <v>50</v>
      </c>
      <c r="C37" t="s">
        <v>51</v>
      </c>
      <c r="D37">
        <v>2558750</v>
      </c>
      <c r="E37">
        <v>2515250</v>
      </c>
      <c r="F37">
        <v>2083250</v>
      </c>
      <c r="G37">
        <v>2487500</v>
      </c>
      <c r="H37">
        <v>2233750</v>
      </c>
      <c r="I37">
        <v>2223000</v>
      </c>
      <c r="J37">
        <v>2159750</v>
      </c>
      <c r="K37">
        <v>2442500</v>
      </c>
      <c r="L37">
        <v>2716500</v>
      </c>
      <c r="M37">
        <v>2413500</v>
      </c>
      <c r="O37">
        <f t="shared" si="0"/>
        <v>23833750</v>
      </c>
    </row>
    <row r="38" spans="1:15" x14ac:dyDescent="0.25">
      <c r="B38" t="s">
        <v>53</v>
      </c>
      <c r="C38" t="s">
        <v>52</v>
      </c>
      <c r="D38">
        <v>800</v>
      </c>
      <c r="E38">
        <v>800</v>
      </c>
      <c r="F38">
        <v>0</v>
      </c>
      <c r="G38">
        <v>400</v>
      </c>
      <c r="H38">
        <v>0</v>
      </c>
      <c r="I38">
        <v>800</v>
      </c>
      <c r="J38">
        <v>0</v>
      </c>
      <c r="K38">
        <v>3600</v>
      </c>
      <c r="L38">
        <v>400</v>
      </c>
      <c r="M38">
        <v>0</v>
      </c>
      <c r="O38">
        <f t="shared" si="0"/>
        <v>6800</v>
      </c>
    </row>
    <row r="39" spans="1:15" x14ac:dyDescent="0.25">
      <c r="B39" t="s">
        <v>55</v>
      </c>
      <c r="C39" t="s">
        <v>54</v>
      </c>
      <c r="D39">
        <v>149000</v>
      </c>
      <c r="E39">
        <v>123000</v>
      </c>
      <c r="F39">
        <v>131000</v>
      </c>
      <c r="G39">
        <v>171000</v>
      </c>
      <c r="H39">
        <v>69000</v>
      </c>
      <c r="I39">
        <v>131000</v>
      </c>
      <c r="J39">
        <v>114000</v>
      </c>
      <c r="K39">
        <v>63000</v>
      </c>
      <c r="L39">
        <v>145000</v>
      </c>
      <c r="M39">
        <v>93000</v>
      </c>
      <c r="O39">
        <f t="shared" si="0"/>
        <v>1189000</v>
      </c>
    </row>
    <row r="40" spans="1:15" x14ac:dyDescent="0.25">
      <c r="B40" t="s">
        <v>57</v>
      </c>
      <c r="C40" t="s">
        <v>56</v>
      </c>
      <c r="D40">
        <v>7000</v>
      </c>
      <c r="E40">
        <v>0</v>
      </c>
      <c r="F40">
        <v>0</v>
      </c>
      <c r="G40">
        <v>0</v>
      </c>
      <c r="H40">
        <v>17500</v>
      </c>
      <c r="I40">
        <v>17500</v>
      </c>
      <c r="J40">
        <v>0</v>
      </c>
      <c r="K40">
        <v>3500</v>
      </c>
      <c r="L40">
        <v>0</v>
      </c>
      <c r="M40">
        <v>7000</v>
      </c>
      <c r="O40">
        <f t="shared" si="0"/>
        <v>52500</v>
      </c>
    </row>
    <row r="41" spans="1:15" x14ac:dyDescent="0.25">
      <c r="B41" t="s">
        <v>59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14000</v>
      </c>
      <c r="M41">
        <v>0</v>
      </c>
      <c r="O41">
        <f t="shared" si="0"/>
        <v>14000</v>
      </c>
    </row>
    <row r="42" spans="1:15" x14ac:dyDescent="0.25">
      <c r="C42" s="2" t="s">
        <v>23</v>
      </c>
      <c r="D42">
        <f>SUM(D36:D41)</f>
        <v>2718050</v>
      </c>
      <c r="E42">
        <f t="shared" ref="E42:M42" si="9">SUM(E36:E41)</f>
        <v>2644050</v>
      </c>
      <c r="F42">
        <f t="shared" si="9"/>
        <v>2229750</v>
      </c>
      <c r="G42">
        <f t="shared" si="9"/>
        <v>2669150</v>
      </c>
      <c r="H42">
        <f t="shared" si="9"/>
        <v>2330500</v>
      </c>
      <c r="I42">
        <f t="shared" si="9"/>
        <v>2372300</v>
      </c>
      <c r="J42">
        <f t="shared" si="9"/>
        <v>2297750</v>
      </c>
      <c r="K42">
        <f t="shared" si="9"/>
        <v>2512600</v>
      </c>
      <c r="L42">
        <f t="shared" si="9"/>
        <v>2875900</v>
      </c>
      <c r="M42">
        <f t="shared" si="9"/>
        <v>2536500</v>
      </c>
      <c r="O42">
        <f t="shared" si="0"/>
        <v>25186550</v>
      </c>
    </row>
    <row r="43" spans="1:15" x14ac:dyDescent="0.25">
      <c r="C43" s="2" t="s">
        <v>60</v>
      </c>
      <c r="D43">
        <f>D42/(10^6)</f>
        <v>2.7180499999999999</v>
      </c>
      <c r="E43">
        <f t="shared" ref="E43:M43" si="10">E42/(10^6)</f>
        <v>2.64405</v>
      </c>
      <c r="F43">
        <f t="shared" si="10"/>
        <v>2.2297500000000001</v>
      </c>
      <c r="G43">
        <f t="shared" si="10"/>
        <v>2.6691500000000001</v>
      </c>
      <c r="H43">
        <f t="shared" si="10"/>
        <v>2.3304999999999998</v>
      </c>
      <c r="I43">
        <f t="shared" si="10"/>
        <v>2.3723000000000001</v>
      </c>
      <c r="J43">
        <f t="shared" si="10"/>
        <v>2.2977500000000002</v>
      </c>
      <c r="K43">
        <f t="shared" si="10"/>
        <v>2.5125999999999999</v>
      </c>
      <c r="L43">
        <f t="shared" si="10"/>
        <v>2.8759000000000001</v>
      </c>
      <c r="M43">
        <f t="shared" si="10"/>
        <v>2.5365000000000002</v>
      </c>
      <c r="O43" s="2">
        <f t="shared" si="0"/>
        <v>25.18655</v>
      </c>
    </row>
    <row r="45" spans="1:15" x14ac:dyDescent="0.25">
      <c r="A45" s="2" t="s">
        <v>61</v>
      </c>
      <c r="B45" t="s">
        <v>62</v>
      </c>
      <c r="C45" t="s">
        <v>63</v>
      </c>
      <c r="D45">
        <v>826700</v>
      </c>
      <c r="E45">
        <v>879800</v>
      </c>
      <c r="F45">
        <v>826300</v>
      </c>
      <c r="G45">
        <v>867800</v>
      </c>
      <c r="H45">
        <v>823850</v>
      </c>
      <c r="I45">
        <v>819850</v>
      </c>
      <c r="J45">
        <v>799800</v>
      </c>
      <c r="K45">
        <v>841300</v>
      </c>
      <c r="L45">
        <v>788300</v>
      </c>
      <c r="M45">
        <v>787100</v>
      </c>
      <c r="O45">
        <f t="shared" si="0"/>
        <v>8260800</v>
      </c>
    </row>
    <row r="46" spans="1:15" x14ac:dyDescent="0.25">
      <c r="B46" t="s">
        <v>64</v>
      </c>
      <c r="C46" t="s">
        <v>63</v>
      </c>
      <c r="D46">
        <v>11200</v>
      </c>
      <c r="E46">
        <v>23520</v>
      </c>
      <c r="F46">
        <v>6720</v>
      </c>
      <c r="G46">
        <v>17920</v>
      </c>
      <c r="H46">
        <v>14560</v>
      </c>
      <c r="I46">
        <v>19040</v>
      </c>
      <c r="J46">
        <v>8960</v>
      </c>
      <c r="K46">
        <v>12320</v>
      </c>
      <c r="L46">
        <v>8960</v>
      </c>
      <c r="M46">
        <v>14560</v>
      </c>
      <c r="O46">
        <f t="shared" si="0"/>
        <v>137760</v>
      </c>
    </row>
    <row r="47" spans="1:15" x14ac:dyDescent="0.25">
      <c r="B47" t="s">
        <v>66</v>
      </c>
      <c r="C47" t="s">
        <v>65</v>
      </c>
      <c r="D47">
        <v>8172960</v>
      </c>
      <c r="E47">
        <v>8704176</v>
      </c>
      <c r="F47">
        <v>8138448</v>
      </c>
      <c r="G47">
        <v>8235528</v>
      </c>
      <c r="H47">
        <v>8772816</v>
      </c>
      <c r="I47">
        <v>8150520</v>
      </c>
      <c r="J47">
        <v>8918712</v>
      </c>
      <c r="K47">
        <v>7947408</v>
      </c>
      <c r="L47">
        <v>7618392</v>
      </c>
      <c r="M47">
        <v>8019792</v>
      </c>
      <c r="O47">
        <f t="shared" si="0"/>
        <v>82678752</v>
      </c>
    </row>
    <row r="48" spans="1:15" x14ac:dyDescent="0.25">
      <c r="B48" t="s">
        <v>68</v>
      </c>
      <c r="C48" t="s">
        <v>67</v>
      </c>
      <c r="D48">
        <v>56000</v>
      </c>
      <c r="E48">
        <v>40600</v>
      </c>
      <c r="F48">
        <v>31500</v>
      </c>
      <c r="G48">
        <v>62300</v>
      </c>
      <c r="H48">
        <v>37800</v>
      </c>
      <c r="I48">
        <v>43400</v>
      </c>
      <c r="J48">
        <v>30800</v>
      </c>
      <c r="K48">
        <v>37100</v>
      </c>
      <c r="L48">
        <v>58100</v>
      </c>
      <c r="M48">
        <v>37800</v>
      </c>
      <c r="O48">
        <f t="shared" si="0"/>
        <v>435400</v>
      </c>
    </row>
    <row r="49" spans="1:15" x14ac:dyDescent="0.25">
      <c r="B49" t="s">
        <v>69</v>
      </c>
      <c r="C49" t="s">
        <v>70</v>
      </c>
      <c r="D49">
        <v>5276500</v>
      </c>
      <c r="E49">
        <v>5869000</v>
      </c>
      <c r="F49">
        <v>4891000</v>
      </c>
      <c r="G49">
        <v>5596000</v>
      </c>
      <c r="H49">
        <v>5649000</v>
      </c>
      <c r="I49">
        <v>5622500</v>
      </c>
      <c r="J49">
        <v>4476000</v>
      </c>
      <c r="K49">
        <v>5574000</v>
      </c>
      <c r="L49">
        <v>4990000</v>
      </c>
      <c r="M49">
        <v>5173000</v>
      </c>
      <c r="O49">
        <f t="shared" si="0"/>
        <v>53117000</v>
      </c>
    </row>
    <row r="50" spans="1:15" x14ac:dyDescent="0.25">
      <c r="B50" t="s">
        <v>71</v>
      </c>
      <c r="C50" t="s">
        <v>72</v>
      </c>
      <c r="D50">
        <v>414000</v>
      </c>
      <c r="E50">
        <v>176000</v>
      </c>
      <c r="F50">
        <v>322000</v>
      </c>
      <c r="G50">
        <v>182000</v>
      </c>
      <c r="H50">
        <v>351000</v>
      </c>
      <c r="I50">
        <v>126000</v>
      </c>
      <c r="J50">
        <v>288000</v>
      </c>
      <c r="K50">
        <v>196000</v>
      </c>
      <c r="L50">
        <v>280000</v>
      </c>
      <c r="M50">
        <v>322000</v>
      </c>
      <c r="O50">
        <f t="shared" si="0"/>
        <v>2657000</v>
      </c>
    </row>
    <row r="51" spans="1:15" x14ac:dyDescent="0.25">
      <c r="B51" t="s">
        <v>73</v>
      </c>
      <c r="C51" t="s">
        <v>74</v>
      </c>
      <c r="D51">
        <v>0</v>
      </c>
      <c r="E51">
        <v>15000</v>
      </c>
      <c r="F51">
        <v>0</v>
      </c>
      <c r="G51">
        <v>23400</v>
      </c>
      <c r="H51">
        <v>15000</v>
      </c>
      <c r="I51">
        <v>0</v>
      </c>
      <c r="J51">
        <v>8400</v>
      </c>
      <c r="K51">
        <v>0</v>
      </c>
      <c r="L51">
        <v>15000</v>
      </c>
      <c r="M51">
        <v>25200</v>
      </c>
      <c r="O51">
        <f t="shared" si="0"/>
        <v>102000</v>
      </c>
    </row>
    <row r="52" spans="1:15" x14ac:dyDescent="0.25">
      <c r="C52" s="2" t="s">
        <v>23</v>
      </c>
      <c r="D52">
        <f>SUM(D45:D51)</f>
        <v>14757360</v>
      </c>
      <c r="E52">
        <f t="shared" ref="E52:M52" si="11">SUM(E45:E51)</f>
        <v>15708096</v>
      </c>
      <c r="F52">
        <f t="shared" si="11"/>
        <v>14215968</v>
      </c>
      <c r="G52">
        <f t="shared" si="11"/>
        <v>14984948</v>
      </c>
      <c r="H52">
        <f t="shared" si="11"/>
        <v>15664026</v>
      </c>
      <c r="I52">
        <f t="shared" si="11"/>
        <v>14781310</v>
      </c>
      <c r="J52">
        <f t="shared" si="11"/>
        <v>14530672</v>
      </c>
      <c r="K52">
        <f t="shared" si="11"/>
        <v>14608128</v>
      </c>
      <c r="L52">
        <f t="shared" si="11"/>
        <v>13758752</v>
      </c>
      <c r="M52">
        <f t="shared" si="11"/>
        <v>14379452</v>
      </c>
      <c r="O52">
        <f t="shared" si="0"/>
        <v>147388712</v>
      </c>
    </row>
    <row r="53" spans="1:15" x14ac:dyDescent="0.25">
      <c r="C53" s="2" t="s">
        <v>60</v>
      </c>
      <c r="D53">
        <f>D52/(10^6)</f>
        <v>14.75736</v>
      </c>
      <c r="E53">
        <f t="shared" ref="E53:M53" si="12">E52/(10^6)</f>
        <v>15.708095999999999</v>
      </c>
      <c r="F53">
        <f t="shared" si="12"/>
        <v>14.215968</v>
      </c>
      <c r="G53">
        <f t="shared" si="12"/>
        <v>14.984947999999999</v>
      </c>
      <c r="H53">
        <f t="shared" si="12"/>
        <v>15.664026</v>
      </c>
      <c r="I53">
        <f t="shared" si="12"/>
        <v>14.78131</v>
      </c>
      <c r="J53">
        <f t="shared" si="12"/>
        <v>14.530671999999999</v>
      </c>
      <c r="K53">
        <f t="shared" si="12"/>
        <v>14.608128000000001</v>
      </c>
      <c r="L53">
        <f t="shared" si="12"/>
        <v>13.758751999999999</v>
      </c>
      <c r="M53">
        <f t="shared" si="12"/>
        <v>14.379452000000001</v>
      </c>
      <c r="O53" s="2">
        <f t="shared" si="0"/>
        <v>147.388712</v>
      </c>
    </row>
    <row r="55" spans="1:15" x14ac:dyDescent="0.25">
      <c r="A55" s="2" t="s">
        <v>75</v>
      </c>
      <c r="B55" t="s">
        <v>76</v>
      </c>
      <c r="C55" t="s">
        <v>77</v>
      </c>
      <c r="D55">
        <v>1060700</v>
      </c>
      <c r="E55">
        <v>1079250</v>
      </c>
      <c r="F55">
        <v>1112500</v>
      </c>
      <c r="G55">
        <v>781750</v>
      </c>
      <c r="H55">
        <v>916000</v>
      </c>
      <c r="I55">
        <v>691000</v>
      </c>
      <c r="J55">
        <v>905000</v>
      </c>
      <c r="K55">
        <v>904500</v>
      </c>
      <c r="L55">
        <v>1112500</v>
      </c>
      <c r="M55">
        <v>825000</v>
      </c>
      <c r="O55">
        <f t="shared" si="0"/>
        <v>9388200</v>
      </c>
    </row>
    <row r="56" spans="1:15" x14ac:dyDescent="0.25">
      <c r="B56" t="s">
        <v>78</v>
      </c>
      <c r="C56" t="s">
        <v>79</v>
      </c>
      <c r="D56">
        <v>40000</v>
      </c>
      <c r="E56">
        <v>7000</v>
      </c>
      <c r="F56">
        <v>43000</v>
      </c>
      <c r="G56">
        <v>12000</v>
      </c>
      <c r="H56">
        <v>10000</v>
      </c>
      <c r="I56">
        <v>29500</v>
      </c>
      <c r="J56">
        <v>24500</v>
      </c>
      <c r="K56">
        <v>18250</v>
      </c>
      <c r="L56">
        <v>23250</v>
      </c>
      <c r="M56">
        <v>14500</v>
      </c>
      <c r="O56">
        <f t="shared" si="0"/>
        <v>222000</v>
      </c>
    </row>
    <row r="57" spans="1:15" x14ac:dyDescent="0.25">
      <c r="B57" t="s">
        <v>80</v>
      </c>
      <c r="C57" t="s">
        <v>81</v>
      </c>
      <c r="D57">
        <v>62000</v>
      </c>
      <c r="E57">
        <v>78400</v>
      </c>
      <c r="F57">
        <v>100800</v>
      </c>
      <c r="G57">
        <v>16800</v>
      </c>
      <c r="H57">
        <v>58800</v>
      </c>
      <c r="I57">
        <v>72800</v>
      </c>
      <c r="J57">
        <v>22400</v>
      </c>
      <c r="K57">
        <v>28000</v>
      </c>
      <c r="L57">
        <v>46800</v>
      </c>
      <c r="M57">
        <v>29200</v>
      </c>
      <c r="O57">
        <f t="shared" si="0"/>
        <v>516000</v>
      </c>
    </row>
    <row r="58" spans="1:15" x14ac:dyDescent="0.25">
      <c r="B58" t="s">
        <v>82</v>
      </c>
      <c r="C58" t="s">
        <v>83</v>
      </c>
      <c r="D58">
        <v>0</v>
      </c>
      <c r="E58">
        <v>11200</v>
      </c>
      <c r="F58">
        <v>11200</v>
      </c>
      <c r="G58">
        <v>0</v>
      </c>
      <c r="H58">
        <v>11200</v>
      </c>
      <c r="I58">
        <v>0</v>
      </c>
      <c r="J58">
        <v>11200</v>
      </c>
      <c r="K58">
        <v>0</v>
      </c>
      <c r="L58">
        <v>0</v>
      </c>
      <c r="M58">
        <v>11200</v>
      </c>
      <c r="O58">
        <f t="shared" si="0"/>
        <v>56000</v>
      </c>
    </row>
    <row r="59" spans="1:15" x14ac:dyDescent="0.25">
      <c r="C59" s="2" t="s">
        <v>23</v>
      </c>
      <c r="D59">
        <f>SUM(D55:D58)</f>
        <v>1162700</v>
      </c>
      <c r="E59">
        <f t="shared" ref="E59:M59" si="13">SUM(E55:E58)</f>
        <v>1175850</v>
      </c>
      <c r="F59">
        <f t="shared" si="13"/>
        <v>1267500</v>
      </c>
      <c r="G59">
        <f t="shared" si="13"/>
        <v>810550</v>
      </c>
      <c r="H59">
        <f t="shared" si="13"/>
        <v>996000</v>
      </c>
      <c r="I59">
        <f t="shared" si="13"/>
        <v>793300</v>
      </c>
      <c r="J59">
        <f t="shared" si="13"/>
        <v>963100</v>
      </c>
      <c r="K59">
        <f t="shared" si="13"/>
        <v>950750</v>
      </c>
      <c r="L59">
        <f t="shared" si="13"/>
        <v>1182550</v>
      </c>
      <c r="M59">
        <f t="shared" si="13"/>
        <v>879900</v>
      </c>
      <c r="O59">
        <f t="shared" si="0"/>
        <v>10182200</v>
      </c>
    </row>
    <row r="60" spans="1:15" x14ac:dyDescent="0.25">
      <c r="C60" s="2" t="s">
        <v>60</v>
      </c>
      <c r="D60">
        <f>D59/(10^6)</f>
        <v>1.1627000000000001</v>
      </c>
      <c r="E60">
        <f t="shared" ref="E60:M60" si="14">E59/(10^6)</f>
        <v>1.1758500000000001</v>
      </c>
      <c r="F60">
        <f t="shared" si="14"/>
        <v>1.2675000000000001</v>
      </c>
      <c r="G60">
        <f t="shared" si="14"/>
        <v>0.81054999999999999</v>
      </c>
      <c r="H60">
        <f t="shared" si="14"/>
        <v>0.996</v>
      </c>
      <c r="I60">
        <f t="shared" si="14"/>
        <v>0.79330000000000001</v>
      </c>
      <c r="J60">
        <f t="shared" si="14"/>
        <v>0.96309999999999996</v>
      </c>
      <c r="K60">
        <f t="shared" si="14"/>
        <v>0.95074999999999998</v>
      </c>
      <c r="L60">
        <f t="shared" si="14"/>
        <v>1.18255</v>
      </c>
      <c r="M60">
        <f t="shared" si="14"/>
        <v>0.87990000000000002</v>
      </c>
      <c r="O60" s="2">
        <f t="shared" si="0"/>
        <v>10.182199999999998</v>
      </c>
    </row>
    <row r="62" spans="1:15" x14ac:dyDescent="0.25">
      <c r="A62" s="2" t="s">
        <v>84</v>
      </c>
      <c r="B62" t="s">
        <v>85</v>
      </c>
      <c r="C62" t="s">
        <v>86</v>
      </c>
      <c r="D62">
        <v>75000</v>
      </c>
      <c r="E62">
        <v>93000</v>
      </c>
      <c r="F62">
        <v>27000</v>
      </c>
      <c r="G62">
        <v>86400</v>
      </c>
      <c r="H62">
        <v>81000</v>
      </c>
      <c r="I62">
        <v>60000</v>
      </c>
      <c r="J62">
        <v>100200</v>
      </c>
      <c r="K62">
        <v>65400</v>
      </c>
      <c r="L62">
        <v>52200</v>
      </c>
      <c r="M62">
        <v>166800</v>
      </c>
      <c r="O62">
        <f t="shared" si="0"/>
        <v>807000</v>
      </c>
    </row>
    <row r="63" spans="1:15" x14ac:dyDescent="0.25">
      <c r="C63" s="2" t="s">
        <v>23</v>
      </c>
      <c r="D63">
        <f>D62</f>
        <v>75000</v>
      </c>
      <c r="E63">
        <f t="shared" ref="E63:M63" si="15">E62</f>
        <v>93000</v>
      </c>
      <c r="F63">
        <f t="shared" si="15"/>
        <v>27000</v>
      </c>
      <c r="G63">
        <f t="shared" si="15"/>
        <v>86400</v>
      </c>
      <c r="H63">
        <f t="shared" si="15"/>
        <v>81000</v>
      </c>
      <c r="I63">
        <f t="shared" si="15"/>
        <v>60000</v>
      </c>
      <c r="J63">
        <f t="shared" si="15"/>
        <v>100200</v>
      </c>
      <c r="K63">
        <f t="shared" si="15"/>
        <v>65400</v>
      </c>
      <c r="L63">
        <f t="shared" si="15"/>
        <v>52200</v>
      </c>
      <c r="M63">
        <f t="shared" si="15"/>
        <v>166800</v>
      </c>
      <c r="O63">
        <f t="shared" si="0"/>
        <v>807000</v>
      </c>
    </row>
    <row r="64" spans="1:15" x14ac:dyDescent="0.25">
      <c r="C64" s="2" t="s">
        <v>60</v>
      </c>
      <c r="D64">
        <f>D63/(10^6)</f>
        <v>7.4999999999999997E-2</v>
      </c>
      <c r="E64">
        <f t="shared" ref="E64:M64" si="16">E63/(10^6)</f>
        <v>9.2999999999999999E-2</v>
      </c>
      <c r="F64">
        <f t="shared" si="16"/>
        <v>2.7E-2</v>
      </c>
      <c r="G64">
        <f t="shared" si="16"/>
        <v>8.6400000000000005E-2</v>
      </c>
      <c r="H64">
        <f t="shared" si="16"/>
        <v>8.1000000000000003E-2</v>
      </c>
      <c r="I64">
        <f t="shared" si="16"/>
        <v>0.06</v>
      </c>
      <c r="J64">
        <f t="shared" si="16"/>
        <v>0.1002</v>
      </c>
      <c r="K64">
        <f t="shared" si="16"/>
        <v>6.54E-2</v>
      </c>
      <c r="L64">
        <f t="shared" si="16"/>
        <v>5.2200000000000003E-2</v>
      </c>
      <c r="M64">
        <f t="shared" si="16"/>
        <v>0.1668</v>
      </c>
      <c r="O64" s="2">
        <f t="shared" si="0"/>
        <v>0.80699999999999994</v>
      </c>
    </row>
    <row r="66" spans="1:15" x14ac:dyDescent="0.25">
      <c r="A66" s="2" t="s">
        <v>87</v>
      </c>
      <c r="B66" t="s">
        <v>88</v>
      </c>
      <c r="C66" t="s">
        <v>89</v>
      </c>
      <c r="D66">
        <v>1700500</v>
      </c>
      <c r="E66">
        <v>1523900</v>
      </c>
      <c r="F66">
        <v>1447400</v>
      </c>
      <c r="G66">
        <v>1423400</v>
      </c>
      <c r="H66">
        <v>1397200</v>
      </c>
      <c r="I66">
        <v>1393500</v>
      </c>
      <c r="J66">
        <v>1529500</v>
      </c>
      <c r="K66">
        <v>1465600</v>
      </c>
      <c r="L66">
        <v>1618100</v>
      </c>
      <c r="M66">
        <v>1586400</v>
      </c>
      <c r="O66">
        <f t="shared" si="0"/>
        <v>15085500</v>
      </c>
    </row>
    <row r="67" spans="1:15" x14ac:dyDescent="0.25">
      <c r="B67" t="s">
        <v>91</v>
      </c>
      <c r="C67" t="s">
        <v>90</v>
      </c>
      <c r="J67">
        <v>7000</v>
      </c>
      <c r="O67">
        <f t="shared" si="0"/>
        <v>7000</v>
      </c>
    </row>
    <row r="68" spans="1:15" x14ac:dyDescent="0.25">
      <c r="C68" s="2" t="s">
        <v>23</v>
      </c>
      <c r="D68">
        <f>SUM(D66:D67)</f>
        <v>1700500</v>
      </c>
      <c r="E68">
        <f t="shared" ref="E68:M68" si="17">SUM(E66:E67)</f>
        <v>1523900</v>
      </c>
      <c r="F68">
        <f t="shared" si="17"/>
        <v>1447400</v>
      </c>
      <c r="G68">
        <f t="shared" si="17"/>
        <v>1423400</v>
      </c>
      <c r="H68">
        <f t="shared" si="17"/>
        <v>1397200</v>
      </c>
      <c r="I68">
        <f t="shared" si="17"/>
        <v>1393500</v>
      </c>
      <c r="J68">
        <f t="shared" si="17"/>
        <v>1536500</v>
      </c>
      <c r="K68">
        <f t="shared" si="17"/>
        <v>1465600</v>
      </c>
      <c r="L68">
        <f t="shared" si="17"/>
        <v>1618100</v>
      </c>
      <c r="M68">
        <f t="shared" si="17"/>
        <v>1586400</v>
      </c>
      <c r="O68">
        <f t="shared" si="0"/>
        <v>15092500</v>
      </c>
    </row>
    <row r="69" spans="1:15" x14ac:dyDescent="0.25">
      <c r="C69" s="2" t="s">
        <v>60</v>
      </c>
      <c r="D69">
        <f>D68/(10^6)</f>
        <v>1.7004999999999999</v>
      </c>
      <c r="E69">
        <f t="shared" ref="E69:M69" si="18">E68/(10^6)</f>
        <v>1.5239</v>
      </c>
      <c r="F69">
        <f t="shared" si="18"/>
        <v>1.4474</v>
      </c>
      <c r="G69">
        <f t="shared" si="18"/>
        <v>1.4234</v>
      </c>
      <c r="H69">
        <f t="shared" si="18"/>
        <v>1.3972</v>
      </c>
      <c r="I69">
        <f t="shared" si="18"/>
        <v>1.3935</v>
      </c>
      <c r="J69">
        <f t="shared" si="18"/>
        <v>1.5365</v>
      </c>
      <c r="K69">
        <f t="shared" si="18"/>
        <v>1.4656</v>
      </c>
      <c r="L69">
        <f t="shared" si="18"/>
        <v>1.6181000000000001</v>
      </c>
      <c r="M69">
        <f t="shared" si="18"/>
        <v>1.5864</v>
      </c>
      <c r="O69" s="2">
        <f t="shared" si="0"/>
        <v>15.092499999999999</v>
      </c>
    </row>
    <row r="71" spans="1:15" x14ac:dyDescent="0.25">
      <c r="A71" s="2" t="s">
        <v>92</v>
      </c>
      <c r="B71" t="s">
        <v>93</v>
      </c>
      <c r="C71" t="s">
        <v>94</v>
      </c>
      <c r="D71">
        <v>4800</v>
      </c>
      <c r="E71">
        <v>4800</v>
      </c>
      <c r="F71">
        <v>4800</v>
      </c>
      <c r="G71">
        <v>4800</v>
      </c>
      <c r="H71">
        <v>4800</v>
      </c>
      <c r="I71">
        <v>4800</v>
      </c>
      <c r="J71">
        <v>4800</v>
      </c>
      <c r="K71">
        <v>4800</v>
      </c>
      <c r="L71">
        <v>4800</v>
      </c>
      <c r="M71">
        <v>4800</v>
      </c>
      <c r="O71">
        <f t="shared" ref="O71:O94" si="19">SUM(D71:M71)</f>
        <v>48000</v>
      </c>
    </row>
    <row r="72" spans="1:15" x14ac:dyDescent="0.25">
      <c r="C72" s="2" t="s">
        <v>23</v>
      </c>
      <c r="D72">
        <f>D71</f>
        <v>4800</v>
      </c>
      <c r="E72">
        <f t="shared" ref="E72:M72" si="20">E71</f>
        <v>4800</v>
      </c>
      <c r="F72">
        <f t="shared" si="20"/>
        <v>4800</v>
      </c>
      <c r="G72">
        <f t="shared" si="20"/>
        <v>4800</v>
      </c>
      <c r="H72">
        <f t="shared" si="20"/>
        <v>4800</v>
      </c>
      <c r="I72">
        <f t="shared" si="20"/>
        <v>4800</v>
      </c>
      <c r="J72">
        <f t="shared" si="20"/>
        <v>4800</v>
      </c>
      <c r="K72">
        <f t="shared" si="20"/>
        <v>4800</v>
      </c>
      <c r="L72">
        <f t="shared" si="20"/>
        <v>4800</v>
      </c>
      <c r="M72">
        <f t="shared" si="20"/>
        <v>4800</v>
      </c>
      <c r="O72">
        <f t="shared" si="19"/>
        <v>48000</v>
      </c>
    </row>
    <row r="73" spans="1:15" x14ac:dyDescent="0.25">
      <c r="C73" s="2" t="s">
        <v>60</v>
      </c>
      <c r="D73">
        <f>D72/(10^6)</f>
        <v>4.7999999999999996E-3</v>
      </c>
      <c r="E73">
        <f t="shared" ref="E73:M73" si="21">E72/(10^6)</f>
        <v>4.7999999999999996E-3</v>
      </c>
      <c r="F73">
        <f t="shared" si="21"/>
        <v>4.7999999999999996E-3</v>
      </c>
      <c r="G73">
        <f t="shared" si="21"/>
        <v>4.7999999999999996E-3</v>
      </c>
      <c r="H73">
        <f t="shared" si="21"/>
        <v>4.7999999999999996E-3</v>
      </c>
      <c r="I73">
        <f t="shared" si="21"/>
        <v>4.7999999999999996E-3</v>
      </c>
      <c r="J73">
        <f t="shared" si="21"/>
        <v>4.7999999999999996E-3</v>
      </c>
      <c r="K73">
        <f t="shared" si="21"/>
        <v>4.7999999999999996E-3</v>
      </c>
      <c r="L73">
        <f t="shared" si="21"/>
        <v>4.7999999999999996E-3</v>
      </c>
      <c r="M73">
        <f t="shared" si="21"/>
        <v>4.7999999999999996E-3</v>
      </c>
      <c r="O73" s="2">
        <f t="shared" si="19"/>
        <v>4.7999999999999994E-2</v>
      </c>
    </row>
    <row r="75" spans="1:15" x14ac:dyDescent="0.25">
      <c r="A75" s="2" t="s">
        <v>95</v>
      </c>
      <c r="B75" t="s">
        <v>96</v>
      </c>
      <c r="C75" t="s">
        <v>97</v>
      </c>
      <c r="D75">
        <v>36400</v>
      </c>
      <c r="E75">
        <v>47600</v>
      </c>
      <c r="F75">
        <v>19600</v>
      </c>
      <c r="G75">
        <v>19600</v>
      </c>
      <c r="H75">
        <v>19600</v>
      </c>
      <c r="I75">
        <v>53200</v>
      </c>
      <c r="J75">
        <v>0</v>
      </c>
      <c r="K75">
        <v>0</v>
      </c>
      <c r="L75">
        <v>0</v>
      </c>
      <c r="M75">
        <v>0</v>
      </c>
      <c r="O75">
        <f t="shared" si="19"/>
        <v>196000</v>
      </c>
    </row>
    <row r="76" spans="1:15" x14ac:dyDescent="0.25">
      <c r="B76" t="s">
        <v>99</v>
      </c>
      <c r="C76" t="s">
        <v>98</v>
      </c>
      <c r="D76">
        <v>49800</v>
      </c>
      <c r="E76">
        <v>67800</v>
      </c>
      <c r="F76">
        <v>18000</v>
      </c>
      <c r="G76">
        <v>52800</v>
      </c>
      <c r="H76">
        <v>70800</v>
      </c>
      <c r="I76">
        <v>48600</v>
      </c>
      <c r="J76">
        <v>16800</v>
      </c>
      <c r="K76">
        <v>16800</v>
      </c>
      <c r="L76">
        <v>0</v>
      </c>
      <c r="M76">
        <v>33600</v>
      </c>
      <c r="O76">
        <f t="shared" si="19"/>
        <v>375000</v>
      </c>
    </row>
    <row r="77" spans="1:15" x14ac:dyDescent="0.25">
      <c r="C77" s="2" t="s">
        <v>23</v>
      </c>
      <c r="D77">
        <f>SUM(D75:D76)</f>
        <v>86200</v>
      </c>
      <c r="E77">
        <f t="shared" ref="E77:M77" si="22">SUM(E75:E76)</f>
        <v>115400</v>
      </c>
      <c r="F77">
        <f t="shared" si="22"/>
        <v>37600</v>
      </c>
      <c r="G77">
        <f t="shared" si="22"/>
        <v>72400</v>
      </c>
      <c r="H77">
        <f t="shared" si="22"/>
        <v>90400</v>
      </c>
      <c r="I77">
        <f t="shared" si="22"/>
        <v>101800</v>
      </c>
      <c r="J77">
        <f t="shared" si="22"/>
        <v>16800</v>
      </c>
      <c r="K77">
        <f t="shared" si="22"/>
        <v>16800</v>
      </c>
      <c r="L77">
        <f t="shared" si="22"/>
        <v>0</v>
      </c>
      <c r="M77">
        <f t="shared" si="22"/>
        <v>33600</v>
      </c>
      <c r="O77">
        <f t="shared" si="19"/>
        <v>571000</v>
      </c>
    </row>
    <row r="78" spans="1:15" x14ac:dyDescent="0.25">
      <c r="C78" s="2" t="s">
        <v>60</v>
      </c>
      <c r="D78">
        <f>D77/(10^6)</f>
        <v>8.6199999999999999E-2</v>
      </c>
      <c r="E78">
        <f t="shared" ref="E78:M78" si="23">E77/(10^6)</f>
        <v>0.1154</v>
      </c>
      <c r="F78">
        <f t="shared" si="23"/>
        <v>3.7600000000000001E-2</v>
      </c>
      <c r="G78">
        <f t="shared" si="23"/>
        <v>7.2400000000000006E-2</v>
      </c>
      <c r="H78">
        <f t="shared" si="23"/>
        <v>9.0399999999999994E-2</v>
      </c>
      <c r="I78">
        <f t="shared" si="23"/>
        <v>0.1018</v>
      </c>
      <c r="J78">
        <f t="shared" si="23"/>
        <v>1.6799999999999999E-2</v>
      </c>
      <c r="K78">
        <f t="shared" si="23"/>
        <v>1.6799999999999999E-2</v>
      </c>
      <c r="L78">
        <f t="shared" si="23"/>
        <v>0</v>
      </c>
      <c r="M78">
        <f t="shared" si="23"/>
        <v>3.3599999999999998E-2</v>
      </c>
      <c r="O78" s="2">
        <f t="shared" si="19"/>
        <v>0.57100000000000006</v>
      </c>
    </row>
    <row r="80" spans="1:15" x14ac:dyDescent="0.25">
      <c r="A80" s="2" t="s">
        <v>100</v>
      </c>
      <c r="B80" t="s">
        <v>102</v>
      </c>
      <c r="C80" t="s">
        <v>101</v>
      </c>
      <c r="D80">
        <v>15400</v>
      </c>
      <c r="E80">
        <v>9800</v>
      </c>
      <c r="F80">
        <v>7000</v>
      </c>
      <c r="G80">
        <v>5600</v>
      </c>
      <c r="H80">
        <v>12600</v>
      </c>
      <c r="I80">
        <v>7000</v>
      </c>
      <c r="J80">
        <v>14000</v>
      </c>
      <c r="K80">
        <v>11200</v>
      </c>
      <c r="L80">
        <v>7000</v>
      </c>
      <c r="M80">
        <v>2800</v>
      </c>
      <c r="O80">
        <f t="shared" si="19"/>
        <v>92400</v>
      </c>
    </row>
    <row r="81" spans="1:15" x14ac:dyDescent="0.25">
      <c r="A81" s="2" t="s">
        <v>103</v>
      </c>
      <c r="C81" s="2" t="s">
        <v>23</v>
      </c>
      <c r="D81">
        <f>D80</f>
        <v>15400</v>
      </c>
      <c r="E81">
        <f t="shared" ref="E81:M81" si="24">E80</f>
        <v>9800</v>
      </c>
      <c r="F81">
        <f t="shared" si="24"/>
        <v>7000</v>
      </c>
      <c r="G81">
        <f t="shared" si="24"/>
        <v>5600</v>
      </c>
      <c r="H81">
        <f t="shared" si="24"/>
        <v>12600</v>
      </c>
      <c r="I81">
        <f t="shared" si="24"/>
        <v>7000</v>
      </c>
      <c r="J81">
        <f t="shared" si="24"/>
        <v>14000</v>
      </c>
      <c r="K81">
        <f t="shared" si="24"/>
        <v>11200</v>
      </c>
      <c r="L81">
        <f t="shared" si="24"/>
        <v>7000</v>
      </c>
      <c r="M81">
        <f t="shared" si="24"/>
        <v>2800</v>
      </c>
      <c r="O81">
        <f t="shared" si="19"/>
        <v>92400</v>
      </c>
    </row>
    <row r="82" spans="1:15" x14ac:dyDescent="0.25">
      <c r="C82" s="2" t="s">
        <v>60</v>
      </c>
      <c r="D82">
        <f>D81/(10^6)</f>
        <v>1.54E-2</v>
      </c>
      <c r="E82">
        <f t="shared" ref="E82:M82" si="25">E81/(10^6)</f>
        <v>9.7999999999999997E-3</v>
      </c>
      <c r="F82">
        <f t="shared" si="25"/>
        <v>7.0000000000000001E-3</v>
      </c>
      <c r="G82">
        <f t="shared" si="25"/>
        <v>5.5999999999999999E-3</v>
      </c>
      <c r="H82">
        <f t="shared" si="25"/>
        <v>1.26E-2</v>
      </c>
      <c r="I82">
        <f t="shared" si="25"/>
        <v>7.0000000000000001E-3</v>
      </c>
      <c r="J82">
        <f t="shared" si="25"/>
        <v>1.4E-2</v>
      </c>
      <c r="K82">
        <f t="shared" si="25"/>
        <v>1.12E-2</v>
      </c>
      <c r="L82">
        <f t="shared" si="25"/>
        <v>7.0000000000000001E-3</v>
      </c>
      <c r="M82">
        <f t="shared" si="25"/>
        <v>2.8E-3</v>
      </c>
      <c r="O82" s="2">
        <f t="shared" si="19"/>
        <v>9.240000000000001E-2</v>
      </c>
    </row>
    <row r="84" spans="1:15" x14ac:dyDescent="0.25">
      <c r="A84" s="2" t="s">
        <v>104</v>
      </c>
      <c r="B84" t="s">
        <v>106</v>
      </c>
      <c r="C84" t="s">
        <v>105</v>
      </c>
      <c r="D84">
        <v>12000</v>
      </c>
      <c r="E84">
        <v>120000</v>
      </c>
      <c r="F84">
        <v>6000</v>
      </c>
      <c r="G84">
        <v>9000</v>
      </c>
      <c r="H84">
        <v>416000</v>
      </c>
      <c r="I84">
        <v>63000</v>
      </c>
      <c r="J84">
        <v>0</v>
      </c>
      <c r="K84">
        <v>0</v>
      </c>
      <c r="L84">
        <v>30000</v>
      </c>
      <c r="M84">
        <v>6000</v>
      </c>
      <c r="O84">
        <f t="shared" si="19"/>
        <v>662000</v>
      </c>
    </row>
    <row r="85" spans="1:15" x14ac:dyDescent="0.25">
      <c r="B85" t="s">
        <v>108</v>
      </c>
      <c r="C85" t="s">
        <v>107</v>
      </c>
      <c r="D85">
        <v>986110</v>
      </c>
      <c r="E85">
        <v>951020</v>
      </c>
      <c r="F85">
        <v>879850</v>
      </c>
      <c r="G85">
        <v>942500</v>
      </c>
      <c r="H85">
        <v>910320</v>
      </c>
      <c r="I85">
        <v>924200</v>
      </c>
      <c r="J85">
        <v>925450</v>
      </c>
      <c r="K85">
        <v>946660</v>
      </c>
      <c r="L85">
        <v>928360</v>
      </c>
      <c r="M85">
        <v>1009300</v>
      </c>
      <c r="O85">
        <f t="shared" si="19"/>
        <v>9403770</v>
      </c>
    </row>
    <row r="86" spans="1:15" x14ac:dyDescent="0.25">
      <c r="B86" t="s">
        <v>110</v>
      </c>
      <c r="C86" t="s">
        <v>109</v>
      </c>
      <c r="D86">
        <v>176000</v>
      </c>
      <c r="E86">
        <v>0</v>
      </c>
      <c r="F86">
        <v>240000</v>
      </c>
      <c r="G86">
        <v>210000</v>
      </c>
      <c r="H86">
        <v>0</v>
      </c>
      <c r="I86">
        <v>273000</v>
      </c>
      <c r="J86">
        <v>412000</v>
      </c>
      <c r="K86">
        <v>240000</v>
      </c>
      <c r="L86">
        <v>412000</v>
      </c>
      <c r="M86">
        <v>296000</v>
      </c>
      <c r="O86">
        <f t="shared" si="19"/>
        <v>2259000</v>
      </c>
    </row>
    <row r="87" spans="1:15" x14ac:dyDescent="0.25">
      <c r="C87" s="2" t="s">
        <v>23</v>
      </c>
      <c r="D87">
        <f>SUM(D84:D86)</f>
        <v>1174110</v>
      </c>
      <c r="E87">
        <f t="shared" ref="E87:M87" si="26">SUM(E84:E86)</f>
        <v>1071020</v>
      </c>
      <c r="F87">
        <f t="shared" si="26"/>
        <v>1125850</v>
      </c>
      <c r="G87">
        <f t="shared" si="26"/>
        <v>1161500</v>
      </c>
      <c r="H87">
        <f t="shared" si="26"/>
        <v>1326320</v>
      </c>
      <c r="I87">
        <f t="shared" si="26"/>
        <v>1260200</v>
      </c>
      <c r="J87">
        <f t="shared" si="26"/>
        <v>1337450</v>
      </c>
      <c r="K87">
        <f t="shared" si="26"/>
        <v>1186660</v>
      </c>
      <c r="L87">
        <f t="shared" si="26"/>
        <v>1370360</v>
      </c>
      <c r="M87">
        <f t="shared" si="26"/>
        <v>1311300</v>
      </c>
      <c r="O87">
        <f t="shared" si="19"/>
        <v>12324770</v>
      </c>
    </row>
    <row r="88" spans="1:15" x14ac:dyDescent="0.25">
      <c r="C88" s="2" t="s">
        <v>60</v>
      </c>
      <c r="D88">
        <f>D87/(10^6)</f>
        <v>1.17411</v>
      </c>
      <c r="E88">
        <f t="shared" ref="E88:M88" si="27">E87/(10^6)</f>
        <v>1.0710200000000001</v>
      </c>
      <c r="F88">
        <f t="shared" si="27"/>
        <v>1.12585</v>
      </c>
      <c r="G88">
        <f t="shared" si="27"/>
        <v>1.1615</v>
      </c>
      <c r="H88">
        <f t="shared" si="27"/>
        <v>1.3263199999999999</v>
      </c>
      <c r="I88">
        <f t="shared" si="27"/>
        <v>1.2602</v>
      </c>
      <c r="J88">
        <f t="shared" si="27"/>
        <v>1.33745</v>
      </c>
      <c r="K88">
        <f t="shared" si="27"/>
        <v>1.18666</v>
      </c>
      <c r="L88">
        <f t="shared" si="27"/>
        <v>1.37036</v>
      </c>
      <c r="M88">
        <f t="shared" si="27"/>
        <v>1.3112999999999999</v>
      </c>
      <c r="O88" s="2">
        <f t="shared" si="19"/>
        <v>12.324769999999999</v>
      </c>
    </row>
    <row r="90" spans="1:15" x14ac:dyDescent="0.25">
      <c r="A90" t="s">
        <v>111</v>
      </c>
      <c r="B90" t="s">
        <v>114</v>
      </c>
      <c r="C90" t="s">
        <v>115</v>
      </c>
      <c r="D90">
        <v>59200</v>
      </c>
      <c r="E90">
        <v>44480</v>
      </c>
      <c r="F90">
        <v>58080</v>
      </c>
      <c r="G90">
        <v>30400</v>
      </c>
      <c r="H90">
        <v>56640</v>
      </c>
      <c r="I90">
        <v>51840</v>
      </c>
      <c r="J90">
        <v>62720</v>
      </c>
      <c r="K90">
        <v>61760</v>
      </c>
      <c r="L90">
        <v>37120</v>
      </c>
      <c r="M90">
        <v>59520</v>
      </c>
      <c r="O90">
        <f t="shared" si="19"/>
        <v>521760</v>
      </c>
    </row>
    <row r="91" spans="1:15" x14ac:dyDescent="0.25">
      <c r="B91" t="s">
        <v>113</v>
      </c>
      <c r="C91" t="s">
        <v>112</v>
      </c>
      <c r="D91">
        <v>237800</v>
      </c>
      <c r="E91">
        <v>323400</v>
      </c>
      <c r="F91">
        <v>107800</v>
      </c>
      <c r="G91">
        <v>138600</v>
      </c>
      <c r="H91">
        <v>180400</v>
      </c>
      <c r="I91">
        <v>77000</v>
      </c>
      <c r="J91">
        <v>53900</v>
      </c>
      <c r="K91">
        <v>188100</v>
      </c>
      <c r="L91">
        <v>254100</v>
      </c>
      <c r="M91">
        <v>134500</v>
      </c>
      <c r="O91">
        <f t="shared" si="19"/>
        <v>1695600</v>
      </c>
    </row>
    <row r="92" spans="1:15" x14ac:dyDescent="0.25">
      <c r="B92" t="s">
        <v>116</v>
      </c>
      <c r="C92" t="s">
        <v>117</v>
      </c>
      <c r="D92">
        <v>25000</v>
      </c>
      <c r="E92">
        <v>0</v>
      </c>
      <c r="F92">
        <v>5000</v>
      </c>
      <c r="G92">
        <v>7000</v>
      </c>
      <c r="H92">
        <v>10500</v>
      </c>
      <c r="I92">
        <v>0</v>
      </c>
      <c r="J92">
        <v>10500</v>
      </c>
      <c r="K92">
        <v>0</v>
      </c>
      <c r="L92">
        <v>21000</v>
      </c>
      <c r="M92">
        <v>3500</v>
      </c>
      <c r="O92">
        <f t="shared" si="19"/>
        <v>82500</v>
      </c>
    </row>
    <row r="93" spans="1:15" x14ac:dyDescent="0.25">
      <c r="C93" s="2" t="s">
        <v>23</v>
      </c>
      <c r="D93">
        <f>SUM(D90:D92)</f>
        <v>322000</v>
      </c>
      <c r="E93">
        <f t="shared" ref="E93:M93" si="28">SUM(E90:E92)</f>
        <v>367880</v>
      </c>
      <c r="F93">
        <f t="shared" si="28"/>
        <v>170880</v>
      </c>
      <c r="G93">
        <f t="shared" si="28"/>
        <v>176000</v>
      </c>
      <c r="H93">
        <f t="shared" si="28"/>
        <v>247540</v>
      </c>
      <c r="I93">
        <f t="shared" si="28"/>
        <v>128840</v>
      </c>
      <c r="J93">
        <f t="shared" si="28"/>
        <v>127120</v>
      </c>
      <c r="K93">
        <f t="shared" si="28"/>
        <v>249860</v>
      </c>
      <c r="L93">
        <f t="shared" si="28"/>
        <v>312220</v>
      </c>
      <c r="M93">
        <f t="shared" si="28"/>
        <v>197520</v>
      </c>
      <c r="O93">
        <f t="shared" si="19"/>
        <v>2299860</v>
      </c>
    </row>
    <row r="94" spans="1:15" x14ac:dyDescent="0.25">
      <c r="C94" s="2" t="s">
        <v>60</v>
      </c>
      <c r="D94">
        <f>D93/(10^6)</f>
        <v>0.32200000000000001</v>
      </c>
      <c r="E94">
        <f t="shared" ref="E94:M94" si="29">E93/(10^6)</f>
        <v>0.36787999999999998</v>
      </c>
      <c r="F94">
        <f t="shared" si="29"/>
        <v>0.17088</v>
      </c>
      <c r="G94">
        <f t="shared" si="29"/>
        <v>0.17599999999999999</v>
      </c>
      <c r="H94">
        <f t="shared" si="29"/>
        <v>0.24754000000000001</v>
      </c>
      <c r="I94">
        <f t="shared" si="29"/>
        <v>0.12884000000000001</v>
      </c>
      <c r="J94">
        <f t="shared" si="29"/>
        <v>0.12712000000000001</v>
      </c>
      <c r="K94">
        <f t="shared" si="29"/>
        <v>0.24986</v>
      </c>
      <c r="L94">
        <f t="shared" si="29"/>
        <v>0.31222</v>
      </c>
      <c r="M94">
        <f t="shared" si="29"/>
        <v>0.19752</v>
      </c>
      <c r="O94" s="2">
        <f t="shared" si="19"/>
        <v>2.2998600000000002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Sallach</dc:creator>
  <cp:lastModifiedBy>Brett Sallach</cp:lastModifiedBy>
  <dcterms:created xsi:type="dcterms:W3CDTF">2018-05-09T18:12:32Z</dcterms:created>
  <dcterms:modified xsi:type="dcterms:W3CDTF">2018-05-29T16:31:04Z</dcterms:modified>
</cp:coreProperties>
</file>