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9C814CB1-89E7-4B4A-9A79-63D7FCB08BF7}" xr6:coauthVersionLast="36" xr6:coauthVersionMax="47" xr10:uidLastSave="{00000000-0000-0000-0000-000000000000}"/>
  <bookViews>
    <workbookView xWindow="0" yWindow="735" windowWidth="30240" windowHeight="18900" activeTab="5" xr2:uid="{00000000-000D-0000-FFFF-FFFF00000000}"/>
  </bookViews>
  <sheets>
    <sheet name="␢" sheetId="1" r:id="rId1"/>
    <sheet name="ㄧ" sheetId="2" r:id="rId2"/>
    <sheet name="ㄨ" sheetId="3" r:id="rId3"/>
    <sheet name="ㄩ" sheetId="4" r:id="rId4"/>
    <sheet name="2tables" sheetId="5" r:id="rId5"/>
    <sheet name="stacked" sheetId="6" r:id="rId6"/>
    <sheet name="z2p" sheetId="7" r:id="rId7"/>
    <sheet name="v␢" sheetId="12" r:id="rId8"/>
    <sheet name="vㄧ" sheetId="13" r:id="rId9"/>
    <sheet name="vㄨ" sheetId="14" r:id="rId10"/>
    <sheet name="vㄩ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J617" i="6"/>
  <c r="J925" i="6"/>
  <c r="G2" i="6" l="1"/>
  <c r="H2" i="6"/>
  <c r="G3" i="6"/>
  <c r="H3" i="6"/>
  <c r="J3" i="6" s="1"/>
  <c r="G4" i="6"/>
  <c r="H4" i="6"/>
  <c r="J4" i="6" s="1"/>
  <c r="G5" i="6"/>
  <c r="H5" i="6"/>
  <c r="G6" i="6"/>
  <c r="H6" i="6"/>
  <c r="J6" i="6" s="1"/>
  <c r="G7" i="6"/>
  <c r="H7" i="6"/>
  <c r="J7" i="6" s="1"/>
  <c r="G8" i="6"/>
  <c r="H8" i="6"/>
  <c r="J8" i="6" s="1"/>
  <c r="G9" i="6"/>
  <c r="H9" i="6"/>
  <c r="J9" i="6" s="1"/>
  <c r="G10" i="6"/>
  <c r="H10" i="6"/>
  <c r="G11" i="6"/>
  <c r="H11" i="6"/>
  <c r="J11" i="6" s="1"/>
  <c r="G12" i="6"/>
  <c r="H12" i="6"/>
  <c r="J12" i="6" s="1"/>
  <c r="G13" i="6"/>
  <c r="H13" i="6"/>
  <c r="J13" i="6" s="1"/>
  <c r="G14" i="6"/>
  <c r="H14" i="6"/>
  <c r="J14" i="6" s="1"/>
  <c r="G15" i="6"/>
  <c r="I15" i="6" s="1"/>
  <c r="J15" i="6" s="1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I25" i="6" s="1"/>
  <c r="J25" i="6" s="1"/>
  <c r="G26" i="6"/>
  <c r="H26" i="6"/>
  <c r="G27" i="6"/>
  <c r="H27" i="6"/>
  <c r="G28" i="6"/>
  <c r="H28" i="6"/>
  <c r="G29" i="6"/>
  <c r="I29" i="6" s="1"/>
  <c r="J29" i="6" s="1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I51" i="6" s="1"/>
  <c r="J51" i="6" s="1"/>
  <c r="H51" i="6"/>
  <c r="G52" i="6"/>
  <c r="H52" i="6"/>
  <c r="G53" i="6"/>
  <c r="H53" i="6"/>
  <c r="G54" i="6"/>
  <c r="H54" i="6"/>
  <c r="G55" i="6"/>
  <c r="H55" i="6"/>
  <c r="G56" i="6"/>
  <c r="H56" i="6"/>
  <c r="G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I85" i="6" s="1"/>
  <c r="J85" i="6" s="1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I97" i="6" s="1"/>
  <c r="J97" i="6" s="1"/>
  <c r="G98" i="6"/>
  <c r="H98" i="6"/>
  <c r="G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I113" i="6" s="1"/>
  <c r="J113" i="6" s="1"/>
  <c r="G114" i="6"/>
  <c r="H114" i="6"/>
  <c r="G115" i="6"/>
  <c r="H115" i="6"/>
  <c r="G116" i="6"/>
  <c r="H116" i="6"/>
  <c r="G117" i="6"/>
  <c r="I117" i="6" s="1"/>
  <c r="J117" i="6" s="1"/>
  <c r="H117" i="6"/>
  <c r="G118" i="6"/>
  <c r="H118" i="6"/>
  <c r="G119" i="6"/>
  <c r="I119" i="6" s="1"/>
  <c r="J119" i="6" s="1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I137" i="6" s="1"/>
  <c r="J137" i="6" s="1"/>
  <c r="G138" i="6"/>
  <c r="H138" i="6"/>
  <c r="G139" i="6"/>
  <c r="H139" i="6"/>
  <c r="G140" i="6"/>
  <c r="H140" i="6"/>
  <c r="G141" i="6"/>
  <c r="G142" i="6"/>
  <c r="I142" i="6" s="1"/>
  <c r="J142" i="6" s="1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I149" i="6" s="1"/>
  <c r="J149" i="6" s="1"/>
  <c r="G150" i="6"/>
  <c r="H150" i="6"/>
  <c r="G151" i="6"/>
  <c r="H151" i="6"/>
  <c r="G152" i="6"/>
  <c r="H152" i="6"/>
  <c r="G153" i="6"/>
  <c r="H153" i="6"/>
  <c r="G154" i="6"/>
  <c r="H154" i="6"/>
  <c r="G155" i="6"/>
  <c r="I155" i="6" s="1"/>
  <c r="J155" i="6" s="1"/>
  <c r="G156" i="6"/>
  <c r="H156" i="6"/>
  <c r="G157" i="6"/>
  <c r="H157" i="6"/>
  <c r="G158" i="6"/>
  <c r="H158" i="6"/>
  <c r="I158" i="6" s="1"/>
  <c r="J158" i="6" s="1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I169" i="6" s="1"/>
  <c r="J169" i="6" s="1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I183" i="6" s="1"/>
  <c r="J183" i="6" s="1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I194" i="6" s="1"/>
  <c r="J194" i="6" s="1"/>
  <c r="G195" i="6"/>
  <c r="H195" i="6"/>
  <c r="G196" i="6"/>
  <c r="H196" i="6"/>
  <c r="G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G212" i="6"/>
  <c r="H212" i="6"/>
  <c r="G213" i="6"/>
  <c r="H213" i="6"/>
  <c r="G214" i="6"/>
  <c r="H214" i="6"/>
  <c r="G215" i="6"/>
  <c r="H215" i="6"/>
  <c r="G216" i="6"/>
  <c r="H216" i="6"/>
  <c r="G217" i="6"/>
  <c r="I217" i="6" s="1"/>
  <c r="J217" i="6" s="1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I225" i="6" s="1"/>
  <c r="J225" i="6" s="1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I253" i="6" s="1"/>
  <c r="J253" i="6" s="1"/>
  <c r="G254" i="6"/>
  <c r="H254" i="6"/>
  <c r="G255" i="6"/>
  <c r="H255" i="6"/>
  <c r="G256" i="6"/>
  <c r="H256" i="6"/>
  <c r="G257" i="6"/>
  <c r="H257" i="6"/>
  <c r="I257" i="6" s="1"/>
  <c r="J257" i="6" s="1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I281" i="6" s="1"/>
  <c r="J281" i="6" s="1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I294" i="6" s="1"/>
  <c r="J294" i="6" s="1"/>
  <c r="G295" i="6"/>
  <c r="I295" i="6" s="1"/>
  <c r="J295" i="6" s="1"/>
  <c r="G296" i="6"/>
  <c r="H296" i="6"/>
  <c r="G297" i="6"/>
  <c r="H297" i="6"/>
  <c r="I297" i="6" s="1"/>
  <c r="J297" i="6" s="1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J309" i="6" s="1"/>
  <c r="G310" i="6"/>
  <c r="H310" i="6"/>
  <c r="G311" i="6"/>
  <c r="H311" i="6"/>
  <c r="G312" i="6"/>
  <c r="H312" i="6"/>
  <c r="G313" i="6"/>
  <c r="H313" i="6"/>
  <c r="G314" i="6"/>
  <c r="I314" i="6" s="1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I323" i="6" s="1"/>
  <c r="J323" i="6" s="1"/>
  <c r="G324" i="6"/>
  <c r="H324" i="6"/>
  <c r="G325" i="6"/>
  <c r="H325" i="6"/>
  <c r="G326" i="6"/>
  <c r="H326" i="6"/>
  <c r="G327" i="6"/>
  <c r="I327" i="6" s="1"/>
  <c r="J327" i="6" s="1"/>
  <c r="H327" i="6"/>
  <c r="G328" i="6"/>
  <c r="H328" i="6"/>
  <c r="G329" i="6"/>
  <c r="H329" i="6"/>
  <c r="G330" i="6"/>
  <c r="H330" i="6"/>
  <c r="G331" i="6"/>
  <c r="I331" i="6" s="1"/>
  <c r="J331" i="6" s="1"/>
  <c r="H331" i="6"/>
  <c r="G332" i="6"/>
  <c r="H332" i="6"/>
  <c r="G333" i="6"/>
  <c r="I333" i="6" s="1"/>
  <c r="J333" i="6" s="1"/>
  <c r="H333" i="6"/>
  <c r="G334" i="6"/>
  <c r="I334" i="6" s="1"/>
  <c r="J334" i="6" s="1"/>
  <c r="H334" i="6"/>
  <c r="G335" i="6"/>
  <c r="H335" i="6"/>
  <c r="I335" i="6" s="1"/>
  <c r="J335" i="6" s="1"/>
  <c r="G336" i="6"/>
  <c r="H336" i="6"/>
  <c r="G337" i="6"/>
  <c r="I337" i="6" s="1"/>
  <c r="J337" i="6" s="1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G352" i="6"/>
  <c r="H352" i="6"/>
  <c r="G353" i="6"/>
  <c r="H353" i="6"/>
  <c r="G354" i="6"/>
  <c r="H354" i="6"/>
  <c r="G355" i="6"/>
  <c r="H355" i="6"/>
  <c r="G356" i="6"/>
  <c r="H356" i="6"/>
  <c r="I356" i="6" s="1"/>
  <c r="J356" i="6" s="1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I363" i="6" s="1"/>
  <c r="J363" i="6" s="1"/>
  <c r="G364" i="6"/>
  <c r="H364" i="6"/>
  <c r="G365" i="6"/>
  <c r="I365" i="6" s="1"/>
  <c r="J365" i="6" s="1"/>
  <c r="G366" i="6"/>
  <c r="H366" i="6"/>
  <c r="G367" i="6"/>
  <c r="H367" i="6"/>
  <c r="G368" i="6"/>
  <c r="I368" i="6" s="1"/>
  <c r="J368" i="6" s="1"/>
  <c r="H368" i="6"/>
  <c r="G369" i="6"/>
  <c r="H369" i="6"/>
  <c r="G370" i="6"/>
  <c r="I370" i="6" s="1"/>
  <c r="J370" i="6" s="1"/>
  <c r="H370" i="6"/>
  <c r="G371" i="6"/>
  <c r="H371" i="6"/>
  <c r="G372" i="6"/>
  <c r="I372" i="6" s="1"/>
  <c r="J372" i="6" s="1"/>
  <c r="H372" i="6"/>
  <c r="G373" i="6"/>
  <c r="H373" i="6"/>
  <c r="G374" i="6"/>
  <c r="H374" i="6"/>
  <c r="G375" i="6"/>
  <c r="H375" i="6"/>
  <c r="G376" i="6"/>
  <c r="I376" i="6" s="1"/>
  <c r="J376" i="6" s="1"/>
  <c r="H376" i="6"/>
  <c r="G377" i="6"/>
  <c r="H377" i="6"/>
  <c r="G378" i="6"/>
  <c r="H378" i="6"/>
  <c r="G379" i="6"/>
  <c r="I379" i="6" s="1"/>
  <c r="J379" i="6" s="1"/>
  <c r="G380" i="6"/>
  <c r="H380" i="6"/>
  <c r="G381" i="6"/>
  <c r="H381" i="6"/>
  <c r="G382" i="6"/>
  <c r="H382" i="6"/>
  <c r="G383" i="6"/>
  <c r="H383" i="6"/>
  <c r="G384" i="6"/>
  <c r="I384" i="6" s="1"/>
  <c r="J384" i="6" s="1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I392" i="6" s="1"/>
  <c r="J392" i="6" s="1"/>
  <c r="H392" i="6"/>
  <c r="G393" i="6"/>
  <c r="I393" i="6" s="1"/>
  <c r="J393" i="6" s="1"/>
  <c r="G394" i="6"/>
  <c r="H394" i="6"/>
  <c r="G395" i="6"/>
  <c r="H395" i="6"/>
  <c r="I395" i="6" s="1"/>
  <c r="J395" i="6" s="1"/>
  <c r="G396" i="6"/>
  <c r="H396" i="6"/>
  <c r="G397" i="6"/>
  <c r="H397" i="6"/>
  <c r="G398" i="6"/>
  <c r="I398" i="6" s="1"/>
  <c r="J398" i="6" s="1"/>
  <c r="H398" i="6"/>
  <c r="G399" i="6"/>
  <c r="H399" i="6"/>
  <c r="I399" i="6" s="1"/>
  <c r="J399" i="6" s="1"/>
  <c r="G400" i="6"/>
  <c r="H400" i="6"/>
  <c r="G401" i="6"/>
  <c r="H401" i="6"/>
  <c r="G402" i="6"/>
  <c r="H402" i="6"/>
  <c r="G403" i="6"/>
  <c r="H403" i="6"/>
  <c r="G404" i="6"/>
  <c r="H404" i="6"/>
  <c r="I404" i="6" s="1"/>
  <c r="J404" i="6" s="1"/>
  <c r="G405" i="6"/>
  <c r="H405" i="6"/>
  <c r="G406" i="6"/>
  <c r="H406" i="6"/>
  <c r="G407" i="6"/>
  <c r="I407" i="6"/>
  <c r="J407" i="6" s="1"/>
  <c r="G408" i="6"/>
  <c r="H408" i="6"/>
  <c r="G409" i="6"/>
  <c r="H409" i="6"/>
  <c r="G410" i="6"/>
  <c r="H410" i="6"/>
  <c r="G411" i="6"/>
  <c r="H411" i="6"/>
  <c r="I411" i="6" s="1"/>
  <c r="J411" i="6" s="1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I419" i="6" s="1"/>
  <c r="J419" i="6" s="1"/>
  <c r="G420" i="6"/>
  <c r="H420" i="6"/>
  <c r="I420" i="6" s="1"/>
  <c r="J420" i="6" s="1"/>
  <c r="G421" i="6"/>
  <c r="G422" i="6"/>
  <c r="H422" i="6"/>
  <c r="G423" i="6"/>
  <c r="H423" i="6"/>
  <c r="G424" i="6"/>
  <c r="I424" i="6" s="1"/>
  <c r="J424" i="6" s="1"/>
  <c r="H424" i="6"/>
  <c r="G425" i="6"/>
  <c r="H425" i="6"/>
  <c r="G426" i="6"/>
  <c r="H426" i="6"/>
  <c r="G427" i="6"/>
  <c r="H427" i="6"/>
  <c r="I427" i="6" s="1"/>
  <c r="J427" i="6" s="1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I435" i="6" s="1"/>
  <c r="J435" i="6" s="1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I447" i="6" s="1"/>
  <c r="J447" i="6" s="1"/>
  <c r="G448" i="6"/>
  <c r="H448" i="6"/>
  <c r="G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I460" i="6" s="1"/>
  <c r="J460" i="6" s="1"/>
  <c r="G461" i="6"/>
  <c r="H461" i="6"/>
  <c r="G462" i="6"/>
  <c r="H462" i="6"/>
  <c r="G463" i="6"/>
  <c r="I463" i="6" s="1"/>
  <c r="J463" i="6" s="1"/>
  <c r="G464" i="6"/>
  <c r="H464" i="6"/>
  <c r="G465" i="6"/>
  <c r="H465" i="6"/>
  <c r="G466" i="6"/>
  <c r="H466" i="6"/>
  <c r="G467" i="6"/>
  <c r="H467" i="6"/>
  <c r="G468" i="6"/>
  <c r="I468" i="6" s="1"/>
  <c r="J468" i="6" s="1"/>
  <c r="H468" i="6"/>
  <c r="G469" i="6"/>
  <c r="I469" i="6" s="1"/>
  <c r="J469" i="6" s="1"/>
  <c r="H469" i="6"/>
  <c r="G470" i="6"/>
  <c r="H470" i="6"/>
  <c r="G471" i="6"/>
  <c r="H471" i="6"/>
  <c r="G472" i="6"/>
  <c r="H472" i="6"/>
  <c r="G473" i="6"/>
  <c r="H473" i="6"/>
  <c r="G474" i="6"/>
  <c r="I474" i="6" s="1"/>
  <c r="J474" i="6" s="1"/>
  <c r="H474" i="6"/>
  <c r="G475" i="6"/>
  <c r="H475" i="6"/>
  <c r="I475" i="6" s="1"/>
  <c r="J475" i="6" s="1"/>
  <c r="G476" i="6"/>
  <c r="H476" i="6"/>
  <c r="G477" i="6"/>
  <c r="G478" i="6"/>
  <c r="H478" i="6"/>
  <c r="G479" i="6"/>
  <c r="H479" i="6"/>
  <c r="G480" i="6"/>
  <c r="H480" i="6"/>
  <c r="G481" i="6"/>
  <c r="I481" i="6" s="1"/>
  <c r="J481" i="6" s="1"/>
  <c r="H481" i="6"/>
  <c r="G482" i="6"/>
  <c r="H482" i="6"/>
  <c r="G483" i="6"/>
  <c r="H483" i="6"/>
  <c r="G484" i="6"/>
  <c r="H484" i="6"/>
  <c r="G485" i="6"/>
  <c r="I485" i="6" s="1"/>
  <c r="J485" i="6" s="1"/>
  <c r="H485" i="6"/>
  <c r="G486" i="6"/>
  <c r="H486" i="6"/>
  <c r="G487" i="6"/>
  <c r="H487" i="6"/>
  <c r="G488" i="6"/>
  <c r="H488" i="6"/>
  <c r="G489" i="6"/>
  <c r="H489" i="6"/>
  <c r="G490" i="6"/>
  <c r="I490" i="6" s="1"/>
  <c r="J490" i="6" s="1"/>
  <c r="H490" i="6"/>
  <c r="G491" i="6"/>
  <c r="G492" i="6"/>
  <c r="H492" i="6"/>
  <c r="G493" i="6"/>
  <c r="I493" i="6" s="1"/>
  <c r="J493" i="6" s="1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I501" i="6" s="1"/>
  <c r="J501" i="6" s="1"/>
  <c r="H501" i="6"/>
  <c r="G502" i="6"/>
  <c r="H502" i="6"/>
  <c r="G503" i="6"/>
  <c r="H503" i="6"/>
  <c r="G504" i="6"/>
  <c r="H504" i="6"/>
  <c r="G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I514" i="6" s="1"/>
  <c r="J514" i="6" s="1"/>
  <c r="G515" i="6"/>
  <c r="H515" i="6"/>
  <c r="G516" i="6"/>
  <c r="I516" i="6" s="1"/>
  <c r="J516" i="6" s="1"/>
  <c r="H516" i="6"/>
  <c r="G517" i="6"/>
  <c r="I517" i="6" s="1"/>
  <c r="J517" i="6" s="1"/>
  <c r="H517" i="6"/>
  <c r="G518" i="6"/>
  <c r="H518" i="6"/>
  <c r="G519" i="6"/>
  <c r="I519" i="6" s="1"/>
  <c r="J519" i="6" s="1"/>
  <c r="G520" i="6"/>
  <c r="H520" i="6"/>
  <c r="G521" i="6"/>
  <c r="H521" i="6"/>
  <c r="G522" i="6"/>
  <c r="H522" i="6"/>
  <c r="I522" i="6" s="1"/>
  <c r="J522" i="6" s="1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I531" i="6" s="1"/>
  <c r="J531" i="6" s="1"/>
  <c r="H531" i="6"/>
  <c r="G532" i="6"/>
  <c r="H532" i="6"/>
  <c r="G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I540" i="6"/>
  <c r="J540" i="6" s="1"/>
  <c r="G541" i="6"/>
  <c r="H541" i="6"/>
  <c r="G542" i="6"/>
  <c r="H542" i="6"/>
  <c r="G543" i="6"/>
  <c r="H543" i="6"/>
  <c r="G544" i="6"/>
  <c r="H544" i="6"/>
  <c r="I544" i="6" s="1"/>
  <c r="J544" i="6" s="1"/>
  <c r="G545" i="6"/>
  <c r="H545" i="6"/>
  <c r="G546" i="6"/>
  <c r="H546" i="6"/>
  <c r="G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I575" i="6" s="1"/>
  <c r="J575" i="6" s="1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I589" i="6" s="1"/>
  <c r="J589" i="6" s="1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I610" i="6" s="1"/>
  <c r="J610" i="6" s="1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I617" i="6" s="1"/>
  <c r="G618" i="6"/>
  <c r="H618" i="6"/>
  <c r="G619" i="6"/>
  <c r="H619" i="6"/>
  <c r="G620" i="6"/>
  <c r="H620" i="6"/>
  <c r="G621" i="6"/>
  <c r="H621" i="6"/>
  <c r="G622" i="6"/>
  <c r="H622" i="6"/>
  <c r="I622" i="6" s="1"/>
  <c r="G623" i="6"/>
  <c r="H623" i="6"/>
  <c r="G624" i="6"/>
  <c r="I624" i="6" s="1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I638" i="6" s="1"/>
  <c r="J638" i="6" s="1"/>
  <c r="G639" i="6"/>
  <c r="H639" i="6"/>
  <c r="G640" i="6"/>
  <c r="H640" i="6"/>
  <c r="G641" i="6"/>
  <c r="H641" i="6"/>
  <c r="G642" i="6"/>
  <c r="H642" i="6"/>
  <c r="G643" i="6"/>
  <c r="H643" i="6"/>
  <c r="G644" i="6"/>
  <c r="H644" i="6"/>
  <c r="I644" i="6" s="1"/>
  <c r="J644" i="6" s="1"/>
  <c r="G645" i="6"/>
  <c r="I645" i="6" s="1"/>
  <c r="J645" i="6" s="1"/>
  <c r="G646" i="6"/>
  <c r="H646" i="6"/>
  <c r="G647" i="6"/>
  <c r="H647" i="6"/>
  <c r="G648" i="6"/>
  <c r="H648" i="6"/>
  <c r="I648" i="6" s="1"/>
  <c r="J648" i="6" s="1"/>
  <c r="G649" i="6"/>
  <c r="I649" i="6" s="1"/>
  <c r="J649" i="6" s="1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I657" i="6" s="1"/>
  <c r="J657" i="6" s="1"/>
  <c r="H657" i="6"/>
  <c r="G658" i="6"/>
  <c r="H658" i="6"/>
  <c r="G659" i="6"/>
  <c r="I659" i="6"/>
  <c r="J659" i="6" s="1"/>
  <c r="G660" i="6"/>
  <c r="H660" i="6"/>
  <c r="I660" i="6" s="1"/>
  <c r="J660" i="6" s="1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I673" i="6"/>
  <c r="J673" i="6" s="1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I680" i="6" s="1"/>
  <c r="J680" i="6" s="1"/>
  <c r="G681" i="6"/>
  <c r="H681" i="6"/>
  <c r="G682" i="6"/>
  <c r="H682" i="6"/>
  <c r="G683" i="6"/>
  <c r="H683" i="6"/>
  <c r="G684" i="6"/>
  <c r="H684" i="6"/>
  <c r="I684" i="6" s="1"/>
  <c r="J684" i="6" s="1"/>
  <c r="G685" i="6"/>
  <c r="I685" i="6" s="1"/>
  <c r="J685" i="6" s="1"/>
  <c r="H685" i="6"/>
  <c r="G686" i="6"/>
  <c r="H686" i="6"/>
  <c r="G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I701" i="6" s="1"/>
  <c r="J701" i="6" s="1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G714" i="6"/>
  <c r="H714" i="6"/>
  <c r="G715" i="6"/>
  <c r="I715" i="6" s="1"/>
  <c r="J715" i="6" s="1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I722" i="6" s="1"/>
  <c r="J722" i="6" s="1"/>
  <c r="G723" i="6"/>
  <c r="H723" i="6"/>
  <c r="G724" i="6"/>
  <c r="H724" i="6"/>
  <c r="G725" i="6"/>
  <c r="H725" i="6"/>
  <c r="G726" i="6"/>
  <c r="H726" i="6"/>
  <c r="G727" i="6"/>
  <c r="H727" i="6"/>
  <c r="G728" i="6"/>
  <c r="H728" i="6"/>
  <c r="I728" i="6" s="1"/>
  <c r="J728" i="6" s="1"/>
  <c r="G729" i="6"/>
  <c r="G730" i="6"/>
  <c r="H730" i="6"/>
  <c r="G731" i="6"/>
  <c r="H731" i="6"/>
  <c r="G732" i="6"/>
  <c r="I732" i="6" s="1"/>
  <c r="J732" i="6" s="1"/>
  <c r="H732" i="6"/>
  <c r="G733" i="6"/>
  <c r="I733" i="6" s="1"/>
  <c r="J733" i="6" s="1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I740" i="6" s="1"/>
  <c r="J740" i="6" s="1"/>
  <c r="H740" i="6"/>
  <c r="G741" i="6"/>
  <c r="H741" i="6"/>
  <c r="G742" i="6"/>
  <c r="H742" i="6"/>
  <c r="G743" i="6"/>
  <c r="G744" i="6"/>
  <c r="H744" i="6"/>
  <c r="I744" i="6" s="1"/>
  <c r="J744" i="6" s="1"/>
  <c r="G745" i="6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H753" i="6"/>
  <c r="G754" i="6"/>
  <c r="H754" i="6"/>
  <c r="G755" i="6"/>
  <c r="H755" i="6"/>
  <c r="G756" i="6"/>
  <c r="I756" i="6" s="1"/>
  <c r="J756" i="6" s="1"/>
  <c r="H756" i="6"/>
  <c r="G757" i="6"/>
  <c r="G758" i="6"/>
  <c r="H758" i="6"/>
  <c r="G759" i="6"/>
  <c r="H759" i="6"/>
  <c r="G760" i="6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I766" i="6" s="1"/>
  <c r="J766" i="6" s="1"/>
  <c r="G767" i="6"/>
  <c r="H767" i="6"/>
  <c r="G768" i="6"/>
  <c r="H768" i="6"/>
  <c r="G769" i="6"/>
  <c r="H769" i="6"/>
  <c r="G770" i="6"/>
  <c r="H770" i="6"/>
  <c r="I770" i="6" s="1"/>
  <c r="J770" i="6" s="1"/>
  <c r="G771" i="6"/>
  <c r="I771" i="6" s="1"/>
  <c r="J771" i="6" s="1"/>
  <c r="G772" i="6"/>
  <c r="H772" i="6"/>
  <c r="G773" i="6"/>
  <c r="H773" i="6"/>
  <c r="G774" i="6"/>
  <c r="I774" i="6" s="1"/>
  <c r="J774" i="6" s="1"/>
  <c r="H774" i="6"/>
  <c r="G775" i="6"/>
  <c r="H775" i="6"/>
  <c r="G776" i="6"/>
  <c r="H776" i="6"/>
  <c r="G777" i="6"/>
  <c r="H777" i="6"/>
  <c r="G778" i="6"/>
  <c r="H778" i="6"/>
  <c r="G779" i="6"/>
  <c r="H779" i="6"/>
  <c r="G780" i="6"/>
  <c r="I780" i="6" s="1"/>
  <c r="J780" i="6" s="1"/>
  <c r="H780" i="6"/>
  <c r="G781" i="6"/>
  <c r="H781" i="6"/>
  <c r="G782" i="6"/>
  <c r="I782" i="6" s="1"/>
  <c r="J782" i="6" s="1"/>
  <c r="H782" i="6"/>
  <c r="G783" i="6"/>
  <c r="H783" i="6"/>
  <c r="G784" i="6"/>
  <c r="H784" i="6"/>
  <c r="G785" i="6"/>
  <c r="I785" i="6" s="1"/>
  <c r="J785" i="6" s="1"/>
  <c r="G786" i="6"/>
  <c r="H786" i="6"/>
  <c r="G787" i="6"/>
  <c r="H787" i="6"/>
  <c r="G788" i="6"/>
  <c r="H788" i="6"/>
  <c r="G789" i="6"/>
  <c r="H789" i="6"/>
  <c r="I789" i="6" s="1"/>
  <c r="J789" i="6" s="1"/>
  <c r="G790" i="6"/>
  <c r="H790" i="6"/>
  <c r="G791" i="6"/>
  <c r="H791" i="6"/>
  <c r="G792" i="6"/>
  <c r="H792" i="6"/>
  <c r="G793" i="6"/>
  <c r="I793" i="6" s="1"/>
  <c r="J793" i="6" s="1"/>
  <c r="H793" i="6"/>
  <c r="G794" i="6"/>
  <c r="H794" i="6"/>
  <c r="G795" i="6"/>
  <c r="H795" i="6"/>
  <c r="G796" i="6"/>
  <c r="H796" i="6"/>
  <c r="G797" i="6"/>
  <c r="H797" i="6"/>
  <c r="G798" i="6"/>
  <c r="H798" i="6"/>
  <c r="G799" i="6"/>
  <c r="G800" i="6"/>
  <c r="H800" i="6"/>
  <c r="G801" i="6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I813" i="6" s="1"/>
  <c r="J813" i="6" s="1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I820" i="6" s="1"/>
  <c r="J820" i="6" s="1"/>
  <c r="H820" i="6"/>
  <c r="G821" i="6"/>
  <c r="H821" i="6"/>
  <c r="G822" i="6"/>
  <c r="H822" i="6"/>
  <c r="G823" i="6"/>
  <c r="H823" i="6"/>
  <c r="G824" i="6"/>
  <c r="H824" i="6"/>
  <c r="G825" i="6"/>
  <c r="H825" i="6"/>
  <c r="G826" i="6"/>
  <c r="I826" i="6" s="1"/>
  <c r="J826" i="6" s="1"/>
  <c r="H826" i="6"/>
  <c r="G827" i="6"/>
  <c r="G828" i="6"/>
  <c r="H828" i="6"/>
  <c r="I828" i="6" s="1"/>
  <c r="J828" i="6" s="1"/>
  <c r="G829" i="6"/>
  <c r="H829" i="6"/>
  <c r="I829" i="6" s="1"/>
  <c r="J829" i="6" s="1"/>
  <c r="G830" i="6"/>
  <c r="H830" i="6"/>
  <c r="I830" i="6" s="1"/>
  <c r="J830" i="6" s="1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I841" i="6" s="1"/>
  <c r="J841" i="6" s="1"/>
  <c r="G842" i="6"/>
  <c r="I842" i="6" s="1"/>
  <c r="J842" i="6" s="1"/>
  <c r="H842" i="6"/>
  <c r="G843" i="6"/>
  <c r="H843" i="6"/>
  <c r="G844" i="6"/>
  <c r="I844" i="6" s="1"/>
  <c r="J844" i="6" s="1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H851" i="6"/>
  <c r="G852" i="6"/>
  <c r="I852" i="6" s="1"/>
  <c r="J852" i="6" s="1"/>
  <c r="H852" i="6"/>
  <c r="G853" i="6"/>
  <c r="H853" i="6"/>
  <c r="G854" i="6"/>
  <c r="H854" i="6"/>
  <c r="G855" i="6"/>
  <c r="G856" i="6"/>
  <c r="H856" i="6"/>
  <c r="G857" i="6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I864" i="6" s="1"/>
  <c r="J864" i="6" s="1"/>
  <c r="G865" i="6"/>
  <c r="H865" i="6"/>
  <c r="I865" i="6" s="1"/>
  <c r="J865" i="6" s="1"/>
  <c r="G866" i="6"/>
  <c r="H866" i="6"/>
  <c r="I866" i="6" s="1"/>
  <c r="J866" i="6" s="1"/>
  <c r="G867" i="6"/>
  <c r="H867" i="6"/>
  <c r="G868" i="6"/>
  <c r="H868" i="6"/>
  <c r="G869" i="6"/>
  <c r="I869" i="6" s="1"/>
  <c r="J869" i="6" s="1"/>
  <c r="G870" i="6"/>
  <c r="H870" i="6"/>
  <c r="G871" i="6"/>
  <c r="H871" i="6"/>
  <c r="G872" i="6"/>
  <c r="H872" i="6"/>
  <c r="G873" i="6"/>
  <c r="H873" i="6"/>
  <c r="G874" i="6"/>
  <c r="H874" i="6"/>
  <c r="G875" i="6"/>
  <c r="I875" i="6" s="1"/>
  <c r="J875" i="6" s="1"/>
  <c r="H875" i="6"/>
  <c r="G876" i="6"/>
  <c r="H876" i="6"/>
  <c r="G877" i="6"/>
  <c r="I877" i="6" s="1"/>
  <c r="J877" i="6" s="1"/>
  <c r="H877" i="6"/>
  <c r="G878" i="6"/>
  <c r="H878" i="6"/>
  <c r="G879" i="6"/>
  <c r="H879" i="6"/>
  <c r="G880" i="6"/>
  <c r="H880" i="6"/>
  <c r="G881" i="6"/>
  <c r="I881" i="6" s="1"/>
  <c r="J881" i="6" s="1"/>
  <c r="H881" i="6"/>
  <c r="G882" i="6"/>
  <c r="H882" i="6"/>
  <c r="G883" i="6"/>
  <c r="G884" i="6"/>
  <c r="H884" i="6"/>
  <c r="G885" i="6"/>
  <c r="H885" i="6"/>
  <c r="G886" i="6"/>
  <c r="H886" i="6"/>
  <c r="G887" i="6"/>
  <c r="H887" i="6"/>
  <c r="G888" i="6"/>
  <c r="H888" i="6"/>
  <c r="I888" i="6" s="1"/>
  <c r="J888" i="6" s="1"/>
  <c r="G889" i="6"/>
  <c r="H889" i="6"/>
  <c r="G890" i="6"/>
  <c r="H890" i="6"/>
  <c r="I890" i="6" s="1"/>
  <c r="J890" i="6" s="1"/>
  <c r="G891" i="6"/>
  <c r="H891" i="6"/>
  <c r="G892" i="6"/>
  <c r="I892" i="6" s="1"/>
  <c r="J892" i="6" s="1"/>
  <c r="H892" i="6"/>
  <c r="G893" i="6"/>
  <c r="H893" i="6"/>
  <c r="I893" i="6"/>
  <c r="J893" i="6" s="1"/>
  <c r="G894" i="6"/>
  <c r="H894" i="6"/>
  <c r="G895" i="6"/>
  <c r="H895" i="6"/>
  <c r="G896" i="6"/>
  <c r="H896" i="6"/>
  <c r="G897" i="6"/>
  <c r="I897" i="6"/>
  <c r="J897" i="6" s="1"/>
  <c r="G898" i="6"/>
  <c r="H898" i="6"/>
  <c r="G899" i="6"/>
  <c r="H899" i="6"/>
  <c r="G900" i="6"/>
  <c r="H900" i="6"/>
  <c r="G901" i="6"/>
  <c r="H901" i="6"/>
  <c r="G902" i="6"/>
  <c r="H902" i="6"/>
  <c r="G903" i="6"/>
  <c r="H903" i="6"/>
  <c r="G904" i="6"/>
  <c r="H904" i="6"/>
  <c r="G905" i="6"/>
  <c r="H905" i="6"/>
  <c r="I905" i="6" s="1"/>
  <c r="J905" i="6" s="1"/>
  <c r="G906" i="6"/>
  <c r="H906" i="6"/>
  <c r="G907" i="6"/>
  <c r="H907" i="6"/>
  <c r="G908" i="6"/>
  <c r="H908" i="6"/>
  <c r="G909" i="6"/>
  <c r="H909" i="6"/>
  <c r="I909" i="6" s="1"/>
  <c r="J909" i="6" s="1"/>
  <c r="G910" i="6"/>
  <c r="H910" i="6"/>
  <c r="I910" i="6" s="1"/>
  <c r="J910" i="6" s="1"/>
  <c r="G911" i="6"/>
  <c r="G912" i="6"/>
  <c r="I912" i="6" s="1"/>
  <c r="J912" i="6" s="1"/>
  <c r="H912" i="6"/>
  <c r="G913" i="6"/>
  <c r="H913" i="6"/>
  <c r="G914" i="6"/>
  <c r="H914" i="6"/>
  <c r="G915" i="6"/>
  <c r="H915" i="6"/>
  <c r="G916" i="6"/>
  <c r="I916" i="6" s="1"/>
  <c r="J916" i="6" s="1"/>
  <c r="H916" i="6"/>
  <c r="G917" i="6"/>
  <c r="H917" i="6"/>
  <c r="G918" i="6"/>
  <c r="H918" i="6"/>
  <c r="G919" i="6"/>
  <c r="H919" i="6"/>
  <c r="G920" i="6"/>
  <c r="I920" i="6" s="1"/>
  <c r="J920" i="6" s="1"/>
  <c r="H920" i="6"/>
  <c r="G921" i="6"/>
  <c r="H921" i="6"/>
  <c r="G922" i="6"/>
  <c r="I922" i="6" s="1"/>
  <c r="J922" i="6" s="1"/>
  <c r="H922" i="6"/>
  <c r="G923" i="6"/>
  <c r="H923" i="6"/>
  <c r="G924" i="6"/>
  <c r="I924" i="6" s="1"/>
  <c r="J924" i="6" s="1"/>
  <c r="H924" i="6"/>
  <c r="G925" i="6"/>
  <c r="I925" i="6" s="1"/>
  <c r="G926" i="6"/>
  <c r="H926" i="6"/>
  <c r="G927" i="6"/>
  <c r="H927" i="6"/>
  <c r="G928" i="6"/>
  <c r="H928" i="6"/>
  <c r="G929" i="6"/>
  <c r="H929" i="6"/>
  <c r="G930" i="6"/>
  <c r="H930" i="6"/>
  <c r="G931" i="6"/>
  <c r="H931" i="6"/>
  <c r="G932" i="6"/>
  <c r="H932" i="6"/>
  <c r="G933" i="6"/>
  <c r="H933" i="6"/>
  <c r="G934" i="6"/>
  <c r="H934" i="6"/>
  <c r="G935" i="6"/>
  <c r="H935" i="6"/>
  <c r="G936" i="6"/>
  <c r="H936" i="6"/>
  <c r="G937" i="6"/>
  <c r="H937" i="6"/>
  <c r="G938" i="6"/>
  <c r="H938" i="6"/>
  <c r="G939" i="6"/>
  <c r="G940" i="6"/>
  <c r="H940" i="6"/>
  <c r="G941" i="6"/>
  <c r="H941" i="6"/>
  <c r="G942" i="6"/>
  <c r="H942" i="6"/>
  <c r="G943" i="6"/>
  <c r="H943" i="6"/>
  <c r="G944" i="6"/>
  <c r="I944" i="6" s="1"/>
  <c r="J944" i="6" s="1"/>
  <c r="H944" i="6"/>
  <c r="G945" i="6"/>
  <c r="H945" i="6"/>
  <c r="G946" i="6"/>
  <c r="H946" i="6"/>
  <c r="G947" i="6"/>
  <c r="H947" i="6"/>
  <c r="G948" i="6"/>
  <c r="H948" i="6"/>
  <c r="G949" i="6"/>
  <c r="H949" i="6"/>
  <c r="G950" i="6"/>
  <c r="I950" i="6" s="1"/>
  <c r="J950" i="6" s="1"/>
  <c r="H950" i="6"/>
  <c r="G951" i="6"/>
  <c r="H951" i="6"/>
  <c r="G952" i="6"/>
  <c r="H952" i="6"/>
  <c r="G953" i="6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H962" i="6"/>
  <c r="G963" i="6"/>
  <c r="H963" i="6"/>
  <c r="G964" i="6"/>
  <c r="H964" i="6"/>
  <c r="G965" i="6"/>
  <c r="H965" i="6"/>
  <c r="G966" i="6"/>
  <c r="H966" i="6"/>
  <c r="G967" i="6"/>
  <c r="G968" i="6"/>
  <c r="H968" i="6"/>
  <c r="G969" i="6"/>
  <c r="H969" i="6"/>
  <c r="G970" i="6"/>
  <c r="H970" i="6"/>
  <c r="G971" i="6"/>
  <c r="H971" i="6"/>
  <c r="G972" i="6"/>
  <c r="H972" i="6"/>
  <c r="G973" i="6"/>
  <c r="H973" i="6"/>
  <c r="G974" i="6"/>
  <c r="H974" i="6"/>
  <c r="G975" i="6"/>
  <c r="I975" i="6" s="1"/>
  <c r="J975" i="6" s="1"/>
  <c r="H975" i="6"/>
  <c r="G976" i="6"/>
  <c r="H976" i="6"/>
  <c r="G977" i="6"/>
  <c r="I977" i="6" s="1"/>
  <c r="J977" i="6" s="1"/>
  <c r="H977" i="6"/>
  <c r="G978" i="6"/>
  <c r="H978" i="6"/>
  <c r="G979" i="6"/>
  <c r="H979" i="6"/>
  <c r="G980" i="6"/>
  <c r="H980" i="6"/>
  <c r="G981" i="6"/>
  <c r="I981" i="6" s="1"/>
  <c r="J981" i="6" s="1"/>
  <c r="G982" i="6"/>
  <c r="H982" i="6"/>
  <c r="G983" i="6"/>
  <c r="H983" i="6"/>
  <c r="G984" i="6"/>
  <c r="H984" i="6"/>
  <c r="G985" i="6"/>
  <c r="H985" i="6"/>
  <c r="G986" i="6"/>
  <c r="H986" i="6"/>
  <c r="G987" i="6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G996" i="6"/>
  <c r="H996" i="6"/>
  <c r="G997" i="6"/>
  <c r="H997" i="6"/>
  <c r="G998" i="6"/>
  <c r="I998" i="6" s="1"/>
  <c r="J998" i="6" s="1"/>
  <c r="H998" i="6"/>
  <c r="G999" i="6"/>
  <c r="H999" i="6"/>
  <c r="G1000" i="6"/>
  <c r="H1000" i="6"/>
  <c r="G1001" i="6"/>
  <c r="H1001" i="6"/>
  <c r="G1002" i="6"/>
  <c r="I1002" i="6" s="1"/>
  <c r="J1002" i="6" s="1"/>
  <c r="H1002" i="6"/>
  <c r="G1003" i="6"/>
  <c r="H1003" i="6"/>
  <c r="G1004" i="6"/>
  <c r="I1004" i="6" s="1"/>
  <c r="J1004" i="6" s="1"/>
  <c r="H1004" i="6"/>
  <c r="G1005" i="6"/>
  <c r="H1005" i="6"/>
  <c r="G1006" i="6"/>
  <c r="H1006" i="6"/>
  <c r="G1007" i="6"/>
  <c r="H1007" i="6"/>
  <c r="G1008" i="6"/>
  <c r="I1008" i="6" s="1"/>
  <c r="J1008" i="6" s="1"/>
  <c r="H1008" i="6"/>
  <c r="G1009" i="6"/>
  <c r="G1010" i="6"/>
  <c r="H1010" i="6"/>
  <c r="G1011" i="6"/>
  <c r="H1011" i="6"/>
  <c r="G1012" i="6"/>
  <c r="H1012" i="6"/>
  <c r="G1013" i="6"/>
  <c r="H1013" i="6"/>
  <c r="G1014" i="6"/>
  <c r="H1014" i="6"/>
  <c r="G1015" i="6"/>
  <c r="H1015" i="6"/>
  <c r="G1016" i="6"/>
  <c r="H1016" i="6"/>
  <c r="G1017" i="6"/>
  <c r="H1017" i="6"/>
  <c r="G1018" i="6"/>
  <c r="H1018" i="6"/>
  <c r="G1019" i="6"/>
  <c r="H1019" i="6"/>
  <c r="G1020" i="6"/>
  <c r="H1020" i="6"/>
  <c r="G1021" i="6"/>
  <c r="H1021" i="6"/>
  <c r="G1022" i="6"/>
  <c r="H1022" i="6"/>
  <c r="G1023" i="6"/>
  <c r="I1023" i="6" s="1"/>
  <c r="J1023" i="6" s="1"/>
  <c r="G1024" i="6"/>
  <c r="H1024" i="6"/>
  <c r="G1025" i="6"/>
  <c r="H1025" i="6"/>
  <c r="G1026" i="6"/>
  <c r="I1026" i="6" s="1"/>
  <c r="J1026" i="6" s="1"/>
  <c r="H1026" i="6"/>
  <c r="G1027" i="6"/>
  <c r="H1027" i="6"/>
  <c r="G1028" i="6"/>
  <c r="I1028" i="6" s="1"/>
  <c r="J1028" i="6" s="1"/>
  <c r="H1028" i="6"/>
  <c r="G1029" i="6"/>
  <c r="H1029" i="6"/>
  <c r="G1030" i="6"/>
  <c r="H1030" i="6"/>
  <c r="G1031" i="6"/>
  <c r="H1031" i="6"/>
  <c r="G1032" i="6"/>
  <c r="I1032" i="6" s="1"/>
  <c r="J1032" i="6" s="1"/>
  <c r="H1032" i="6"/>
  <c r="G1033" i="6"/>
  <c r="H1033" i="6"/>
  <c r="G1034" i="6"/>
  <c r="I1034" i="6" s="1"/>
  <c r="J1034" i="6" s="1"/>
  <c r="H1034" i="6"/>
  <c r="G1035" i="6"/>
  <c r="H1035" i="6"/>
  <c r="G1036" i="6"/>
  <c r="H1036" i="6"/>
  <c r="G1037" i="6"/>
  <c r="I1037" i="6" s="1"/>
  <c r="J1037" i="6" s="1"/>
  <c r="G1038" i="6"/>
  <c r="H1038" i="6"/>
  <c r="G1039" i="6"/>
  <c r="H1039" i="6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G1047" i="6"/>
  <c r="H1047" i="6"/>
  <c r="G1048" i="6"/>
  <c r="H1048" i="6"/>
  <c r="G1049" i="6"/>
  <c r="H1049" i="6"/>
  <c r="G1050" i="6"/>
  <c r="H1050" i="6"/>
  <c r="G1051" i="6"/>
  <c r="G1052" i="6"/>
  <c r="I1052" i="6" s="1"/>
  <c r="J1052" i="6" s="1"/>
  <c r="H1052" i="6"/>
  <c r="G1053" i="6"/>
  <c r="H1053" i="6"/>
  <c r="G1054" i="6"/>
  <c r="I1054" i="6" s="1"/>
  <c r="J1054" i="6" s="1"/>
  <c r="H1054" i="6"/>
  <c r="G1055" i="6"/>
  <c r="H1055" i="6"/>
  <c r="G1056" i="6"/>
  <c r="I1056" i="6" s="1"/>
  <c r="J1056" i="6" s="1"/>
  <c r="H1056" i="6"/>
  <c r="G1057" i="6"/>
  <c r="H1057" i="6"/>
  <c r="G1058" i="6"/>
  <c r="I1058" i="6" s="1"/>
  <c r="J1058" i="6" s="1"/>
  <c r="H1058" i="6"/>
  <c r="G1059" i="6"/>
  <c r="H1059" i="6"/>
  <c r="G1060" i="6"/>
  <c r="H1060" i="6"/>
  <c r="G1061" i="6"/>
  <c r="H1061" i="6"/>
  <c r="G1062" i="6"/>
  <c r="H1062" i="6"/>
  <c r="G1063" i="6"/>
  <c r="H1063" i="6"/>
  <c r="G1064" i="6"/>
  <c r="I1064" i="6" s="1"/>
  <c r="J1064" i="6" s="1"/>
  <c r="H1064" i="6"/>
  <c r="G1065" i="6"/>
  <c r="I1065" i="6" s="1"/>
  <c r="J1065" i="6" s="1"/>
  <c r="G1066" i="6"/>
  <c r="H1066" i="6"/>
  <c r="I1066" i="6" s="1"/>
  <c r="J1066" i="6" s="1"/>
  <c r="G1067" i="6"/>
  <c r="H1067" i="6"/>
  <c r="G1068" i="6"/>
  <c r="H1068" i="6"/>
  <c r="G1069" i="6"/>
  <c r="H1069" i="6"/>
  <c r="G1070" i="6"/>
  <c r="H1070" i="6"/>
  <c r="G1071" i="6"/>
  <c r="H1071" i="6"/>
  <c r="G1072" i="6"/>
  <c r="H1072" i="6"/>
  <c r="G1073" i="6"/>
  <c r="H1073" i="6"/>
  <c r="G1074" i="6"/>
  <c r="H1074" i="6"/>
  <c r="G1075" i="6"/>
  <c r="H1075" i="6"/>
  <c r="G1076" i="6"/>
  <c r="H1076" i="6"/>
  <c r="G1077" i="6"/>
  <c r="H1077" i="6"/>
  <c r="G1078" i="6"/>
  <c r="H1078" i="6"/>
  <c r="G1079" i="6"/>
  <c r="I1079" i="6" s="1"/>
  <c r="J1079" i="6" s="1"/>
  <c r="G1080" i="6"/>
  <c r="H1080" i="6"/>
  <c r="G1081" i="6"/>
  <c r="H1081" i="6"/>
  <c r="G1082" i="6"/>
  <c r="H1082" i="6"/>
  <c r="G1083" i="6"/>
  <c r="H1083" i="6"/>
  <c r="G1084" i="6"/>
  <c r="H1084" i="6"/>
  <c r="G1085" i="6"/>
  <c r="H1085" i="6"/>
  <c r="G1086" i="6"/>
  <c r="H1086" i="6"/>
  <c r="G1087" i="6"/>
  <c r="H1087" i="6"/>
  <c r="G1088" i="6"/>
  <c r="H1088" i="6"/>
  <c r="G1089" i="6"/>
  <c r="H1089" i="6"/>
  <c r="G1090" i="6"/>
  <c r="H1090" i="6"/>
  <c r="G1091" i="6"/>
  <c r="H1091" i="6"/>
  <c r="G1092" i="6"/>
  <c r="H1092" i="6"/>
  <c r="G1093" i="6"/>
  <c r="I1093" i="6" s="1"/>
  <c r="J1093" i="6" s="1"/>
  <c r="G1094" i="6"/>
  <c r="H1094" i="6"/>
  <c r="G1095" i="6"/>
  <c r="H1095" i="6"/>
  <c r="G1096" i="6"/>
  <c r="H1096" i="6"/>
  <c r="G1097" i="6"/>
  <c r="H1097" i="6"/>
  <c r="G1098" i="6"/>
  <c r="H1098" i="6"/>
  <c r="G1099" i="6"/>
  <c r="H1099" i="6"/>
  <c r="G1100" i="6"/>
  <c r="H1100" i="6"/>
  <c r="G1101" i="6"/>
  <c r="H1101" i="6"/>
  <c r="G1102" i="6"/>
  <c r="H1102" i="6"/>
  <c r="G1103" i="6"/>
  <c r="H1103" i="6"/>
  <c r="G1104" i="6"/>
  <c r="H1104" i="6"/>
  <c r="G1105" i="6"/>
  <c r="H1105" i="6"/>
  <c r="G1106" i="6"/>
  <c r="H1106" i="6"/>
  <c r="G1107" i="6"/>
  <c r="G1108" i="6"/>
  <c r="H1108" i="6"/>
  <c r="G1109" i="6"/>
  <c r="H1109" i="6"/>
  <c r="G1110" i="6"/>
  <c r="H1110" i="6"/>
  <c r="G1111" i="6"/>
  <c r="H1111" i="6"/>
  <c r="G1112" i="6"/>
  <c r="H1112" i="6"/>
  <c r="G1113" i="6"/>
  <c r="H1113" i="6"/>
  <c r="G1114" i="6"/>
  <c r="H1114" i="6"/>
  <c r="G1115" i="6"/>
  <c r="H1115" i="6"/>
  <c r="G1116" i="6"/>
  <c r="H1116" i="6"/>
  <c r="G1117" i="6"/>
  <c r="H1117" i="6"/>
  <c r="I1117" i="6"/>
  <c r="J1117" i="6" s="1"/>
  <c r="G1118" i="6"/>
  <c r="H1118" i="6"/>
  <c r="G1119" i="6"/>
  <c r="H1119" i="6"/>
  <c r="G1120" i="6"/>
  <c r="H1120" i="6"/>
  <c r="G1121" i="6"/>
  <c r="G1122" i="6"/>
  <c r="I1122" i="6" s="1"/>
  <c r="J1122" i="6" s="1"/>
  <c r="H1122" i="6"/>
  <c r="G1123" i="6"/>
  <c r="H1123" i="6"/>
  <c r="G1124" i="6"/>
  <c r="H1124" i="6"/>
  <c r="G1125" i="6"/>
  <c r="H1125" i="6"/>
  <c r="G1126" i="6"/>
  <c r="H1126" i="6"/>
  <c r="G1127" i="6"/>
  <c r="H1127" i="6"/>
  <c r="G1128" i="6"/>
  <c r="H1128" i="6"/>
  <c r="G1129" i="6"/>
  <c r="H1129" i="6"/>
  <c r="G1130" i="6"/>
  <c r="I1130" i="6" s="1"/>
  <c r="J1130" i="6" s="1"/>
  <c r="H1130" i="6"/>
  <c r="G1131" i="6"/>
  <c r="H1131" i="6"/>
  <c r="G1132" i="6"/>
  <c r="H1132" i="6"/>
  <c r="G1133" i="6"/>
  <c r="H1133" i="6"/>
  <c r="G1134" i="6"/>
  <c r="I1134" i="6" s="1"/>
  <c r="J1134" i="6" s="1"/>
  <c r="H1134" i="6"/>
  <c r="G1135" i="6"/>
  <c r="G1136" i="6"/>
  <c r="H1136" i="6"/>
  <c r="G1137" i="6"/>
  <c r="H1137" i="6"/>
  <c r="G1138" i="6"/>
  <c r="H1138" i="6"/>
  <c r="G1139" i="6"/>
  <c r="H1139" i="6"/>
  <c r="G1140" i="6"/>
  <c r="H1140" i="6"/>
  <c r="G1141" i="6"/>
  <c r="H1141" i="6"/>
  <c r="G1142" i="6"/>
  <c r="H1142" i="6"/>
  <c r="G1143" i="6"/>
  <c r="H1143" i="6"/>
  <c r="G1144" i="6"/>
  <c r="H1144" i="6"/>
  <c r="I1144" i="6" s="1"/>
  <c r="J1144" i="6" s="1"/>
  <c r="G1145" i="6"/>
  <c r="H1145" i="6"/>
  <c r="G1146" i="6"/>
  <c r="H1146" i="6"/>
  <c r="G1147" i="6"/>
  <c r="H1147" i="6"/>
  <c r="G1148" i="6"/>
  <c r="H1148" i="6"/>
  <c r="G1149" i="6"/>
  <c r="I1149" i="6" s="1"/>
  <c r="J1149" i="6" s="1"/>
  <c r="G1150" i="6"/>
  <c r="H1150" i="6"/>
  <c r="G1151" i="6"/>
  <c r="I1151" i="6" s="1"/>
  <c r="J1151" i="6" s="1"/>
  <c r="H1151" i="6"/>
  <c r="G1152" i="6"/>
  <c r="H1152" i="6"/>
  <c r="G1153" i="6"/>
  <c r="H1153" i="6"/>
  <c r="G1154" i="6"/>
  <c r="H1154" i="6"/>
  <c r="G1155" i="6"/>
  <c r="I1155" i="6" s="1"/>
  <c r="J1155" i="6" s="1"/>
  <c r="H1155" i="6"/>
  <c r="G1156" i="6"/>
  <c r="H1156" i="6"/>
  <c r="G1157" i="6"/>
  <c r="H1157" i="6"/>
  <c r="G1158" i="6"/>
  <c r="H1158" i="6"/>
  <c r="G1159" i="6"/>
  <c r="H1159" i="6"/>
  <c r="G1160" i="6"/>
  <c r="H1160" i="6"/>
  <c r="G1161" i="6"/>
  <c r="H1161" i="6"/>
  <c r="G1162" i="6"/>
  <c r="H1162" i="6"/>
  <c r="G1163" i="6"/>
  <c r="I1163" i="6" s="1"/>
  <c r="J1163" i="6" s="1"/>
  <c r="G1164" i="6"/>
  <c r="H1164" i="6"/>
  <c r="G1165" i="6"/>
  <c r="H1165" i="6"/>
  <c r="G1166" i="6"/>
  <c r="H1166" i="6"/>
  <c r="G1167" i="6"/>
  <c r="H1167" i="6"/>
  <c r="G1168" i="6"/>
  <c r="H1168" i="6"/>
  <c r="G1169" i="6"/>
  <c r="H1169" i="6"/>
  <c r="G1170" i="6"/>
  <c r="H1170" i="6"/>
  <c r="G1171" i="6"/>
  <c r="H1171" i="6"/>
  <c r="G1172" i="6"/>
  <c r="H1172" i="6"/>
  <c r="G1173" i="6"/>
  <c r="H1173" i="6"/>
  <c r="G1174" i="6"/>
  <c r="H1174" i="6"/>
  <c r="G1175" i="6"/>
  <c r="H1175" i="6"/>
  <c r="G1176" i="6"/>
  <c r="H1176" i="6"/>
  <c r="G1177" i="6"/>
  <c r="G1178" i="6"/>
  <c r="H1178" i="6"/>
  <c r="G1179" i="6"/>
  <c r="H1179" i="6"/>
  <c r="G1180" i="6"/>
  <c r="H1180" i="6"/>
  <c r="G1181" i="6"/>
  <c r="H1181" i="6"/>
  <c r="G1182" i="6"/>
  <c r="H1182" i="6"/>
  <c r="G1183" i="6"/>
  <c r="H1183" i="6"/>
  <c r="G1184" i="6"/>
  <c r="I1184" i="6" s="1"/>
  <c r="J1184" i="6" s="1"/>
  <c r="H1184" i="6"/>
  <c r="G1185" i="6"/>
  <c r="H1185" i="6"/>
  <c r="G1186" i="6"/>
  <c r="H1186" i="6"/>
  <c r="G1187" i="6"/>
  <c r="H1187" i="6"/>
  <c r="G1188" i="6"/>
  <c r="I1188" i="6" s="1"/>
  <c r="J1188" i="6" s="1"/>
  <c r="H1188" i="6"/>
  <c r="G1189" i="6"/>
  <c r="H1189" i="6"/>
  <c r="G1190" i="6"/>
  <c r="H1190" i="6"/>
  <c r="G1191" i="6"/>
  <c r="I1191" i="6" s="1"/>
  <c r="J1191" i="6" s="1"/>
  <c r="G1192" i="6"/>
  <c r="H1192" i="6"/>
  <c r="G1193" i="6"/>
  <c r="H1193" i="6"/>
  <c r="G1194" i="6"/>
  <c r="H1194" i="6"/>
  <c r="G1195" i="6"/>
  <c r="H1195" i="6"/>
  <c r="G1196" i="6"/>
  <c r="H1196" i="6"/>
  <c r="G1197" i="6"/>
  <c r="H1197" i="6"/>
  <c r="G1198" i="6"/>
  <c r="H1198" i="6"/>
  <c r="G1199" i="6"/>
  <c r="H1199" i="6"/>
  <c r="G1200" i="6"/>
  <c r="H1200" i="6"/>
  <c r="G1201" i="6"/>
  <c r="H1201" i="6"/>
  <c r="G1202" i="6"/>
  <c r="H1202" i="6"/>
  <c r="G1203" i="6"/>
  <c r="H1203" i="6"/>
  <c r="G1204" i="6"/>
  <c r="H1204" i="6"/>
  <c r="G1205" i="6"/>
  <c r="I1205" i="6" s="1"/>
  <c r="J1205" i="6" s="1"/>
  <c r="G1206" i="6"/>
  <c r="H1206" i="6"/>
  <c r="G1207" i="6"/>
  <c r="H1207" i="6"/>
  <c r="G1208" i="6"/>
  <c r="H1208" i="6"/>
  <c r="G1209" i="6"/>
  <c r="I1209" i="6" s="1"/>
  <c r="J1209" i="6" s="1"/>
  <c r="H1209" i="6"/>
  <c r="G1210" i="6"/>
  <c r="H1210" i="6"/>
  <c r="G1211" i="6"/>
  <c r="H1211" i="6"/>
  <c r="G1212" i="6"/>
  <c r="H1212" i="6"/>
  <c r="G1213" i="6"/>
  <c r="H1213" i="6"/>
  <c r="G1214" i="6"/>
  <c r="H1214" i="6"/>
  <c r="G1215" i="6"/>
  <c r="H1215" i="6"/>
  <c r="G1216" i="6"/>
  <c r="H1216" i="6"/>
  <c r="G1217" i="6"/>
  <c r="I1217" i="6" s="1"/>
  <c r="J1217" i="6" s="1"/>
  <c r="H1217" i="6"/>
  <c r="G1218" i="6"/>
  <c r="H1218" i="6"/>
  <c r="G1219" i="6"/>
  <c r="G1220" i="6"/>
  <c r="H1220" i="6"/>
  <c r="G1221" i="6"/>
  <c r="H1221" i="6"/>
  <c r="G1222" i="6"/>
  <c r="H1222" i="6"/>
  <c r="G1223" i="6"/>
  <c r="H1223" i="6"/>
  <c r="G1224" i="6"/>
  <c r="H1224" i="6"/>
  <c r="G1225" i="6"/>
  <c r="H1225" i="6"/>
  <c r="G1226" i="6"/>
  <c r="H1226" i="6"/>
  <c r="G1227" i="6"/>
  <c r="H1227" i="6"/>
  <c r="G1228" i="6"/>
  <c r="H1228" i="6"/>
  <c r="G1229" i="6"/>
  <c r="H1229" i="6"/>
  <c r="G1230" i="6"/>
  <c r="H1230" i="6"/>
  <c r="G1231" i="6"/>
  <c r="H1231" i="6"/>
  <c r="G1232" i="6"/>
  <c r="H1232" i="6"/>
  <c r="H1" i="6"/>
  <c r="J1" i="6" s="1"/>
  <c r="I1215" i="6" l="1"/>
  <c r="J1215" i="6" s="1"/>
  <c r="I1190" i="6"/>
  <c r="J1190" i="6" s="1"/>
  <c r="I1182" i="6"/>
  <c r="J1182" i="6" s="1"/>
  <c r="I1161" i="6"/>
  <c r="J1161" i="6" s="1"/>
  <c r="I1128" i="6"/>
  <c r="J1128" i="6" s="1"/>
  <c r="I1124" i="6"/>
  <c r="J1124" i="6" s="1"/>
  <c r="I1116" i="6"/>
  <c r="J1116" i="6" s="1"/>
  <c r="I1211" i="6"/>
  <c r="J1211" i="6" s="1"/>
  <c r="I1178" i="6"/>
  <c r="J1178" i="6" s="1"/>
  <c r="I1157" i="6"/>
  <c r="J1157" i="6" s="1"/>
  <c r="I1112" i="6"/>
  <c r="J1112" i="6" s="1"/>
  <c r="I1156" i="6"/>
  <c r="J1156" i="6" s="1"/>
  <c r="I1020" i="6"/>
  <c r="J1020" i="6" s="1"/>
  <c r="I1016" i="6"/>
  <c r="J1016" i="6" s="1"/>
  <c r="I896" i="6"/>
  <c r="J896" i="6" s="1"/>
  <c r="I876" i="6"/>
  <c r="J876" i="6" s="1"/>
  <c r="I790" i="6"/>
  <c r="J790" i="6" s="1"/>
  <c r="I672" i="6"/>
  <c r="J672" i="6" s="1"/>
  <c r="I623" i="6"/>
  <c r="I619" i="6"/>
  <c r="I590" i="6"/>
  <c r="J590" i="6" s="1"/>
  <c r="I574" i="6"/>
  <c r="J574" i="6" s="1"/>
  <c r="I562" i="6"/>
  <c r="J562" i="6" s="1"/>
  <c r="I525" i="6"/>
  <c r="J525" i="6" s="1"/>
  <c r="I500" i="6"/>
  <c r="J500" i="6" s="1"/>
  <c r="I496" i="6"/>
  <c r="J496" i="6" s="1"/>
  <c r="I472" i="6"/>
  <c r="J472" i="6" s="1"/>
  <c r="I448" i="6"/>
  <c r="J448" i="6" s="1"/>
  <c r="I400" i="6"/>
  <c r="J400" i="6" s="1"/>
  <c r="I391" i="6"/>
  <c r="J391" i="6" s="1"/>
  <c r="I383" i="6"/>
  <c r="J383" i="6" s="1"/>
  <c r="I367" i="6"/>
  <c r="J367" i="6" s="1"/>
  <c r="I350" i="6"/>
  <c r="J350" i="6" s="1"/>
  <c r="I298" i="6"/>
  <c r="J298" i="6" s="1"/>
  <c r="I273" i="6"/>
  <c r="J273" i="6" s="1"/>
  <c r="I990" i="6"/>
  <c r="J990" i="6" s="1"/>
  <c r="I986" i="6"/>
  <c r="J986" i="6" s="1"/>
  <c r="I973" i="6"/>
  <c r="J973" i="6" s="1"/>
  <c r="I940" i="6"/>
  <c r="J940" i="6" s="1"/>
  <c r="I439" i="6"/>
  <c r="J439" i="6" s="1"/>
  <c r="I140" i="6"/>
  <c r="J140" i="6" s="1"/>
  <c r="I128" i="6"/>
  <c r="J128" i="6" s="1"/>
  <c r="I515" i="6"/>
  <c r="J515" i="6" s="1"/>
  <c r="I511" i="6"/>
  <c r="J511" i="6" s="1"/>
  <c r="I467" i="6"/>
  <c r="J467" i="6" s="1"/>
  <c r="I410" i="6"/>
  <c r="J410" i="6" s="1"/>
  <c r="I390" i="6"/>
  <c r="J390" i="6" s="1"/>
  <c r="I193" i="6"/>
  <c r="J193" i="6" s="1"/>
  <c r="I185" i="6"/>
  <c r="J185" i="6" s="1"/>
  <c r="I90" i="6"/>
  <c r="J90" i="6" s="1"/>
  <c r="I1084" i="6"/>
  <c r="J1084" i="6" s="1"/>
  <c r="I1076" i="6"/>
  <c r="J1076" i="6" s="1"/>
  <c r="I1010" i="6"/>
  <c r="J1010" i="6" s="1"/>
  <c r="I902" i="6"/>
  <c r="J902" i="6" s="1"/>
  <c r="I894" i="6"/>
  <c r="J894" i="6" s="1"/>
  <c r="I878" i="6"/>
  <c r="J878" i="6" s="1"/>
  <c r="I849" i="6"/>
  <c r="J849" i="6" s="1"/>
  <c r="I804" i="6"/>
  <c r="J804" i="6" s="1"/>
  <c r="I800" i="6"/>
  <c r="J800" i="6" s="1"/>
  <c r="I674" i="6"/>
  <c r="J674" i="6" s="1"/>
  <c r="I666" i="6"/>
  <c r="J666" i="6" s="1"/>
  <c r="I629" i="6"/>
  <c r="I609" i="6"/>
  <c r="J609" i="6" s="1"/>
  <c r="I605" i="6"/>
  <c r="J605" i="6" s="1"/>
  <c r="I588" i="6"/>
  <c r="J588" i="6" s="1"/>
  <c r="I584" i="6"/>
  <c r="J584" i="6" s="1"/>
  <c r="I580" i="6"/>
  <c r="J580" i="6" s="1"/>
  <c r="I564" i="6"/>
  <c r="J564" i="6" s="1"/>
  <c r="I555" i="6"/>
  <c r="J555" i="6" s="1"/>
  <c r="I478" i="6"/>
  <c r="J478" i="6" s="1"/>
  <c r="I348" i="6"/>
  <c r="J348" i="6" s="1"/>
  <c r="I201" i="6"/>
  <c r="J201" i="6" s="1"/>
  <c r="I122" i="6"/>
  <c r="J122" i="6" s="1"/>
  <c r="I526" i="6"/>
  <c r="J526" i="6" s="1"/>
  <c r="I233" i="6"/>
  <c r="J233" i="6" s="1"/>
  <c r="I1050" i="6"/>
  <c r="J1050" i="6" s="1"/>
  <c r="I1046" i="6"/>
  <c r="J1046" i="6" s="1"/>
  <c r="I1042" i="6"/>
  <c r="J1042" i="6" s="1"/>
  <c r="I992" i="6"/>
  <c r="J992" i="6" s="1"/>
  <c r="I984" i="6"/>
  <c r="J984" i="6" s="1"/>
  <c r="I938" i="6"/>
  <c r="I836" i="6"/>
  <c r="J836" i="6" s="1"/>
  <c r="I718" i="6"/>
  <c r="J718" i="6" s="1"/>
  <c r="I697" i="6"/>
  <c r="J697" i="6" s="1"/>
  <c r="I636" i="6"/>
  <c r="J636" i="6" s="1"/>
  <c r="I591" i="6"/>
  <c r="J591" i="6" s="1"/>
  <c r="I579" i="6"/>
  <c r="J579" i="6" s="1"/>
  <c r="I550" i="6"/>
  <c r="J550" i="6" s="1"/>
  <c r="I450" i="6"/>
  <c r="J450" i="6" s="1"/>
  <c r="I307" i="6"/>
  <c r="J307" i="6" s="1"/>
  <c r="I270" i="6"/>
  <c r="J270" i="6" s="1"/>
  <c r="I249" i="6"/>
  <c r="J249" i="6" s="1"/>
  <c r="I241" i="6"/>
  <c r="J241" i="6" s="1"/>
  <c r="I1167" i="6"/>
  <c r="J1167" i="6" s="1"/>
  <c r="I1142" i="6"/>
  <c r="J1142" i="6" s="1"/>
  <c r="I313" i="6"/>
  <c r="I1229" i="6"/>
  <c r="J1229" i="6" s="1"/>
  <c r="I1221" i="6"/>
  <c r="J1221" i="6" s="1"/>
  <c r="I1202" i="6"/>
  <c r="J1202" i="6" s="1"/>
  <c r="I1196" i="6"/>
  <c r="J1196" i="6" s="1"/>
  <c r="I1173" i="6"/>
  <c r="J1173" i="6" s="1"/>
  <c r="I1146" i="6"/>
  <c r="J1146" i="6" s="1"/>
  <c r="I960" i="6"/>
  <c r="J960" i="6" s="1"/>
  <c r="I958" i="6"/>
  <c r="J958" i="6" s="1"/>
  <c r="I889" i="6"/>
  <c r="J889" i="6" s="1"/>
  <c r="I788" i="6"/>
  <c r="J788" i="6" s="1"/>
  <c r="I662" i="6"/>
  <c r="J662" i="6" s="1"/>
  <c r="I396" i="6"/>
  <c r="J396" i="6" s="1"/>
  <c r="I230" i="6"/>
  <c r="J230" i="6" s="1"/>
  <c r="I1227" i="6"/>
  <c r="J1227" i="6" s="1"/>
  <c r="I1223" i="6"/>
  <c r="J1223" i="6" s="1"/>
  <c r="I1200" i="6"/>
  <c r="J1200" i="6" s="1"/>
  <c r="I1194" i="6"/>
  <c r="J1194" i="6" s="1"/>
  <c r="I1175" i="6"/>
  <c r="J1175" i="6" s="1"/>
  <c r="I1169" i="6"/>
  <c r="J1169" i="6" s="1"/>
  <c r="I1068" i="6"/>
  <c r="J1068" i="6" s="1"/>
  <c r="I1088" i="6"/>
  <c r="J1088" i="6" s="1"/>
  <c r="I1086" i="6"/>
  <c r="J1086" i="6" s="1"/>
  <c r="I1082" i="6"/>
  <c r="J1082" i="6" s="1"/>
  <c r="I1114" i="6"/>
  <c r="J1114" i="6" s="1"/>
  <c r="I1104" i="6"/>
  <c r="J1104" i="6" s="1"/>
  <c r="I1100" i="6"/>
  <c r="J1100" i="6" s="1"/>
  <c r="I1098" i="6"/>
  <c r="J1098" i="6" s="1"/>
  <c r="I1094" i="6"/>
  <c r="J1094" i="6" s="1"/>
  <c r="I1040" i="6"/>
  <c r="J1040" i="6" s="1"/>
  <c r="I1038" i="6"/>
  <c r="J1038" i="6" s="1"/>
  <c r="I1021" i="6"/>
  <c r="J1021" i="6" s="1"/>
  <c r="I972" i="6"/>
  <c r="J972" i="6" s="1"/>
  <c r="I970" i="6"/>
  <c r="J970" i="6" s="1"/>
  <c r="I968" i="6"/>
  <c r="J968" i="6" s="1"/>
  <c r="I637" i="6"/>
  <c r="J637" i="6" s="1"/>
  <c r="I242" i="6"/>
  <c r="J242" i="6" s="1"/>
  <c r="I254" i="6"/>
  <c r="J254" i="6" s="1"/>
  <c r="I856" i="6"/>
  <c r="J856" i="6" s="1"/>
  <c r="I769" i="6"/>
  <c r="J769" i="6" s="1"/>
  <c r="I765" i="6"/>
  <c r="J765" i="6" s="1"/>
  <c r="I761" i="6"/>
  <c r="J761" i="6" s="1"/>
  <c r="I753" i="6"/>
  <c r="J753" i="6" s="1"/>
  <c r="I745" i="6"/>
  <c r="J745" i="6" s="1"/>
  <c r="I737" i="6"/>
  <c r="J737" i="6" s="1"/>
  <c r="I723" i="6"/>
  <c r="J723" i="6" s="1"/>
  <c r="I713" i="6"/>
  <c r="J713" i="6" s="1"/>
  <c r="I705" i="6"/>
  <c r="J705" i="6" s="1"/>
  <c r="I602" i="6"/>
  <c r="J602" i="6" s="1"/>
  <c r="I596" i="6"/>
  <c r="J596" i="6" s="1"/>
  <c r="I586" i="6"/>
  <c r="J586" i="6" s="1"/>
  <c r="I576" i="6"/>
  <c r="J576" i="6" s="1"/>
  <c r="I559" i="6"/>
  <c r="J559" i="6" s="1"/>
  <c r="I549" i="6"/>
  <c r="J549" i="6" s="1"/>
  <c r="I537" i="6"/>
  <c r="J537" i="6" s="1"/>
  <c r="I513" i="6"/>
  <c r="J513" i="6" s="1"/>
  <c r="I509" i="6"/>
  <c r="J509" i="6" s="1"/>
  <c r="I465" i="6"/>
  <c r="J465" i="6" s="1"/>
  <c r="I457" i="6"/>
  <c r="J457" i="6" s="1"/>
  <c r="I437" i="6"/>
  <c r="J437" i="6" s="1"/>
  <c r="I409" i="6"/>
  <c r="J409" i="6" s="1"/>
  <c r="I394" i="6"/>
  <c r="J394" i="6" s="1"/>
  <c r="I316" i="6"/>
  <c r="I311" i="6"/>
  <c r="I301" i="6"/>
  <c r="J301" i="6" s="1"/>
  <c r="I278" i="6"/>
  <c r="J278" i="6" s="1"/>
  <c r="I166" i="6"/>
  <c r="J166" i="6" s="1"/>
  <c r="I160" i="6"/>
  <c r="J160" i="6" s="1"/>
  <c r="I110" i="6"/>
  <c r="J110" i="6" s="1"/>
  <c r="I104" i="6"/>
  <c r="J104" i="6" s="1"/>
  <c r="I86" i="6"/>
  <c r="J86" i="6" s="1"/>
  <c r="I61" i="6"/>
  <c r="J61" i="6" s="1"/>
  <c r="I954" i="6"/>
  <c r="J954" i="6" s="1"/>
  <c r="I942" i="6"/>
  <c r="J942" i="6" s="1"/>
  <c r="I868" i="6"/>
  <c r="J868" i="6" s="1"/>
  <c r="I862" i="6"/>
  <c r="J862" i="6" s="1"/>
  <c r="I834" i="6"/>
  <c r="J834" i="6" s="1"/>
  <c r="I1218" i="6"/>
  <c r="J1218" i="6" s="1"/>
  <c r="I1214" i="6"/>
  <c r="J1214" i="6" s="1"/>
  <c r="I1187" i="6"/>
  <c r="J1187" i="6" s="1"/>
  <c r="I1133" i="6"/>
  <c r="J1133" i="6" s="1"/>
  <c r="I1125" i="6"/>
  <c r="J1125" i="6" s="1"/>
  <c r="I1077" i="6"/>
  <c r="J1077" i="6" s="1"/>
  <c r="I1073" i="6"/>
  <c r="J1073" i="6" s="1"/>
  <c r="I1069" i="6"/>
  <c r="J1069" i="6" s="1"/>
  <c r="I1045" i="6"/>
  <c r="J1045" i="6" s="1"/>
  <c r="I1031" i="6"/>
  <c r="J1031" i="6" s="1"/>
  <c r="I1025" i="6"/>
  <c r="J1025" i="6" s="1"/>
  <c r="I1017" i="6"/>
  <c r="J1017" i="6" s="1"/>
  <c r="I1013" i="6"/>
  <c r="J1013" i="6" s="1"/>
  <c r="I997" i="6"/>
  <c r="J997" i="6" s="1"/>
  <c r="I933" i="6"/>
  <c r="I929" i="6"/>
  <c r="I921" i="6"/>
  <c r="J921" i="6" s="1"/>
  <c r="I882" i="6"/>
  <c r="J882" i="6" s="1"/>
  <c r="I847" i="6"/>
  <c r="J847" i="6" s="1"/>
  <c r="I817" i="6"/>
  <c r="J817" i="6" s="1"/>
  <c r="I801" i="6"/>
  <c r="J801" i="6" s="1"/>
  <c r="I781" i="6"/>
  <c r="J781" i="6" s="1"/>
  <c r="I779" i="6"/>
  <c r="J779" i="6" s="1"/>
  <c r="I773" i="6"/>
  <c r="J773" i="6" s="1"/>
  <c r="I742" i="6"/>
  <c r="J742" i="6" s="1"/>
  <c r="I698" i="6"/>
  <c r="J698" i="6" s="1"/>
  <c r="I692" i="6"/>
  <c r="J692" i="6" s="1"/>
  <c r="I690" i="6"/>
  <c r="J690" i="6" s="1"/>
  <c r="I669" i="6"/>
  <c r="J669" i="6" s="1"/>
  <c r="I654" i="6"/>
  <c r="J654" i="6" s="1"/>
  <c r="I652" i="6"/>
  <c r="J652" i="6" s="1"/>
  <c r="I650" i="6"/>
  <c r="J650" i="6" s="1"/>
  <c r="I642" i="6"/>
  <c r="J642" i="6" s="1"/>
  <c r="I640" i="6"/>
  <c r="J640" i="6" s="1"/>
  <c r="I628" i="6"/>
  <c r="I614" i="6"/>
  <c r="J614" i="6" s="1"/>
  <c r="I612" i="6"/>
  <c r="J612" i="6" s="1"/>
  <c r="I606" i="6"/>
  <c r="J606" i="6" s="1"/>
  <c r="I569" i="6"/>
  <c r="J569" i="6" s="1"/>
  <c r="I567" i="6"/>
  <c r="J567" i="6" s="1"/>
  <c r="I542" i="6"/>
  <c r="J542" i="6" s="1"/>
  <c r="I530" i="6"/>
  <c r="J530" i="6" s="1"/>
  <c r="I528" i="6"/>
  <c r="J528" i="6" s="1"/>
  <c r="I498" i="6"/>
  <c r="J498" i="6" s="1"/>
  <c r="I492" i="6"/>
  <c r="J492" i="6" s="1"/>
  <c r="I488" i="6"/>
  <c r="J488" i="6" s="1"/>
  <c r="I482" i="6"/>
  <c r="J482" i="6" s="1"/>
  <c r="I480" i="6"/>
  <c r="J480" i="6" s="1"/>
  <c r="I470" i="6"/>
  <c r="J470" i="6" s="1"/>
  <c r="I397" i="6"/>
  <c r="J397" i="6" s="1"/>
  <c r="I373" i="6"/>
  <c r="J373" i="6" s="1"/>
  <c r="I346" i="6"/>
  <c r="J346" i="6" s="1"/>
  <c r="I332" i="6"/>
  <c r="J332" i="6" s="1"/>
  <c r="I328" i="6"/>
  <c r="J328" i="6" s="1"/>
  <c r="I326" i="6"/>
  <c r="J326" i="6" s="1"/>
  <c r="I290" i="6"/>
  <c r="J290" i="6" s="1"/>
  <c r="I182" i="6"/>
  <c r="J182" i="6" s="1"/>
  <c r="I101" i="6"/>
  <c r="J101" i="6" s="1"/>
  <c r="I89" i="6"/>
  <c r="J89" i="6" s="1"/>
  <c r="I66" i="6"/>
  <c r="J66" i="6" s="1"/>
  <c r="I62" i="6"/>
  <c r="J62" i="6" s="1"/>
  <c r="I46" i="6"/>
  <c r="J46" i="6" s="1"/>
  <c r="I41" i="6"/>
  <c r="J41" i="6" s="1"/>
  <c r="I21" i="6"/>
  <c r="J21" i="6" s="1"/>
  <c r="I956" i="6"/>
  <c r="J956" i="6" s="1"/>
  <c r="I887" i="6"/>
  <c r="J887" i="6" s="1"/>
  <c r="I809" i="6"/>
  <c r="J809" i="6" s="1"/>
  <c r="I1212" i="6"/>
  <c r="J1212" i="6" s="1"/>
  <c r="I1208" i="6"/>
  <c r="J1208" i="6" s="1"/>
  <c r="I1206" i="6"/>
  <c r="J1206" i="6" s="1"/>
  <c r="I1185" i="6"/>
  <c r="J1185" i="6" s="1"/>
  <c r="I1181" i="6"/>
  <c r="J1181" i="6" s="1"/>
  <c r="I1179" i="6"/>
  <c r="J1179" i="6" s="1"/>
  <c r="I1158" i="6"/>
  <c r="J1158" i="6" s="1"/>
  <c r="I1154" i="6"/>
  <c r="J1154" i="6" s="1"/>
  <c r="I1127" i="6"/>
  <c r="J1127" i="6" s="1"/>
  <c r="I1089" i="6"/>
  <c r="J1089" i="6" s="1"/>
  <c r="I1061" i="6"/>
  <c r="J1061" i="6" s="1"/>
  <c r="I1041" i="6"/>
  <c r="J1041" i="6" s="1"/>
  <c r="I1033" i="6"/>
  <c r="J1033" i="6" s="1"/>
  <c r="I1029" i="6"/>
  <c r="J1029" i="6" s="1"/>
  <c r="I989" i="6"/>
  <c r="J989" i="6" s="1"/>
  <c r="I985" i="6"/>
  <c r="J985" i="6" s="1"/>
  <c r="I983" i="6"/>
  <c r="J983" i="6" s="1"/>
  <c r="I949" i="6"/>
  <c r="J949" i="6" s="1"/>
  <c r="I945" i="6"/>
  <c r="J945" i="6" s="1"/>
  <c r="I937" i="6"/>
  <c r="I935" i="6"/>
  <c r="I927" i="6"/>
  <c r="I917" i="6"/>
  <c r="J917" i="6" s="1"/>
  <c r="I901" i="6"/>
  <c r="J901" i="6" s="1"/>
  <c r="I895" i="6"/>
  <c r="J895" i="6" s="1"/>
  <c r="I880" i="6"/>
  <c r="J880" i="6" s="1"/>
  <c r="I874" i="6"/>
  <c r="J874" i="6" s="1"/>
  <c r="I845" i="6"/>
  <c r="J845" i="6" s="1"/>
  <c r="I1232" i="6"/>
  <c r="J1232" i="6" s="1"/>
  <c r="I1226" i="6"/>
  <c r="J1226" i="6" s="1"/>
  <c r="I1224" i="6"/>
  <c r="J1224" i="6" s="1"/>
  <c r="I1220" i="6"/>
  <c r="J1220" i="6" s="1"/>
  <c r="I1203" i="6"/>
  <c r="J1203" i="6" s="1"/>
  <c r="I1199" i="6"/>
  <c r="J1199" i="6" s="1"/>
  <c r="I1197" i="6"/>
  <c r="J1197" i="6" s="1"/>
  <c r="I1193" i="6"/>
  <c r="J1193" i="6" s="1"/>
  <c r="I1176" i="6"/>
  <c r="J1176" i="6" s="1"/>
  <c r="I1172" i="6"/>
  <c r="J1172" i="6" s="1"/>
  <c r="I1170" i="6"/>
  <c r="J1170" i="6" s="1"/>
  <c r="I1166" i="6"/>
  <c r="J1166" i="6" s="1"/>
  <c r="I1145" i="6"/>
  <c r="J1145" i="6" s="1"/>
  <c r="I1143" i="6"/>
  <c r="J1143" i="6" s="1"/>
  <c r="I1139" i="6"/>
  <c r="J1139" i="6" s="1"/>
  <c r="I1137" i="6"/>
  <c r="J1137" i="6" s="1"/>
  <c r="I1132" i="6"/>
  <c r="J1132" i="6" s="1"/>
  <c r="I1113" i="6"/>
  <c r="J1113" i="6" s="1"/>
  <c r="I1109" i="6"/>
  <c r="J1109" i="6" s="1"/>
  <c r="I1085" i="6"/>
  <c r="J1085" i="6" s="1"/>
  <c r="I1081" i="6"/>
  <c r="J1081" i="6" s="1"/>
  <c r="I1036" i="6"/>
  <c r="J1036" i="6" s="1"/>
  <c r="I1018" i="6"/>
  <c r="J1018" i="6" s="1"/>
  <c r="I994" i="6"/>
  <c r="J994" i="6" s="1"/>
  <c r="I988" i="6"/>
  <c r="J988" i="6" s="1"/>
  <c r="I978" i="6"/>
  <c r="J978" i="6" s="1"/>
  <c r="I969" i="6"/>
  <c r="J969" i="6" s="1"/>
  <c r="I941" i="6"/>
  <c r="J941" i="6" s="1"/>
  <c r="I914" i="6"/>
  <c r="J914" i="6" s="1"/>
  <c r="I908" i="6"/>
  <c r="J908" i="6" s="1"/>
  <c r="I906" i="6"/>
  <c r="J906" i="6" s="1"/>
  <c r="I904" i="6"/>
  <c r="J904" i="6" s="1"/>
  <c r="I886" i="6"/>
  <c r="J886" i="6" s="1"/>
  <c r="I879" i="6"/>
  <c r="J879" i="6" s="1"/>
  <c r="I861" i="6"/>
  <c r="J861" i="6" s="1"/>
  <c r="I859" i="6"/>
  <c r="J859" i="6" s="1"/>
  <c r="I850" i="6"/>
  <c r="J850" i="6" s="1"/>
  <c r="I840" i="6"/>
  <c r="J840" i="6" s="1"/>
  <c r="I833" i="6"/>
  <c r="J833" i="6" s="1"/>
  <c r="I814" i="6"/>
  <c r="J814" i="6" s="1"/>
  <c r="I812" i="6"/>
  <c r="J812" i="6" s="1"/>
  <c r="I810" i="6"/>
  <c r="J810" i="6" s="1"/>
  <c r="I806" i="6"/>
  <c r="J806" i="6" s="1"/>
  <c r="I798" i="6"/>
  <c r="J798" i="6" s="1"/>
  <c r="I792" i="6"/>
  <c r="J792" i="6" s="1"/>
  <c r="I787" i="6"/>
  <c r="J787" i="6" s="1"/>
  <c r="I776" i="6"/>
  <c r="J776" i="6" s="1"/>
  <c r="I768" i="6"/>
  <c r="J768" i="6" s="1"/>
  <c r="I762" i="6"/>
  <c r="J762" i="6" s="1"/>
  <c r="I758" i="6"/>
  <c r="J758" i="6" s="1"/>
  <c r="I752" i="6"/>
  <c r="J752" i="6" s="1"/>
  <c r="I750" i="6"/>
  <c r="J750" i="6" s="1"/>
  <c r="I746" i="6"/>
  <c r="J746" i="6" s="1"/>
  <c r="I738" i="6"/>
  <c r="J738" i="6" s="1"/>
  <c r="I726" i="6"/>
  <c r="J726" i="6" s="1"/>
  <c r="I720" i="6"/>
  <c r="J720" i="6" s="1"/>
  <c r="I712" i="6"/>
  <c r="J712" i="6" s="1"/>
  <c r="I710" i="6"/>
  <c r="J710" i="6" s="1"/>
  <c r="I704" i="6"/>
  <c r="J704" i="6" s="1"/>
  <c r="I682" i="6"/>
  <c r="J682" i="6" s="1"/>
  <c r="I676" i="6"/>
  <c r="J676" i="6" s="1"/>
  <c r="I661" i="6"/>
  <c r="J661" i="6" s="1"/>
  <c r="I651" i="6"/>
  <c r="J651" i="6" s="1"/>
  <c r="I643" i="6"/>
  <c r="J643" i="6" s="1"/>
  <c r="I634" i="6"/>
  <c r="J634" i="6" s="1"/>
  <c r="I627" i="6"/>
  <c r="I620" i="6"/>
  <c r="I618" i="6"/>
  <c r="I615" i="6"/>
  <c r="J615" i="6" s="1"/>
  <c r="I613" i="6"/>
  <c r="J613" i="6" s="1"/>
  <c r="I611" i="6"/>
  <c r="J611" i="6" s="1"/>
  <c r="I607" i="6"/>
  <c r="J607" i="6" s="1"/>
  <c r="I601" i="6"/>
  <c r="J601" i="6" s="1"/>
  <c r="I593" i="6"/>
  <c r="J593" i="6" s="1"/>
  <c r="I566" i="6"/>
  <c r="J566" i="6" s="1"/>
  <c r="I558" i="6"/>
  <c r="J558" i="6" s="1"/>
  <c r="I554" i="6"/>
  <c r="J554" i="6" s="1"/>
  <c r="I538" i="6"/>
  <c r="J538" i="6" s="1"/>
  <c r="I534" i="6"/>
  <c r="J534" i="6" s="1"/>
  <c r="I512" i="6"/>
  <c r="J512" i="6" s="1"/>
  <c r="I510" i="6"/>
  <c r="J510" i="6" s="1"/>
  <c r="I506" i="6"/>
  <c r="J506" i="6" s="1"/>
  <c r="I483" i="6"/>
  <c r="J483" i="6" s="1"/>
  <c r="I479" i="6"/>
  <c r="J479" i="6" s="1"/>
  <c r="I471" i="6"/>
  <c r="J471" i="6" s="1"/>
  <c r="I466" i="6"/>
  <c r="J466" i="6" s="1"/>
  <c r="I464" i="6"/>
  <c r="J464" i="6" s="1"/>
  <c r="I462" i="6"/>
  <c r="J462" i="6" s="1"/>
  <c r="I458" i="6"/>
  <c r="J458" i="6" s="1"/>
  <c r="I446" i="6"/>
  <c r="J446" i="6" s="1"/>
  <c r="I444" i="6"/>
  <c r="J444" i="6" s="1"/>
  <c r="I442" i="6"/>
  <c r="J442" i="6" s="1"/>
  <c r="I440" i="6"/>
  <c r="J440" i="6" s="1"/>
  <c r="I436" i="6"/>
  <c r="J436" i="6" s="1"/>
  <c r="I426" i="6"/>
  <c r="J426" i="6" s="1"/>
  <c r="I418" i="6"/>
  <c r="J418" i="6" s="1"/>
  <c r="I414" i="6"/>
  <c r="J414" i="6" s="1"/>
  <c r="I408" i="6"/>
  <c r="J408" i="6" s="1"/>
  <c r="I402" i="6"/>
  <c r="J402" i="6" s="1"/>
  <c r="I382" i="6"/>
  <c r="J382" i="6" s="1"/>
  <c r="I378" i="6"/>
  <c r="J378" i="6" s="1"/>
  <c r="I354" i="6"/>
  <c r="J354" i="6" s="1"/>
  <c r="I347" i="6"/>
  <c r="J347" i="6" s="1"/>
  <c r="I329" i="6"/>
  <c r="J329" i="6" s="1"/>
  <c r="I319" i="6"/>
  <c r="I312" i="6"/>
  <c r="I304" i="6"/>
  <c r="J304" i="6" s="1"/>
  <c r="I289" i="6"/>
  <c r="J289" i="6" s="1"/>
  <c r="I277" i="6"/>
  <c r="J277" i="6" s="1"/>
  <c r="I246" i="6"/>
  <c r="J246" i="6" s="1"/>
  <c r="I218" i="6"/>
  <c r="J218" i="6" s="1"/>
  <c r="I198" i="6"/>
  <c r="J198" i="6" s="1"/>
  <c r="I173" i="6"/>
  <c r="J173" i="6" s="1"/>
  <c r="I121" i="6"/>
  <c r="J121" i="6" s="1"/>
  <c r="I98" i="6"/>
  <c r="J98" i="6" s="1"/>
  <c r="I265" i="6"/>
  <c r="J265" i="6" s="1"/>
  <c r="I162" i="6"/>
  <c r="J162" i="6" s="1"/>
  <c r="I106" i="6"/>
  <c r="J106" i="6" s="1"/>
  <c r="I100" i="6"/>
  <c r="J100" i="6" s="1"/>
  <c r="I94" i="6"/>
  <c r="J94" i="6" s="1"/>
  <c r="I88" i="6"/>
  <c r="J88" i="6" s="1"/>
  <c r="I38" i="6"/>
  <c r="J38" i="6" s="1"/>
  <c r="I32" i="6"/>
  <c r="J32" i="6" s="1"/>
  <c r="I124" i="6"/>
  <c r="J124" i="6" s="1"/>
  <c r="I81" i="6"/>
  <c r="J81" i="6" s="1"/>
  <c r="I75" i="6"/>
  <c r="J75" i="6" s="1"/>
  <c r="I136" i="6"/>
  <c r="J136" i="6" s="1"/>
  <c r="I130" i="6"/>
  <c r="J130" i="6" s="1"/>
  <c r="I299" i="6"/>
  <c r="J299" i="6" s="1"/>
  <c r="I227" i="6"/>
  <c r="J227" i="6" s="1"/>
  <c r="I196" i="6"/>
  <c r="J196" i="6" s="1"/>
  <c r="I73" i="6"/>
  <c r="J73" i="6" s="1"/>
  <c r="I59" i="6"/>
  <c r="J59" i="6" s="1"/>
  <c r="I40" i="6"/>
  <c r="J40" i="6" s="1"/>
  <c r="I206" i="6"/>
  <c r="J206" i="6" s="1"/>
  <c r="I200" i="6"/>
  <c r="J200" i="6" s="1"/>
  <c r="I157" i="6"/>
  <c r="J157" i="6" s="1"/>
  <c r="I70" i="6"/>
  <c r="J70" i="6" s="1"/>
  <c r="I64" i="6"/>
  <c r="J64" i="6" s="1"/>
  <c r="I39" i="6"/>
  <c r="J39" i="6" s="1"/>
  <c r="I33" i="6"/>
  <c r="J33" i="6" s="1"/>
  <c r="I1228" i="6"/>
  <c r="J1228" i="6" s="1"/>
  <c r="I1216" i="6"/>
  <c r="J1216" i="6" s="1"/>
  <c r="I1204" i="6"/>
  <c r="J1204" i="6" s="1"/>
  <c r="I1192" i="6"/>
  <c r="J1192" i="6" s="1"/>
  <c r="I1180" i="6"/>
  <c r="J1180" i="6" s="1"/>
  <c r="I1168" i="6"/>
  <c r="J1168" i="6" s="1"/>
  <c r="I1150" i="6"/>
  <c r="J1150" i="6" s="1"/>
  <c r="I1138" i="6"/>
  <c r="J1138" i="6" s="1"/>
  <c r="I1080" i="6"/>
  <c r="J1080" i="6" s="1"/>
  <c r="I1074" i="6"/>
  <c r="J1074" i="6" s="1"/>
  <c r="I936" i="6"/>
  <c r="I930" i="6"/>
  <c r="I518" i="6"/>
  <c r="J518" i="6" s="1"/>
  <c r="I1222" i="6"/>
  <c r="J1222" i="6" s="1"/>
  <c r="I1210" i="6"/>
  <c r="J1210" i="6" s="1"/>
  <c r="I1198" i="6"/>
  <c r="J1198" i="6" s="1"/>
  <c r="I1186" i="6"/>
  <c r="J1186" i="6" s="1"/>
  <c r="I1174" i="6"/>
  <c r="J1174" i="6" s="1"/>
  <c r="I1162" i="6"/>
  <c r="J1162" i="6" s="1"/>
  <c r="I1005" i="6"/>
  <c r="J1005" i="6" s="1"/>
  <c r="I827" i="6"/>
  <c r="J827" i="6" s="1"/>
  <c r="I821" i="6"/>
  <c r="J821" i="6" s="1"/>
  <c r="I670" i="6"/>
  <c r="J670" i="6" s="1"/>
  <c r="I664" i="6"/>
  <c r="J664" i="6" s="1"/>
  <c r="I600" i="6"/>
  <c r="J600" i="6" s="1"/>
  <c r="I50" i="6"/>
  <c r="J50" i="6" s="1"/>
  <c r="I1102" i="6"/>
  <c r="J1102" i="6" s="1"/>
  <c r="I1090" i="6"/>
  <c r="J1090" i="6" s="1"/>
  <c r="I946" i="6"/>
  <c r="J946" i="6" s="1"/>
  <c r="I552" i="6"/>
  <c r="J552" i="6" s="1"/>
  <c r="I546" i="6"/>
  <c r="J546" i="6" s="1"/>
  <c r="I452" i="6"/>
  <c r="J452" i="6" s="1"/>
  <c r="I74" i="6"/>
  <c r="J74" i="6" s="1"/>
  <c r="I1101" i="6"/>
  <c r="J1101" i="6" s="1"/>
  <c r="I848" i="6"/>
  <c r="J848" i="6" s="1"/>
  <c r="I563" i="6"/>
  <c r="J563" i="6" s="1"/>
  <c r="I957" i="6"/>
  <c r="J957" i="6" s="1"/>
  <c r="I1231" i="6"/>
  <c r="J1231" i="6" s="1"/>
  <c r="I1225" i="6"/>
  <c r="J1225" i="6" s="1"/>
  <c r="I1219" i="6"/>
  <c r="J1219" i="6" s="1"/>
  <c r="I1213" i="6"/>
  <c r="J1213" i="6" s="1"/>
  <c r="I1207" i="6"/>
  <c r="J1207" i="6" s="1"/>
  <c r="I1201" i="6"/>
  <c r="J1201" i="6" s="1"/>
  <c r="I1195" i="6"/>
  <c r="J1195" i="6" s="1"/>
  <c r="I1189" i="6"/>
  <c r="J1189" i="6" s="1"/>
  <c r="I1183" i="6"/>
  <c r="J1183" i="6" s="1"/>
  <c r="I1177" i="6"/>
  <c r="J1177" i="6" s="1"/>
  <c r="I1171" i="6"/>
  <c r="J1171" i="6" s="1"/>
  <c r="I1129" i="6"/>
  <c r="J1129" i="6" s="1"/>
  <c r="I1106" i="6"/>
  <c r="J1106" i="6" s="1"/>
  <c r="I962" i="6"/>
  <c r="J962" i="6" s="1"/>
  <c r="I853" i="6"/>
  <c r="J853" i="6" s="1"/>
  <c r="I702" i="6"/>
  <c r="J702" i="6" s="1"/>
  <c r="I1164" i="6"/>
  <c r="J1164" i="6" s="1"/>
  <c r="I1152" i="6"/>
  <c r="J1152" i="6" s="1"/>
  <c r="I1140" i="6"/>
  <c r="J1140" i="6" s="1"/>
  <c r="I632" i="6"/>
  <c r="J632" i="6" s="1"/>
  <c r="I626" i="6"/>
  <c r="I621" i="6"/>
  <c r="I568" i="6"/>
  <c r="J568" i="6" s="1"/>
  <c r="I146" i="6"/>
  <c r="J146" i="6" s="1"/>
  <c r="I1230" i="6"/>
  <c r="J1230" i="6" s="1"/>
  <c r="I1053" i="6"/>
  <c r="J1053" i="6" s="1"/>
  <c r="I730" i="6"/>
  <c r="J730" i="6" s="1"/>
  <c r="I724" i="6"/>
  <c r="J724" i="6" s="1"/>
  <c r="I502" i="6"/>
  <c r="J502" i="6" s="1"/>
  <c r="I170" i="6"/>
  <c r="J170" i="6" s="1"/>
  <c r="I507" i="6"/>
  <c r="J507" i="6" s="1"/>
  <c r="I309" i="6"/>
  <c r="I229" i="6"/>
  <c r="J229" i="6" s="1"/>
  <c r="I164" i="6"/>
  <c r="J164" i="6" s="1"/>
  <c r="I13" i="6"/>
  <c r="I1111" i="6"/>
  <c r="J1111" i="6" s="1"/>
  <c r="I1105" i="6"/>
  <c r="J1105" i="6" s="1"/>
  <c r="I1063" i="6"/>
  <c r="J1063" i="6" s="1"/>
  <c r="I1057" i="6"/>
  <c r="J1057" i="6" s="1"/>
  <c r="I1015" i="6"/>
  <c r="J1015" i="6" s="1"/>
  <c r="I1009" i="6"/>
  <c r="J1009" i="6" s="1"/>
  <c r="I993" i="6"/>
  <c r="J993" i="6" s="1"/>
  <c r="I967" i="6"/>
  <c r="J967" i="6" s="1"/>
  <c r="I961" i="6"/>
  <c r="J961" i="6" s="1"/>
  <c r="I919" i="6"/>
  <c r="J919" i="6" s="1"/>
  <c r="I898" i="6"/>
  <c r="J898" i="6" s="1"/>
  <c r="I884" i="6"/>
  <c r="J884" i="6" s="1"/>
  <c r="I799" i="6"/>
  <c r="J799" i="6" s="1"/>
  <c r="I778" i="6"/>
  <c r="J778" i="6" s="1"/>
  <c r="I772" i="6"/>
  <c r="J772" i="6" s="1"/>
  <c r="I751" i="6"/>
  <c r="J751" i="6" s="1"/>
  <c r="I734" i="6"/>
  <c r="J734" i="6" s="1"/>
  <c r="I696" i="6"/>
  <c r="J696" i="6" s="1"/>
  <c r="I691" i="6"/>
  <c r="J691" i="6" s="1"/>
  <c r="I663" i="6"/>
  <c r="J663" i="6" s="1"/>
  <c r="I658" i="6"/>
  <c r="J658" i="6" s="1"/>
  <c r="I653" i="6"/>
  <c r="J653" i="6" s="1"/>
  <c r="I631" i="6"/>
  <c r="J631" i="6" s="1"/>
  <c r="I625" i="6"/>
  <c r="I604" i="6"/>
  <c r="J604" i="6" s="1"/>
  <c r="I599" i="6"/>
  <c r="J599" i="6" s="1"/>
  <c r="I594" i="6"/>
  <c r="J594" i="6" s="1"/>
  <c r="I578" i="6"/>
  <c r="J578" i="6" s="1"/>
  <c r="I529" i="6"/>
  <c r="J529" i="6" s="1"/>
  <c r="I523" i="6"/>
  <c r="J523" i="6" s="1"/>
  <c r="I495" i="6"/>
  <c r="J495" i="6" s="1"/>
  <c r="I451" i="6"/>
  <c r="J451" i="6" s="1"/>
  <c r="I441" i="6"/>
  <c r="J441" i="6" s="1"/>
  <c r="I413" i="6"/>
  <c r="J413" i="6" s="1"/>
  <c r="I385" i="6"/>
  <c r="J385" i="6" s="1"/>
  <c r="I374" i="6"/>
  <c r="J374" i="6" s="1"/>
  <c r="I369" i="6"/>
  <c r="J369" i="6" s="1"/>
  <c r="I352" i="6"/>
  <c r="J352" i="6" s="1"/>
  <c r="I341" i="6"/>
  <c r="J341" i="6" s="1"/>
  <c r="I330" i="6"/>
  <c r="J330" i="6" s="1"/>
  <c r="I222" i="6"/>
  <c r="J222" i="6" s="1"/>
  <c r="I205" i="6"/>
  <c r="J205" i="6" s="1"/>
  <c r="I181" i="6"/>
  <c r="J181" i="6" s="1"/>
  <c r="I145" i="6"/>
  <c r="J145" i="6" s="1"/>
  <c r="I49" i="6"/>
  <c r="J49" i="6" s="1"/>
  <c r="I37" i="6"/>
  <c r="J37" i="6" s="1"/>
  <c r="I19" i="6"/>
  <c r="J19" i="6" s="1"/>
  <c r="I1121" i="6"/>
  <c r="J1121" i="6" s="1"/>
  <c r="I1110" i="6"/>
  <c r="J1110" i="6" s="1"/>
  <c r="I1062" i="6"/>
  <c r="J1062" i="6" s="1"/>
  <c r="I1014" i="6"/>
  <c r="J1014" i="6" s="1"/>
  <c r="I966" i="6"/>
  <c r="J966" i="6" s="1"/>
  <c r="I918" i="6"/>
  <c r="J918" i="6" s="1"/>
  <c r="I913" i="6"/>
  <c r="J913" i="6" s="1"/>
  <c r="I883" i="6"/>
  <c r="J883" i="6" s="1"/>
  <c r="I706" i="6"/>
  <c r="J706" i="6" s="1"/>
  <c r="I679" i="6"/>
  <c r="J679" i="6" s="1"/>
  <c r="I647" i="6"/>
  <c r="J647" i="6" s="1"/>
  <c r="I603" i="6"/>
  <c r="J603" i="6" s="1"/>
  <c r="I583" i="6"/>
  <c r="J583" i="6" s="1"/>
  <c r="I572" i="6"/>
  <c r="J572" i="6" s="1"/>
  <c r="I434" i="6"/>
  <c r="J434" i="6" s="1"/>
  <c r="I428" i="6"/>
  <c r="J428" i="6" s="1"/>
  <c r="I423" i="6"/>
  <c r="J423" i="6" s="1"/>
  <c r="I412" i="6"/>
  <c r="J412" i="6" s="1"/>
  <c r="I406" i="6"/>
  <c r="J406" i="6" s="1"/>
  <c r="I362" i="6"/>
  <c r="J362" i="6" s="1"/>
  <c r="I351" i="6"/>
  <c r="J351" i="6" s="1"/>
  <c r="I275" i="6"/>
  <c r="J275" i="6" s="1"/>
  <c r="I251" i="6"/>
  <c r="J251" i="6" s="1"/>
  <c r="I209" i="6"/>
  <c r="J209" i="6" s="1"/>
  <c r="I138" i="6"/>
  <c r="J138" i="6" s="1"/>
  <c r="I125" i="6"/>
  <c r="J125" i="6" s="1"/>
  <c r="I42" i="6"/>
  <c r="J42" i="6" s="1"/>
  <c r="I5" i="6"/>
  <c r="J5" i="6"/>
  <c r="I1160" i="6"/>
  <c r="J1160" i="6" s="1"/>
  <c r="I1148" i="6"/>
  <c r="J1148" i="6" s="1"/>
  <c r="I1136" i="6"/>
  <c r="J1136" i="6" s="1"/>
  <c r="I1126" i="6"/>
  <c r="J1126" i="6" s="1"/>
  <c r="I1120" i="6"/>
  <c r="J1120" i="6" s="1"/>
  <c r="I1099" i="6"/>
  <c r="J1099" i="6" s="1"/>
  <c r="I1078" i="6"/>
  <c r="J1078" i="6" s="1"/>
  <c r="I1072" i="6"/>
  <c r="J1072" i="6" s="1"/>
  <c r="I1051" i="6"/>
  <c r="J1051" i="6" s="1"/>
  <c r="I1030" i="6"/>
  <c r="J1030" i="6" s="1"/>
  <c r="I1024" i="6"/>
  <c r="J1024" i="6" s="1"/>
  <c r="I1003" i="6"/>
  <c r="J1003" i="6" s="1"/>
  <c r="I982" i="6"/>
  <c r="J982" i="6" s="1"/>
  <c r="I976" i="6"/>
  <c r="J976" i="6" s="1"/>
  <c r="I955" i="6"/>
  <c r="J955" i="6" s="1"/>
  <c r="I934" i="6"/>
  <c r="I928" i="6"/>
  <c r="I857" i="6"/>
  <c r="J857" i="6" s="1"/>
  <c r="I846" i="6"/>
  <c r="J846" i="6" s="1"/>
  <c r="I835" i="6"/>
  <c r="J835" i="6" s="1"/>
  <c r="I819" i="6"/>
  <c r="J819" i="6" s="1"/>
  <c r="I808" i="6"/>
  <c r="J808" i="6" s="1"/>
  <c r="I760" i="6"/>
  <c r="J760" i="6" s="1"/>
  <c r="I739" i="6"/>
  <c r="J739" i="6" s="1"/>
  <c r="I717" i="6"/>
  <c r="J717" i="6" s="1"/>
  <c r="I700" i="6"/>
  <c r="J700" i="6" s="1"/>
  <c r="I668" i="6"/>
  <c r="J668" i="6" s="1"/>
  <c r="I641" i="6"/>
  <c r="J641" i="6" s="1"/>
  <c r="I630" i="6"/>
  <c r="I598" i="6"/>
  <c r="J598" i="6" s="1"/>
  <c r="I577" i="6"/>
  <c r="J577" i="6" s="1"/>
  <c r="I561" i="6"/>
  <c r="J561" i="6" s="1"/>
  <c r="I533" i="6"/>
  <c r="J533" i="6" s="1"/>
  <c r="I494" i="6"/>
  <c r="J494" i="6" s="1"/>
  <c r="I489" i="6"/>
  <c r="J489" i="6" s="1"/>
  <c r="I456" i="6"/>
  <c r="J456" i="6" s="1"/>
  <c r="I445" i="6"/>
  <c r="J445" i="6" s="1"/>
  <c r="I318" i="6"/>
  <c r="I17" i="6"/>
  <c r="J17" i="6" s="1"/>
  <c r="I11" i="6"/>
  <c r="I965" i="6"/>
  <c r="J965" i="6" s="1"/>
  <c r="I907" i="6"/>
  <c r="J907" i="6" s="1"/>
  <c r="I872" i="6"/>
  <c r="J872" i="6" s="1"/>
  <c r="I867" i="6"/>
  <c r="J867" i="6" s="1"/>
  <c r="I824" i="6"/>
  <c r="J824" i="6" s="1"/>
  <c r="I818" i="6"/>
  <c r="J818" i="6" s="1"/>
  <c r="I802" i="6"/>
  <c r="J802" i="6" s="1"/>
  <c r="I797" i="6"/>
  <c r="J797" i="6" s="1"/>
  <c r="I786" i="6"/>
  <c r="J786" i="6" s="1"/>
  <c r="I754" i="6"/>
  <c r="J754" i="6" s="1"/>
  <c r="I749" i="6"/>
  <c r="J749" i="6" s="1"/>
  <c r="I721" i="6"/>
  <c r="J721" i="6" s="1"/>
  <c r="I689" i="6"/>
  <c r="J689" i="6" s="1"/>
  <c r="I678" i="6"/>
  <c r="J678" i="6" s="1"/>
  <c r="I667" i="6"/>
  <c r="J667" i="6" s="1"/>
  <c r="I646" i="6"/>
  <c r="J646" i="6" s="1"/>
  <c r="I635" i="6"/>
  <c r="J635" i="6" s="1"/>
  <c r="I608" i="6"/>
  <c r="J608" i="6" s="1"/>
  <c r="I597" i="6"/>
  <c r="J597" i="6" s="1"/>
  <c r="I592" i="6"/>
  <c r="J592" i="6" s="1"/>
  <c r="I587" i="6"/>
  <c r="J587" i="6" s="1"/>
  <c r="I582" i="6"/>
  <c r="J582" i="6" s="1"/>
  <c r="I571" i="6"/>
  <c r="J571" i="6" s="1"/>
  <c r="I560" i="6"/>
  <c r="J560" i="6" s="1"/>
  <c r="I505" i="6"/>
  <c r="J505" i="6" s="1"/>
  <c r="I499" i="6"/>
  <c r="J499" i="6" s="1"/>
  <c r="I461" i="6"/>
  <c r="J461" i="6" s="1"/>
  <c r="I455" i="6"/>
  <c r="J455" i="6" s="1"/>
  <c r="I433" i="6"/>
  <c r="J433" i="6" s="1"/>
  <c r="I422" i="6"/>
  <c r="J422" i="6" s="1"/>
  <c r="I417" i="6"/>
  <c r="J417" i="6" s="1"/>
  <c r="I389" i="6"/>
  <c r="J389" i="6" s="1"/>
  <c r="I361" i="6"/>
  <c r="J361" i="6" s="1"/>
  <c r="I355" i="6"/>
  <c r="J355" i="6" s="1"/>
  <c r="I345" i="6"/>
  <c r="J345" i="6" s="1"/>
  <c r="I339" i="6"/>
  <c r="J339" i="6" s="1"/>
  <c r="I317" i="6"/>
  <c r="I274" i="6"/>
  <c r="J274" i="6" s="1"/>
  <c r="I215" i="6"/>
  <c r="J215" i="6" s="1"/>
  <c r="I203" i="6"/>
  <c r="J203" i="6" s="1"/>
  <c r="I191" i="6"/>
  <c r="J191" i="6" s="1"/>
  <c r="I179" i="6"/>
  <c r="J179" i="6" s="1"/>
  <c r="I161" i="6"/>
  <c r="J161" i="6" s="1"/>
  <c r="I95" i="6"/>
  <c r="J95" i="6" s="1"/>
  <c r="I83" i="6"/>
  <c r="J83" i="6" s="1"/>
  <c r="I77" i="6"/>
  <c r="J77" i="6" s="1"/>
  <c r="I65" i="6"/>
  <c r="J65" i="6" s="1"/>
  <c r="I53" i="6"/>
  <c r="J53" i="6" s="1"/>
  <c r="I10" i="6"/>
  <c r="J10" i="6"/>
  <c r="I34" i="6"/>
  <c r="J34" i="6" s="1"/>
  <c r="I1165" i="6"/>
  <c r="J1165" i="6" s="1"/>
  <c r="I1159" i="6"/>
  <c r="J1159" i="6" s="1"/>
  <c r="I1153" i="6"/>
  <c r="J1153" i="6" s="1"/>
  <c r="I1147" i="6"/>
  <c r="J1147" i="6" s="1"/>
  <c r="I1141" i="6"/>
  <c r="J1141" i="6" s="1"/>
  <c r="I1135" i="6"/>
  <c r="J1135" i="6" s="1"/>
  <c r="I1118" i="6"/>
  <c r="J1118" i="6" s="1"/>
  <c r="I1108" i="6"/>
  <c r="J1108" i="6" s="1"/>
  <c r="I1097" i="6"/>
  <c r="J1097" i="6" s="1"/>
  <c r="I1092" i="6"/>
  <c r="J1092" i="6" s="1"/>
  <c r="I1087" i="6"/>
  <c r="J1087" i="6" s="1"/>
  <c r="I1070" i="6"/>
  <c r="J1070" i="6" s="1"/>
  <c r="I1060" i="6"/>
  <c r="J1060" i="6" s="1"/>
  <c r="I1049" i="6"/>
  <c r="J1049" i="6" s="1"/>
  <c r="I1044" i="6"/>
  <c r="J1044" i="6" s="1"/>
  <c r="I1039" i="6"/>
  <c r="J1039" i="6" s="1"/>
  <c r="I1022" i="6"/>
  <c r="J1022" i="6" s="1"/>
  <c r="I1012" i="6"/>
  <c r="J1012" i="6" s="1"/>
  <c r="I1001" i="6"/>
  <c r="J1001" i="6" s="1"/>
  <c r="I996" i="6"/>
  <c r="J996" i="6" s="1"/>
  <c r="I991" i="6"/>
  <c r="J991" i="6" s="1"/>
  <c r="I980" i="6"/>
  <c r="J980" i="6" s="1"/>
  <c r="I974" i="6"/>
  <c r="J974" i="6" s="1"/>
  <c r="I964" i="6"/>
  <c r="J964" i="6" s="1"/>
  <c r="I953" i="6"/>
  <c r="J953" i="6" s="1"/>
  <c r="I948" i="6"/>
  <c r="J948" i="6" s="1"/>
  <c r="I943" i="6"/>
  <c r="J943" i="6" s="1"/>
  <c r="I932" i="6"/>
  <c r="I926" i="6"/>
  <c r="I796" i="6"/>
  <c r="J796" i="6" s="1"/>
  <c r="I748" i="6"/>
  <c r="J748" i="6" s="1"/>
  <c r="I693" i="6"/>
  <c r="J693" i="6" s="1"/>
  <c r="I688" i="6"/>
  <c r="J688" i="6" s="1"/>
  <c r="I677" i="6"/>
  <c r="J677" i="6" s="1"/>
  <c r="I656" i="6"/>
  <c r="J656" i="6" s="1"/>
  <c r="I639" i="6"/>
  <c r="J639" i="6" s="1"/>
  <c r="I581" i="6"/>
  <c r="J581" i="6" s="1"/>
  <c r="I570" i="6"/>
  <c r="J570" i="6" s="1"/>
  <c r="I565" i="6"/>
  <c r="J565" i="6" s="1"/>
  <c r="I548" i="6"/>
  <c r="J548" i="6" s="1"/>
  <c r="I520" i="6"/>
  <c r="J520" i="6" s="1"/>
  <c r="I504" i="6"/>
  <c r="J504" i="6" s="1"/>
  <c r="I487" i="6"/>
  <c r="J487" i="6" s="1"/>
  <c r="I476" i="6"/>
  <c r="J476" i="6" s="1"/>
  <c r="I454" i="6"/>
  <c r="J454" i="6" s="1"/>
  <c r="I438" i="6"/>
  <c r="J438" i="6" s="1"/>
  <c r="I432" i="6"/>
  <c r="J432" i="6" s="1"/>
  <c r="I421" i="6"/>
  <c r="J421" i="6" s="1"/>
  <c r="I416" i="6"/>
  <c r="J416" i="6" s="1"/>
  <c r="I388" i="6"/>
  <c r="J388" i="6" s="1"/>
  <c r="I371" i="6"/>
  <c r="J371" i="6" s="1"/>
  <c r="I366" i="6"/>
  <c r="J366" i="6" s="1"/>
  <c r="I360" i="6"/>
  <c r="J360" i="6" s="1"/>
  <c r="I349" i="6"/>
  <c r="J349" i="6" s="1"/>
  <c r="I344" i="6"/>
  <c r="J344" i="6" s="1"/>
  <c r="I322" i="6"/>
  <c r="I266" i="6"/>
  <c r="J266" i="6" s="1"/>
  <c r="I261" i="6"/>
  <c r="J261" i="6" s="1"/>
  <c r="I1006" i="6"/>
  <c r="J1006" i="6" s="1"/>
  <c r="I709" i="6"/>
  <c r="J709" i="6" s="1"/>
  <c r="I671" i="6"/>
  <c r="J671" i="6" s="1"/>
  <c r="I655" i="6"/>
  <c r="J655" i="6" s="1"/>
  <c r="I503" i="6"/>
  <c r="J503" i="6" s="1"/>
  <c r="I459" i="6"/>
  <c r="J459" i="6" s="1"/>
  <c r="I443" i="6"/>
  <c r="J443" i="6" s="1"/>
  <c r="I431" i="6"/>
  <c r="J431" i="6" s="1"/>
  <c r="I415" i="6"/>
  <c r="J415" i="6" s="1"/>
  <c r="I403" i="6"/>
  <c r="J403" i="6" s="1"/>
  <c r="I387" i="6"/>
  <c r="J387" i="6" s="1"/>
  <c r="I359" i="6"/>
  <c r="J359" i="6" s="1"/>
  <c r="I343" i="6"/>
  <c r="J343" i="6" s="1"/>
  <c r="I9" i="6"/>
  <c r="I189" i="6"/>
  <c r="J189" i="6" s="1"/>
  <c r="I177" i="6"/>
  <c r="J177" i="6" s="1"/>
  <c r="I171" i="6"/>
  <c r="J171" i="6" s="1"/>
  <c r="I153" i="6"/>
  <c r="J153" i="6" s="1"/>
  <c r="I147" i="6"/>
  <c r="J147" i="6" s="1"/>
  <c r="I93" i="6"/>
  <c r="J93" i="6" s="1"/>
  <c r="I2" i="6"/>
  <c r="J2" i="6"/>
  <c r="I1096" i="6"/>
  <c r="J1096" i="6" s="1"/>
  <c r="I1048" i="6"/>
  <c r="J1048" i="6" s="1"/>
  <c r="I1000" i="6"/>
  <c r="J1000" i="6" s="1"/>
  <c r="I952" i="6"/>
  <c r="J952" i="6" s="1"/>
  <c r="I900" i="6"/>
  <c r="J900" i="6" s="1"/>
  <c r="I885" i="6"/>
  <c r="J885" i="6" s="1"/>
  <c r="I870" i="6"/>
  <c r="J870" i="6" s="1"/>
  <c r="I854" i="6"/>
  <c r="J854" i="6" s="1"/>
  <c r="I837" i="6"/>
  <c r="J837" i="6" s="1"/>
  <c r="I822" i="6"/>
  <c r="J822" i="6" s="1"/>
  <c r="I816" i="6"/>
  <c r="J816" i="6" s="1"/>
  <c r="I811" i="6"/>
  <c r="J811" i="6" s="1"/>
  <c r="I805" i="6"/>
  <c r="J805" i="6" s="1"/>
  <c r="I794" i="6"/>
  <c r="J794" i="6" s="1"/>
  <c r="I784" i="6"/>
  <c r="J784" i="6" s="1"/>
  <c r="I763" i="6"/>
  <c r="J763" i="6" s="1"/>
  <c r="I757" i="6"/>
  <c r="J757" i="6" s="1"/>
  <c r="I741" i="6"/>
  <c r="J741" i="6" s="1"/>
  <c r="I736" i="6"/>
  <c r="J736" i="6" s="1"/>
  <c r="I731" i="6"/>
  <c r="J731" i="6" s="1"/>
  <c r="I725" i="6"/>
  <c r="J725" i="6" s="1"/>
  <c r="I714" i="6"/>
  <c r="J714" i="6" s="1"/>
  <c r="I708" i="6"/>
  <c r="J708" i="6" s="1"/>
  <c r="I703" i="6"/>
  <c r="J703" i="6" s="1"/>
  <c r="I686" i="6"/>
  <c r="J686" i="6" s="1"/>
  <c r="I675" i="6"/>
  <c r="J675" i="6" s="1"/>
  <c r="I665" i="6"/>
  <c r="J665" i="6" s="1"/>
  <c r="I633" i="6"/>
  <c r="J633" i="6" s="1"/>
  <c r="I616" i="6"/>
  <c r="J616" i="6" s="1"/>
  <c r="I595" i="6"/>
  <c r="J595" i="6" s="1"/>
  <c r="I585" i="6"/>
  <c r="J585" i="6" s="1"/>
  <c r="I553" i="6"/>
  <c r="J553" i="6" s="1"/>
  <c r="I547" i="6"/>
  <c r="J547" i="6" s="1"/>
  <c r="I536" i="6"/>
  <c r="J536" i="6" s="1"/>
  <c r="I524" i="6"/>
  <c r="J524" i="6" s="1"/>
  <c r="I491" i="6"/>
  <c r="J491" i="6" s="1"/>
  <c r="I486" i="6"/>
  <c r="J486" i="6" s="1"/>
  <c r="I430" i="6"/>
  <c r="J430" i="6" s="1"/>
  <c r="I386" i="6"/>
  <c r="J386" i="6" s="1"/>
  <c r="I380" i="6"/>
  <c r="J380" i="6" s="1"/>
  <c r="I375" i="6"/>
  <c r="J375" i="6" s="1"/>
  <c r="I364" i="6"/>
  <c r="J364" i="6" s="1"/>
  <c r="I358" i="6"/>
  <c r="J358" i="6" s="1"/>
  <c r="I342" i="6"/>
  <c r="J342" i="6" s="1"/>
  <c r="I321" i="6"/>
  <c r="I315" i="6"/>
  <c r="I310" i="6"/>
  <c r="I134" i="6"/>
  <c r="J134" i="6" s="1"/>
  <c r="I26" i="6"/>
  <c r="J26" i="6" s="1"/>
  <c r="I303" i="6"/>
  <c r="J303" i="6" s="1"/>
  <c r="I293" i="6"/>
  <c r="J293" i="6" s="1"/>
  <c r="I282" i="6"/>
  <c r="J282" i="6" s="1"/>
  <c r="I243" i="6"/>
  <c r="J243" i="6" s="1"/>
  <c r="I238" i="6"/>
  <c r="J238" i="6" s="1"/>
  <c r="I232" i="6"/>
  <c r="J232" i="6" s="1"/>
  <c r="I221" i="6"/>
  <c r="J221" i="6" s="1"/>
  <c r="I210" i="6"/>
  <c r="J210" i="6" s="1"/>
  <c r="I188" i="6"/>
  <c r="J188" i="6" s="1"/>
  <c r="I154" i="6"/>
  <c r="J154" i="6" s="1"/>
  <c r="I148" i="6"/>
  <c r="J148" i="6" s="1"/>
  <c r="I143" i="6"/>
  <c r="J143" i="6" s="1"/>
  <c r="I109" i="6"/>
  <c r="J109" i="6" s="1"/>
  <c r="I58" i="6"/>
  <c r="J58" i="6" s="1"/>
  <c r="I52" i="6"/>
  <c r="J52" i="6" s="1"/>
  <c r="I47" i="6"/>
  <c r="J47" i="6" s="1"/>
  <c r="I35" i="6"/>
  <c r="J35" i="6" s="1"/>
  <c r="I226" i="6"/>
  <c r="J226" i="6" s="1"/>
  <c r="I176" i="6"/>
  <c r="J176" i="6" s="1"/>
  <c r="I165" i="6"/>
  <c r="J165" i="6" s="1"/>
  <c r="I159" i="6"/>
  <c r="J159" i="6" s="1"/>
  <c r="I131" i="6"/>
  <c r="J131" i="6" s="1"/>
  <c r="I114" i="6"/>
  <c r="J114" i="6" s="1"/>
  <c r="I80" i="6"/>
  <c r="J80" i="6" s="1"/>
  <c r="I69" i="6"/>
  <c r="J69" i="6" s="1"/>
  <c r="I24" i="6"/>
  <c r="J24" i="6" s="1"/>
  <c r="I18" i="6"/>
  <c r="J18" i="6" s="1"/>
  <c r="I302" i="6"/>
  <c r="J302" i="6" s="1"/>
  <c r="I237" i="6"/>
  <c r="J237" i="6" s="1"/>
  <c r="I231" i="6"/>
  <c r="J231" i="6" s="1"/>
  <c r="I220" i="6"/>
  <c r="J220" i="6" s="1"/>
  <c r="I57" i="6"/>
  <c r="J57" i="6" s="1"/>
  <c r="I28" i="6"/>
  <c r="J28" i="6" s="1"/>
  <c r="I23" i="6"/>
  <c r="J23" i="6" s="1"/>
  <c r="I286" i="6"/>
  <c r="J286" i="6" s="1"/>
  <c r="I280" i="6"/>
  <c r="J280" i="6" s="1"/>
  <c r="I269" i="6"/>
  <c r="J269" i="6" s="1"/>
  <c r="I258" i="6"/>
  <c r="J258" i="6" s="1"/>
  <c r="I236" i="6"/>
  <c r="J236" i="6" s="1"/>
  <c r="I219" i="6"/>
  <c r="J219" i="6" s="1"/>
  <c r="I214" i="6"/>
  <c r="J214" i="6" s="1"/>
  <c r="I208" i="6"/>
  <c r="J208" i="6" s="1"/>
  <c r="I197" i="6"/>
  <c r="J197" i="6" s="1"/>
  <c r="I186" i="6"/>
  <c r="J186" i="6" s="1"/>
  <c r="I152" i="6"/>
  <c r="J152" i="6" s="1"/>
  <c r="I141" i="6"/>
  <c r="J141" i="6" s="1"/>
  <c r="I135" i="6"/>
  <c r="J135" i="6" s="1"/>
  <c r="I107" i="6"/>
  <c r="J107" i="6" s="1"/>
  <c r="I56" i="6"/>
  <c r="J56" i="6" s="1"/>
  <c r="I45" i="6"/>
  <c r="J45" i="6" s="1"/>
  <c r="I202" i="6"/>
  <c r="J202" i="6" s="1"/>
  <c r="I129" i="6"/>
  <c r="J129" i="6" s="1"/>
  <c r="I123" i="6"/>
  <c r="J123" i="6" s="1"/>
  <c r="I118" i="6"/>
  <c r="J118" i="6" s="1"/>
  <c r="I112" i="6"/>
  <c r="J112" i="6" s="1"/>
  <c r="I27" i="6"/>
  <c r="J27" i="6" s="1"/>
  <c r="I22" i="6"/>
  <c r="J22" i="6" s="1"/>
  <c r="I16" i="6"/>
  <c r="J16" i="6" s="1"/>
  <c r="I296" i="6"/>
  <c r="J296" i="6" s="1"/>
  <c r="I285" i="6"/>
  <c r="J285" i="6" s="1"/>
  <c r="I224" i="6"/>
  <c r="J224" i="6" s="1"/>
  <c r="I213" i="6"/>
  <c r="J213" i="6" s="1"/>
  <c r="I207" i="6"/>
  <c r="J207" i="6" s="1"/>
  <c r="I4" i="6"/>
  <c r="I305" i="6"/>
  <c r="J305" i="6" s="1"/>
  <c r="I262" i="6"/>
  <c r="J262" i="6" s="1"/>
  <c r="I256" i="6"/>
  <c r="J256" i="6" s="1"/>
  <c r="I245" i="6"/>
  <c r="J245" i="6" s="1"/>
  <c r="I234" i="6"/>
  <c r="J234" i="6" s="1"/>
  <c r="I212" i="6"/>
  <c r="J212" i="6" s="1"/>
  <c r="I195" i="6"/>
  <c r="J195" i="6" s="1"/>
  <c r="I190" i="6"/>
  <c r="J190" i="6" s="1"/>
  <c r="I184" i="6"/>
  <c r="J184" i="6" s="1"/>
  <c r="I150" i="6"/>
  <c r="J150" i="6" s="1"/>
  <c r="I105" i="6"/>
  <c r="J105" i="6" s="1"/>
  <c r="I99" i="6"/>
  <c r="J99" i="6" s="1"/>
  <c r="I54" i="6"/>
  <c r="J54" i="6" s="1"/>
  <c r="I3" i="6"/>
  <c r="I250" i="6"/>
  <c r="J250" i="6" s="1"/>
  <c r="I178" i="6"/>
  <c r="J178" i="6" s="1"/>
  <c r="I172" i="6"/>
  <c r="J172" i="6" s="1"/>
  <c r="I167" i="6"/>
  <c r="J167" i="6" s="1"/>
  <c r="I133" i="6"/>
  <c r="J133" i="6" s="1"/>
  <c r="I82" i="6"/>
  <c r="J82" i="6" s="1"/>
  <c r="I76" i="6"/>
  <c r="J76" i="6" s="1"/>
  <c r="I71" i="6"/>
  <c r="J71" i="6" s="1"/>
  <c r="I20" i="6"/>
  <c r="J20" i="6" s="1"/>
  <c r="I14" i="6"/>
  <c r="I8" i="6"/>
  <c r="I1103" i="6"/>
  <c r="J1103" i="6" s="1"/>
  <c r="I1055" i="6"/>
  <c r="J1055" i="6" s="1"/>
  <c r="I1007" i="6"/>
  <c r="J1007" i="6" s="1"/>
  <c r="I959" i="6"/>
  <c r="J959" i="6" s="1"/>
  <c r="I911" i="6"/>
  <c r="J911" i="6" s="1"/>
  <c r="I803" i="6"/>
  <c r="J803" i="6" s="1"/>
  <c r="I1107" i="6"/>
  <c r="J1107" i="6" s="1"/>
  <c r="I1059" i="6"/>
  <c r="J1059" i="6" s="1"/>
  <c r="I1011" i="6"/>
  <c r="J1011" i="6" s="1"/>
  <c r="I963" i="6"/>
  <c r="J963" i="6" s="1"/>
  <c r="I915" i="6"/>
  <c r="J915" i="6" s="1"/>
  <c r="I860" i="6"/>
  <c r="J860" i="6" s="1"/>
  <c r="I777" i="6"/>
  <c r="J777" i="6" s="1"/>
  <c r="I729" i="6"/>
  <c r="J729" i="6" s="1"/>
  <c r="I1115" i="6"/>
  <c r="J1115" i="6" s="1"/>
  <c r="I1067" i="6"/>
  <c r="J1067" i="6" s="1"/>
  <c r="I1019" i="6"/>
  <c r="J1019" i="6" s="1"/>
  <c r="I971" i="6"/>
  <c r="J971" i="6" s="1"/>
  <c r="I923" i="6"/>
  <c r="J923" i="6" s="1"/>
  <c r="I838" i="6"/>
  <c r="J838" i="6" s="1"/>
  <c r="I1119" i="6"/>
  <c r="J1119" i="6" s="1"/>
  <c r="I1071" i="6"/>
  <c r="J1071" i="6" s="1"/>
  <c r="I1123" i="6"/>
  <c r="J1123" i="6" s="1"/>
  <c r="I1075" i="6"/>
  <c r="J1075" i="6" s="1"/>
  <c r="I1027" i="6"/>
  <c r="J1027" i="6" s="1"/>
  <c r="I979" i="6"/>
  <c r="J979" i="6" s="1"/>
  <c r="I931" i="6"/>
  <c r="I858" i="6"/>
  <c r="J858" i="6" s="1"/>
  <c r="I832" i="6"/>
  <c r="J832" i="6" s="1"/>
  <c r="I716" i="6"/>
  <c r="J716" i="6" s="1"/>
  <c r="I694" i="6"/>
  <c r="J694" i="6" s="1"/>
  <c r="I1131" i="6"/>
  <c r="J1131" i="6" s="1"/>
  <c r="I1083" i="6"/>
  <c r="J1083" i="6" s="1"/>
  <c r="I1035" i="6"/>
  <c r="J1035" i="6" s="1"/>
  <c r="I987" i="6"/>
  <c r="J987" i="6" s="1"/>
  <c r="I939" i="6"/>
  <c r="J939" i="6" s="1"/>
  <c r="I891" i="6"/>
  <c r="J891" i="6" s="1"/>
  <c r="I873" i="6"/>
  <c r="J873" i="6" s="1"/>
  <c r="I764" i="6"/>
  <c r="J764" i="6" s="1"/>
  <c r="I1091" i="6"/>
  <c r="J1091" i="6" s="1"/>
  <c r="I1043" i="6"/>
  <c r="J1043" i="6" s="1"/>
  <c r="I995" i="6"/>
  <c r="J995" i="6" s="1"/>
  <c r="I947" i="6"/>
  <c r="J947" i="6" s="1"/>
  <c r="I899" i="6"/>
  <c r="J899" i="6" s="1"/>
  <c r="I851" i="6"/>
  <c r="J851" i="6" s="1"/>
  <c r="I1095" i="6"/>
  <c r="J1095" i="6" s="1"/>
  <c r="I1047" i="6"/>
  <c r="J1047" i="6" s="1"/>
  <c r="I999" i="6"/>
  <c r="J999" i="6" s="1"/>
  <c r="I951" i="6"/>
  <c r="J951" i="6" s="1"/>
  <c r="I903" i="6"/>
  <c r="J903" i="6" s="1"/>
  <c r="I825" i="6"/>
  <c r="J825" i="6" s="1"/>
  <c r="I681" i="6"/>
  <c r="J681" i="6" s="1"/>
  <c r="I871" i="6"/>
  <c r="J871" i="6" s="1"/>
  <c r="I823" i="6"/>
  <c r="J823" i="6" s="1"/>
  <c r="I775" i="6"/>
  <c r="J775" i="6" s="1"/>
  <c r="I727" i="6"/>
  <c r="J727" i="6" s="1"/>
  <c r="I484" i="6"/>
  <c r="J484" i="6" s="1"/>
  <c r="I683" i="6"/>
  <c r="J683" i="6" s="1"/>
  <c r="I573" i="6"/>
  <c r="J573" i="6" s="1"/>
  <c r="I831" i="6"/>
  <c r="J831" i="6" s="1"/>
  <c r="I783" i="6"/>
  <c r="J783" i="6" s="1"/>
  <c r="I735" i="6"/>
  <c r="J735" i="6" s="1"/>
  <c r="I687" i="6"/>
  <c r="J687" i="6" s="1"/>
  <c r="I532" i="6"/>
  <c r="J532" i="6" s="1"/>
  <c r="I839" i="6"/>
  <c r="J839" i="6" s="1"/>
  <c r="I791" i="6"/>
  <c r="J791" i="6" s="1"/>
  <c r="I743" i="6"/>
  <c r="J743" i="6" s="1"/>
  <c r="I695" i="6"/>
  <c r="J695" i="6" s="1"/>
  <c r="I843" i="6"/>
  <c r="J843" i="6" s="1"/>
  <c r="I795" i="6"/>
  <c r="J795" i="6" s="1"/>
  <c r="I747" i="6"/>
  <c r="J747" i="6" s="1"/>
  <c r="I699" i="6"/>
  <c r="J699" i="6" s="1"/>
  <c r="I541" i="6"/>
  <c r="J541" i="6" s="1"/>
  <c r="I755" i="6"/>
  <c r="J755" i="6" s="1"/>
  <c r="I707" i="6"/>
  <c r="J707" i="6" s="1"/>
  <c r="I556" i="6"/>
  <c r="J556" i="6" s="1"/>
  <c r="I551" i="6"/>
  <c r="J551" i="6" s="1"/>
  <c r="I508" i="6"/>
  <c r="J508" i="6" s="1"/>
  <c r="I855" i="6"/>
  <c r="J855" i="6" s="1"/>
  <c r="I807" i="6"/>
  <c r="J807" i="6" s="1"/>
  <c r="I759" i="6"/>
  <c r="J759" i="6" s="1"/>
  <c r="I711" i="6"/>
  <c r="J711" i="6" s="1"/>
  <c r="I863" i="6"/>
  <c r="J863" i="6" s="1"/>
  <c r="I815" i="6"/>
  <c r="J815" i="6" s="1"/>
  <c r="I767" i="6"/>
  <c r="J767" i="6" s="1"/>
  <c r="I719" i="6"/>
  <c r="J719" i="6" s="1"/>
  <c r="I545" i="6"/>
  <c r="J545" i="6" s="1"/>
  <c r="I521" i="6"/>
  <c r="J521" i="6" s="1"/>
  <c r="I497" i="6"/>
  <c r="J497" i="6" s="1"/>
  <c r="I473" i="6"/>
  <c r="J473" i="6" s="1"/>
  <c r="I449" i="6"/>
  <c r="J449" i="6" s="1"/>
  <c r="I425" i="6"/>
  <c r="J425" i="6" s="1"/>
  <c r="I401" i="6"/>
  <c r="J401" i="6" s="1"/>
  <c r="I377" i="6"/>
  <c r="J377" i="6" s="1"/>
  <c r="I353" i="6"/>
  <c r="J353" i="6" s="1"/>
  <c r="I6" i="6"/>
  <c r="I535" i="6"/>
  <c r="J535" i="6" s="1"/>
  <c r="I338" i="6"/>
  <c r="J338" i="6" s="1"/>
  <c r="I102" i="6"/>
  <c r="J102" i="6" s="1"/>
  <c r="I477" i="6"/>
  <c r="J477" i="6" s="1"/>
  <c r="I453" i="6"/>
  <c r="J453" i="6" s="1"/>
  <c r="I429" i="6"/>
  <c r="J429" i="6" s="1"/>
  <c r="I405" i="6"/>
  <c r="J405" i="6" s="1"/>
  <c r="I381" i="6"/>
  <c r="J381" i="6" s="1"/>
  <c r="I357" i="6"/>
  <c r="J357" i="6" s="1"/>
  <c r="I539" i="6"/>
  <c r="J539" i="6" s="1"/>
  <c r="I174" i="6"/>
  <c r="J174" i="6" s="1"/>
  <c r="I78" i="6"/>
  <c r="J78" i="6" s="1"/>
  <c r="I557" i="6"/>
  <c r="J557" i="6" s="1"/>
  <c r="I543" i="6"/>
  <c r="J543" i="6" s="1"/>
  <c r="I336" i="6"/>
  <c r="J336" i="6" s="1"/>
  <c r="I306" i="6"/>
  <c r="J306" i="6" s="1"/>
  <c r="I527" i="6"/>
  <c r="J527" i="6" s="1"/>
  <c r="I325" i="6"/>
  <c r="J325" i="6" s="1"/>
  <c r="I30" i="6"/>
  <c r="J30" i="6" s="1"/>
  <c r="I126" i="6"/>
  <c r="J126" i="6" s="1"/>
  <c r="I320" i="6"/>
  <c r="I324" i="6"/>
  <c r="J324" i="6" s="1"/>
  <c r="I284" i="6"/>
  <c r="J284" i="6" s="1"/>
  <c r="I279" i="6"/>
  <c r="J279" i="6" s="1"/>
  <c r="I260" i="6"/>
  <c r="J260" i="6" s="1"/>
  <c r="I255" i="6"/>
  <c r="J255" i="6" s="1"/>
  <c r="I116" i="6"/>
  <c r="J116" i="6" s="1"/>
  <c r="I111" i="6"/>
  <c r="J111" i="6" s="1"/>
  <c r="I92" i="6"/>
  <c r="J92" i="6" s="1"/>
  <c r="I87" i="6"/>
  <c r="J87" i="6" s="1"/>
  <c r="I68" i="6"/>
  <c r="J68" i="6" s="1"/>
  <c r="I63" i="6"/>
  <c r="J63" i="6" s="1"/>
  <c r="I44" i="6"/>
  <c r="J44" i="6" s="1"/>
  <c r="I288" i="6"/>
  <c r="J288" i="6" s="1"/>
  <c r="I283" i="6"/>
  <c r="J283" i="6" s="1"/>
  <c r="I264" i="6"/>
  <c r="J264" i="6" s="1"/>
  <c r="I259" i="6"/>
  <c r="J259" i="6" s="1"/>
  <c r="I240" i="6"/>
  <c r="J240" i="6" s="1"/>
  <c r="I235" i="6"/>
  <c r="J235" i="6" s="1"/>
  <c r="I216" i="6"/>
  <c r="J216" i="6" s="1"/>
  <c r="I211" i="6"/>
  <c r="J211" i="6" s="1"/>
  <c r="I192" i="6"/>
  <c r="J192" i="6" s="1"/>
  <c r="I187" i="6"/>
  <c r="J187" i="6" s="1"/>
  <c r="I168" i="6"/>
  <c r="J168" i="6" s="1"/>
  <c r="I163" i="6"/>
  <c r="J163" i="6" s="1"/>
  <c r="I144" i="6"/>
  <c r="J144" i="6" s="1"/>
  <c r="I139" i="6"/>
  <c r="J139" i="6" s="1"/>
  <c r="I120" i="6"/>
  <c r="J120" i="6" s="1"/>
  <c r="I115" i="6"/>
  <c r="J115" i="6" s="1"/>
  <c r="I96" i="6"/>
  <c r="J96" i="6" s="1"/>
  <c r="I91" i="6"/>
  <c r="J91" i="6" s="1"/>
  <c r="I72" i="6"/>
  <c r="J72" i="6" s="1"/>
  <c r="I67" i="6"/>
  <c r="J67" i="6" s="1"/>
  <c r="I48" i="6"/>
  <c r="J48" i="6" s="1"/>
  <c r="I43" i="6"/>
  <c r="J43" i="6" s="1"/>
  <c r="I340" i="6"/>
  <c r="J340" i="6" s="1"/>
  <c r="I292" i="6"/>
  <c r="J292" i="6" s="1"/>
  <c r="I287" i="6"/>
  <c r="J287" i="6" s="1"/>
  <c r="I268" i="6"/>
  <c r="J268" i="6" s="1"/>
  <c r="I263" i="6"/>
  <c r="J263" i="6" s="1"/>
  <c r="I244" i="6"/>
  <c r="J244" i="6" s="1"/>
  <c r="I239" i="6"/>
  <c r="J239" i="6" s="1"/>
  <c r="I300" i="6"/>
  <c r="J300" i="6" s="1"/>
  <c r="I291" i="6"/>
  <c r="J291" i="6" s="1"/>
  <c r="I272" i="6"/>
  <c r="J272" i="6" s="1"/>
  <c r="I267" i="6"/>
  <c r="J267" i="6" s="1"/>
  <c r="I248" i="6"/>
  <c r="J248" i="6" s="1"/>
  <c r="I308" i="6"/>
  <c r="J308" i="6" s="1"/>
  <c r="I276" i="6"/>
  <c r="J276" i="6" s="1"/>
  <c r="I271" i="6"/>
  <c r="J271" i="6" s="1"/>
  <c r="I252" i="6"/>
  <c r="J252" i="6" s="1"/>
  <c r="I247" i="6"/>
  <c r="J247" i="6" s="1"/>
  <c r="I228" i="6"/>
  <c r="J228" i="6" s="1"/>
  <c r="I223" i="6"/>
  <c r="J223" i="6" s="1"/>
  <c r="I204" i="6"/>
  <c r="J204" i="6" s="1"/>
  <c r="I199" i="6"/>
  <c r="J199" i="6" s="1"/>
  <c r="I180" i="6"/>
  <c r="J180" i="6" s="1"/>
  <c r="I175" i="6"/>
  <c r="J175" i="6" s="1"/>
  <c r="I156" i="6"/>
  <c r="J156" i="6" s="1"/>
  <c r="I151" i="6"/>
  <c r="J151" i="6" s="1"/>
  <c r="I132" i="6"/>
  <c r="J132" i="6" s="1"/>
  <c r="I127" i="6"/>
  <c r="J127" i="6" s="1"/>
  <c r="I108" i="6"/>
  <c r="J108" i="6" s="1"/>
  <c r="I103" i="6"/>
  <c r="J103" i="6" s="1"/>
  <c r="I84" i="6"/>
  <c r="J84" i="6" s="1"/>
  <c r="I79" i="6"/>
  <c r="J79" i="6" s="1"/>
  <c r="I60" i="6"/>
  <c r="J60" i="6" s="1"/>
  <c r="I55" i="6"/>
  <c r="J55" i="6" s="1"/>
  <c r="I36" i="6"/>
  <c r="J36" i="6" s="1"/>
  <c r="I31" i="6"/>
  <c r="J31" i="6" s="1"/>
  <c r="I12" i="6"/>
  <c r="I7" i="6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D178" i="6" s="1"/>
  <c r="B179" i="6"/>
  <c r="C179" i="6"/>
  <c r="B180" i="6"/>
  <c r="C180" i="6"/>
  <c r="B181" i="6"/>
  <c r="C181" i="6"/>
  <c r="B182" i="6"/>
  <c r="C182" i="6"/>
  <c r="D182" i="6" s="1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D190" i="6" s="1"/>
  <c r="B191" i="6"/>
  <c r="C191" i="6"/>
  <c r="B192" i="6"/>
  <c r="C192" i="6"/>
  <c r="B193" i="6"/>
  <c r="C193" i="6"/>
  <c r="B194" i="6"/>
  <c r="C194" i="6"/>
  <c r="D194" i="6" s="1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D202" i="6" s="1"/>
  <c r="B203" i="6"/>
  <c r="C203" i="6"/>
  <c r="B204" i="6"/>
  <c r="C204" i="6"/>
  <c r="B205" i="6"/>
  <c r="C205" i="6"/>
  <c r="B206" i="6"/>
  <c r="C206" i="6"/>
  <c r="D206" i="6" s="1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D214" i="6" s="1"/>
  <c r="B215" i="6"/>
  <c r="C215" i="6"/>
  <c r="B216" i="6"/>
  <c r="C216" i="6"/>
  <c r="B217" i="6"/>
  <c r="C217" i="6"/>
  <c r="B218" i="6"/>
  <c r="C218" i="6"/>
  <c r="D218" i="6" s="1"/>
  <c r="B219" i="6"/>
  <c r="C219" i="6"/>
  <c r="B220" i="6"/>
  <c r="C220" i="6"/>
  <c r="B221" i="6"/>
  <c r="C221" i="6"/>
  <c r="B222" i="6"/>
  <c r="C222" i="6"/>
  <c r="D222" i="6" s="1"/>
  <c r="B223" i="6"/>
  <c r="C223" i="6"/>
  <c r="B224" i="6"/>
  <c r="C224" i="6"/>
  <c r="B225" i="6"/>
  <c r="C225" i="6"/>
  <c r="B226" i="6"/>
  <c r="C226" i="6"/>
  <c r="D226" i="6" s="1"/>
  <c r="B227" i="6"/>
  <c r="C227" i="6"/>
  <c r="B228" i="6"/>
  <c r="C228" i="6"/>
  <c r="B229" i="6"/>
  <c r="C229" i="6"/>
  <c r="B230" i="6"/>
  <c r="C230" i="6"/>
  <c r="D230" i="6" s="1"/>
  <c r="B231" i="6"/>
  <c r="C231" i="6"/>
  <c r="B232" i="6"/>
  <c r="C232" i="6"/>
  <c r="B233" i="6"/>
  <c r="C233" i="6"/>
  <c r="B234" i="6"/>
  <c r="C234" i="6"/>
  <c r="D234" i="6" s="1"/>
  <c r="B235" i="6"/>
  <c r="C235" i="6"/>
  <c r="B236" i="6"/>
  <c r="C236" i="6"/>
  <c r="B237" i="6"/>
  <c r="C237" i="6"/>
  <c r="B238" i="6"/>
  <c r="C238" i="6"/>
  <c r="D238" i="6" s="1"/>
  <c r="B239" i="6"/>
  <c r="C239" i="6"/>
  <c r="B240" i="6"/>
  <c r="C240" i="6"/>
  <c r="B241" i="6"/>
  <c r="C241" i="6"/>
  <c r="B242" i="6"/>
  <c r="C242" i="6"/>
  <c r="D242" i="6" s="1"/>
  <c r="B243" i="6"/>
  <c r="C243" i="6"/>
  <c r="B244" i="6"/>
  <c r="C244" i="6"/>
  <c r="B245" i="6"/>
  <c r="C245" i="6"/>
  <c r="B246" i="6"/>
  <c r="C246" i="6"/>
  <c r="D246" i="6" s="1"/>
  <c r="B247" i="6"/>
  <c r="C247" i="6"/>
  <c r="B248" i="6"/>
  <c r="C248" i="6"/>
  <c r="B249" i="6"/>
  <c r="C249" i="6"/>
  <c r="B250" i="6"/>
  <c r="C250" i="6"/>
  <c r="D250" i="6" s="1"/>
  <c r="B251" i="6"/>
  <c r="C251" i="6"/>
  <c r="B252" i="6"/>
  <c r="C252" i="6"/>
  <c r="B253" i="6"/>
  <c r="C253" i="6"/>
  <c r="B254" i="6"/>
  <c r="C254" i="6"/>
  <c r="D254" i="6" s="1"/>
  <c r="B255" i="6"/>
  <c r="C255" i="6"/>
  <c r="B256" i="6"/>
  <c r="C256" i="6"/>
  <c r="B257" i="6"/>
  <c r="C257" i="6"/>
  <c r="B258" i="6"/>
  <c r="C258" i="6"/>
  <c r="D258" i="6" s="1"/>
  <c r="B259" i="6"/>
  <c r="C259" i="6"/>
  <c r="B260" i="6"/>
  <c r="C260" i="6"/>
  <c r="B261" i="6"/>
  <c r="C261" i="6"/>
  <c r="B262" i="6"/>
  <c r="C262" i="6"/>
  <c r="D262" i="6" s="1"/>
  <c r="B263" i="6"/>
  <c r="C263" i="6"/>
  <c r="B264" i="6"/>
  <c r="C264" i="6"/>
  <c r="B265" i="6"/>
  <c r="C265" i="6"/>
  <c r="B266" i="6"/>
  <c r="C266" i="6"/>
  <c r="D266" i="6" s="1"/>
  <c r="B267" i="6"/>
  <c r="C267" i="6"/>
  <c r="B268" i="6"/>
  <c r="C268" i="6"/>
  <c r="B269" i="6"/>
  <c r="C269" i="6"/>
  <c r="B270" i="6"/>
  <c r="C270" i="6"/>
  <c r="D270" i="6" s="1"/>
  <c r="B271" i="6"/>
  <c r="C271" i="6"/>
  <c r="B272" i="6"/>
  <c r="C272" i="6"/>
  <c r="B273" i="6"/>
  <c r="C273" i="6"/>
  <c r="B274" i="6"/>
  <c r="C274" i="6"/>
  <c r="D274" i="6" s="1"/>
  <c r="B275" i="6"/>
  <c r="C275" i="6"/>
  <c r="B276" i="6"/>
  <c r="C276" i="6"/>
  <c r="B277" i="6"/>
  <c r="C277" i="6"/>
  <c r="B278" i="6"/>
  <c r="C278" i="6"/>
  <c r="D278" i="6" s="1"/>
  <c r="B279" i="6"/>
  <c r="C279" i="6"/>
  <c r="B280" i="6"/>
  <c r="C280" i="6"/>
  <c r="B281" i="6"/>
  <c r="C281" i="6"/>
  <c r="B282" i="6"/>
  <c r="C282" i="6"/>
  <c r="D282" i="6" s="1"/>
  <c r="B283" i="6"/>
  <c r="C283" i="6"/>
  <c r="B284" i="6"/>
  <c r="C284" i="6"/>
  <c r="B285" i="6"/>
  <c r="C285" i="6"/>
  <c r="B286" i="6"/>
  <c r="C286" i="6"/>
  <c r="D286" i="6" s="1"/>
  <c r="B287" i="6"/>
  <c r="C287" i="6"/>
  <c r="B288" i="6"/>
  <c r="C288" i="6"/>
  <c r="B289" i="6"/>
  <c r="C289" i="6"/>
  <c r="B290" i="6"/>
  <c r="C290" i="6"/>
  <c r="D290" i="6" s="1"/>
  <c r="B291" i="6"/>
  <c r="C291" i="6"/>
  <c r="B292" i="6"/>
  <c r="C292" i="6"/>
  <c r="B293" i="6"/>
  <c r="C293" i="6"/>
  <c r="B294" i="6"/>
  <c r="C294" i="6"/>
  <c r="D294" i="6" s="1"/>
  <c r="B295" i="6"/>
  <c r="C295" i="6"/>
  <c r="B296" i="6"/>
  <c r="C296" i="6"/>
  <c r="B297" i="6"/>
  <c r="C297" i="6"/>
  <c r="B298" i="6"/>
  <c r="C298" i="6"/>
  <c r="D298" i="6" s="1"/>
  <c r="B299" i="6"/>
  <c r="C299" i="6"/>
  <c r="B300" i="6"/>
  <c r="C300" i="6"/>
  <c r="B301" i="6"/>
  <c r="C301" i="6"/>
  <c r="B302" i="6"/>
  <c r="C302" i="6"/>
  <c r="D302" i="6" s="1"/>
  <c r="B303" i="6"/>
  <c r="C303" i="6"/>
  <c r="B304" i="6"/>
  <c r="C304" i="6"/>
  <c r="B305" i="6"/>
  <c r="C305" i="6"/>
  <c r="B306" i="6"/>
  <c r="C306" i="6"/>
  <c r="D306" i="6" s="1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D338" i="6" s="1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D346" i="6" s="1"/>
  <c r="B347" i="6"/>
  <c r="C347" i="6"/>
  <c r="B348" i="6"/>
  <c r="C348" i="6"/>
  <c r="B349" i="6"/>
  <c r="C349" i="6"/>
  <c r="B350" i="6"/>
  <c r="C350" i="6"/>
  <c r="D350" i="6" s="1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D358" i="6" s="1"/>
  <c r="B359" i="6"/>
  <c r="C359" i="6"/>
  <c r="B360" i="6"/>
  <c r="C360" i="6"/>
  <c r="B361" i="6"/>
  <c r="C361" i="6"/>
  <c r="B362" i="6"/>
  <c r="C362" i="6"/>
  <c r="D362" i="6" s="1"/>
  <c r="B363" i="6"/>
  <c r="C363" i="6"/>
  <c r="B364" i="6"/>
  <c r="C364" i="6"/>
  <c r="B365" i="6"/>
  <c r="C365" i="6"/>
  <c r="B366" i="6"/>
  <c r="C366" i="6"/>
  <c r="B367" i="6"/>
  <c r="C367" i="6"/>
  <c r="B368" i="6"/>
  <c r="C368" i="6"/>
  <c r="D368" i="6" s="1"/>
  <c r="B369" i="6"/>
  <c r="C369" i="6"/>
  <c r="B370" i="6"/>
  <c r="C370" i="6"/>
  <c r="D370" i="6" s="1"/>
  <c r="B371" i="6"/>
  <c r="C371" i="6"/>
  <c r="B372" i="6"/>
  <c r="C372" i="6"/>
  <c r="B373" i="6"/>
  <c r="C373" i="6"/>
  <c r="B374" i="6"/>
  <c r="C374" i="6"/>
  <c r="D374" i="6" s="1"/>
  <c r="B375" i="6"/>
  <c r="C375" i="6"/>
  <c r="B376" i="6"/>
  <c r="C376" i="6"/>
  <c r="D376" i="6" s="1"/>
  <c r="B377" i="6"/>
  <c r="C377" i="6"/>
  <c r="B378" i="6"/>
  <c r="C378" i="6"/>
  <c r="B379" i="6"/>
  <c r="C379" i="6"/>
  <c r="B380" i="6"/>
  <c r="C380" i="6"/>
  <c r="D380" i="6" s="1"/>
  <c r="B381" i="6"/>
  <c r="C381" i="6"/>
  <c r="B382" i="6"/>
  <c r="C382" i="6"/>
  <c r="D382" i="6" s="1"/>
  <c r="B383" i="6"/>
  <c r="C383" i="6"/>
  <c r="B384" i="6"/>
  <c r="C384" i="6"/>
  <c r="B385" i="6"/>
  <c r="C385" i="6"/>
  <c r="B386" i="6"/>
  <c r="C386" i="6"/>
  <c r="D386" i="6" s="1"/>
  <c r="B387" i="6"/>
  <c r="C387" i="6"/>
  <c r="B388" i="6"/>
  <c r="C388" i="6"/>
  <c r="D388" i="6" s="1"/>
  <c r="B389" i="6"/>
  <c r="C389" i="6"/>
  <c r="B390" i="6"/>
  <c r="C390" i="6"/>
  <c r="B391" i="6"/>
  <c r="C391" i="6"/>
  <c r="B392" i="6"/>
  <c r="C392" i="6"/>
  <c r="D392" i="6" s="1"/>
  <c r="B393" i="6"/>
  <c r="C393" i="6"/>
  <c r="B394" i="6"/>
  <c r="C394" i="6"/>
  <c r="D394" i="6" s="1"/>
  <c r="B395" i="6"/>
  <c r="C395" i="6"/>
  <c r="B396" i="6"/>
  <c r="C396" i="6"/>
  <c r="D396" i="6" s="1"/>
  <c r="B397" i="6"/>
  <c r="C397" i="6"/>
  <c r="B398" i="6"/>
  <c r="C398" i="6"/>
  <c r="D398" i="6" s="1"/>
  <c r="B399" i="6"/>
  <c r="C399" i="6"/>
  <c r="B400" i="6"/>
  <c r="C400" i="6"/>
  <c r="D400" i="6" s="1"/>
  <c r="B401" i="6"/>
  <c r="C401" i="6"/>
  <c r="B402" i="6"/>
  <c r="C402" i="6"/>
  <c r="D402" i="6" s="1"/>
  <c r="B403" i="6"/>
  <c r="C403" i="6"/>
  <c r="B404" i="6"/>
  <c r="C404" i="6"/>
  <c r="D404" i="6" s="1"/>
  <c r="B405" i="6"/>
  <c r="C405" i="6"/>
  <c r="B406" i="6"/>
  <c r="C406" i="6"/>
  <c r="D406" i="6" s="1"/>
  <c r="B407" i="6"/>
  <c r="C407" i="6"/>
  <c r="B408" i="6"/>
  <c r="C408" i="6"/>
  <c r="D408" i="6" s="1"/>
  <c r="B409" i="6"/>
  <c r="C409" i="6"/>
  <c r="B410" i="6"/>
  <c r="C410" i="6"/>
  <c r="D410" i="6" s="1"/>
  <c r="B411" i="6"/>
  <c r="C411" i="6"/>
  <c r="B412" i="6"/>
  <c r="C412" i="6"/>
  <c r="D412" i="6" s="1"/>
  <c r="B413" i="6"/>
  <c r="C413" i="6"/>
  <c r="B414" i="6"/>
  <c r="C414" i="6"/>
  <c r="D414" i="6" s="1"/>
  <c r="B415" i="6"/>
  <c r="C415" i="6"/>
  <c r="B416" i="6"/>
  <c r="C416" i="6"/>
  <c r="D416" i="6" s="1"/>
  <c r="B417" i="6"/>
  <c r="C417" i="6"/>
  <c r="B418" i="6"/>
  <c r="C418" i="6"/>
  <c r="D418" i="6" s="1"/>
  <c r="B419" i="6"/>
  <c r="C419" i="6"/>
  <c r="B420" i="6"/>
  <c r="C420" i="6"/>
  <c r="D420" i="6" s="1"/>
  <c r="B421" i="6"/>
  <c r="C421" i="6"/>
  <c r="B422" i="6"/>
  <c r="C422" i="6"/>
  <c r="D422" i="6" s="1"/>
  <c r="B423" i="6"/>
  <c r="C423" i="6"/>
  <c r="B424" i="6"/>
  <c r="C424" i="6"/>
  <c r="D424" i="6" s="1"/>
  <c r="B425" i="6"/>
  <c r="C425" i="6"/>
  <c r="B426" i="6"/>
  <c r="C426" i="6"/>
  <c r="D426" i="6" s="1"/>
  <c r="B427" i="6"/>
  <c r="C427" i="6"/>
  <c r="B428" i="6"/>
  <c r="C428" i="6"/>
  <c r="D428" i="6" s="1"/>
  <c r="B429" i="6"/>
  <c r="C429" i="6"/>
  <c r="B430" i="6"/>
  <c r="C430" i="6"/>
  <c r="D430" i="6" s="1"/>
  <c r="B431" i="6"/>
  <c r="C431" i="6"/>
  <c r="B432" i="6"/>
  <c r="C432" i="6"/>
  <c r="D432" i="6" s="1"/>
  <c r="B433" i="6"/>
  <c r="C433" i="6"/>
  <c r="B434" i="6"/>
  <c r="C434" i="6"/>
  <c r="D434" i="6" s="1"/>
  <c r="B435" i="6"/>
  <c r="C435" i="6"/>
  <c r="B436" i="6"/>
  <c r="C436" i="6"/>
  <c r="D436" i="6" s="1"/>
  <c r="B437" i="6"/>
  <c r="C437" i="6"/>
  <c r="D437" i="6" s="1"/>
  <c r="B438" i="6"/>
  <c r="C438" i="6"/>
  <c r="D438" i="6" s="1"/>
  <c r="B439" i="6"/>
  <c r="C439" i="6"/>
  <c r="B440" i="6"/>
  <c r="C440" i="6"/>
  <c r="D440" i="6" s="1"/>
  <c r="B441" i="6"/>
  <c r="C441" i="6"/>
  <c r="B442" i="6"/>
  <c r="C442" i="6"/>
  <c r="D442" i="6" s="1"/>
  <c r="B443" i="6"/>
  <c r="C443" i="6"/>
  <c r="B444" i="6"/>
  <c r="C444" i="6"/>
  <c r="D444" i="6" s="1"/>
  <c r="B445" i="6"/>
  <c r="C445" i="6"/>
  <c r="B446" i="6"/>
  <c r="C446" i="6"/>
  <c r="D446" i="6" s="1"/>
  <c r="B447" i="6"/>
  <c r="C447" i="6"/>
  <c r="B448" i="6"/>
  <c r="C448" i="6"/>
  <c r="D448" i="6" s="1"/>
  <c r="B449" i="6"/>
  <c r="C449" i="6"/>
  <c r="D449" i="6" s="1"/>
  <c r="B450" i="6"/>
  <c r="C450" i="6"/>
  <c r="D450" i="6" s="1"/>
  <c r="B451" i="6"/>
  <c r="C451" i="6"/>
  <c r="B452" i="6"/>
  <c r="C452" i="6"/>
  <c r="D452" i="6" s="1"/>
  <c r="B453" i="6"/>
  <c r="C453" i="6"/>
  <c r="B454" i="6"/>
  <c r="C454" i="6"/>
  <c r="D454" i="6" s="1"/>
  <c r="B455" i="6"/>
  <c r="C455" i="6"/>
  <c r="B456" i="6"/>
  <c r="C456" i="6"/>
  <c r="D456" i="6" s="1"/>
  <c r="B457" i="6"/>
  <c r="C457" i="6"/>
  <c r="B458" i="6"/>
  <c r="C458" i="6"/>
  <c r="D458" i="6" s="1"/>
  <c r="B459" i="6"/>
  <c r="C459" i="6"/>
  <c r="B460" i="6"/>
  <c r="C460" i="6"/>
  <c r="D460" i="6" s="1"/>
  <c r="B461" i="6"/>
  <c r="C461" i="6"/>
  <c r="D461" i="6" s="1"/>
  <c r="B462" i="6"/>
  <c r="C462" i="6"/>
  <c r="D462" i="6" s="1"/>
  <c r="B463" i="6"/>
  <c r="C463" i="6"/>
  <c r="B464" i="6"/>
  <c r="C464" i="6"/>
  <c r="D464" i="6" s="1"/>
  <c r="B465" i="6"/>
  <c r="C465" i="6"/>
  <c r="B466" i="6"/>
  <c r="C466" i="6"/>
  <c r="D466" i="6" s="1"/>
  <c r="B467" i="6"/>
  <c r="C467" i="6"/>
  <c r="B468" i="6"/>
  <c r="C468" i="6"/>
  <c r="D468" i="6" s="1"/>
  <c r="B469" i="6"/>
  <c r="C469" i="6"/>
  <c r="B470" i="6"/>
  <c r="C470" i="6"/>
  <c r="D470" i="6" s="1"/>
  <c r="B471" i="6"/>
  <c r="C471" i="6"/>
  <c r="B472" i="6"/>
  <c r="C472" i="6"/>
  <c r="D472" i="6" s="1"/>
  <c r="B473" i="6"/>
  <c r="C473" i="6"/>
  <c r="D473" i="6" s="1"/>
  <c r="B474" i="6"/>
  <c r="C474" i="6"/>
  <c r="D474" i="6" s="1"/>
  <c r="B475" i="6"/>
  <c r="C475" i="6"/>
  <c r="B476" i="6"/>
  <c r="C476" i="6"/>
  <c r="D476" i="6" s="1"/>
  <c r="B477" i="6"/>
  <c r="C477" i="6"/>
  <c r="B478" i="6"/>
  <c r="C478" i="6"/>
  <c r="D478" i="6" s="1"/>
  <c r="B479" i="6"/>
  <c r="C479" i="6"/>
  <c r="B480" i="6"/>
  <c r="C480" i="6"/>
  <c r="D480" i="6" s="1"/>
  <c r="B481" i="6"/>
  <c r="C481" i="6"/>
  <c r="B482" i="6"/>
  <c r="C482" i="6"/>
  <c r="D482" i="6" s="1"/>
  <c r="B483" i="6"/>
  <c r="C483" i="6"/>
  <c r="B484" i="6"/>
  <c r="C484" i="6"/>
  <c r="D484" i="6" s="1"/>
  <c r="B485" i="6"/>
  <c r="C485" i="6"/>
  <c r="D485" i="6" s="1"/>
  <c r="B486" i="6"/>
  <c r="C486" i="6"/>
  <c r="D486" i="6" s="1"/>
  <c r="B487" i="6"/>
  <c r="C487" i="6"/>
  <c r="B488" i="6"/>
  <c r="C488" i="6"/>
  <c r="D488" i="6" s="1"/>
  <c r="B489" i="6"/>
  <c r="C489" i="6"/>
  <c r="B490" i="6"/>
  <c r="C490" i="6"/>
  <c r="D490" i="6" s="1"/>
  <c r="B491" i="6"/>
  <c r="C491" i="6"/>
  <c r="B492" i="6"/>
  <c r="C492" i="6"/>
  <c r="D492" i="6" s="1"/>
  <c r="B493" i="6"/>
  <c r="C493" i="6"/>
  <c r="B494" i="6"/>
  <c r="C494" i="6"/>
  <c r="D494" i="6" s="1"/>
  <c r="B495" i="6"/>
  <c r="C495" i="6"/>
  <c r="B496" i="6"/>
  <c r="C496" i="6"/>
  <c r="D496" i="6" s="1"/>
  <c r="B497" i="6"/>
  <c r="C497" i="6"/>
  <c r="D497" i="6" s="1"/>
  <c r="B498" i="6"/>
  <c r="C498" i="6"/>
  <c r="D498" i="6" s="1"/>
  <c r="B499" i="6"/>
  <c r="C499" i="6"/>
  <c r="B500" i="6"/>
  <c r="C500" i="6"/>
  <c r="D500" i="6" s="1"/>
  <c r="B501" i="6"/>
  <c r="C501" i="6"/>
  <c r="B502" i="6"/>
  <c r="C502" i="6"/>
  <c r="D502" i="6" s="1"/>
  <c r="B503" i="6"/>
  <c r="C503" i="6"/>
  <c r="B504" i="6"/>
  <c r="C504" i="6"/>
  <c r="D504" i="6" s="1"/>
  <c r="B505" i="6"/>
  <c r="C505" i="6"/>
  <c r="B506" i="6"/>
  <c r="C506" i="6"/>
  <c r="D506" i="6" s="1"/>
  <c r="B507" i="6"/>
  <c r="C507" i="6"/>
  <c r="B508" i="6"/>
  <c r="C508" i="6"/>
  <c r="D508" i="6" s="1"/>
  <c r="B509" i="6"/>
  <c r="C509" i="6"/>
  <c r="D509" i="6" s="1"/>
  <c r="B510" i="6"/>
  <c r="C510" i="6"/>
  <c r="D510" i="6" s="1"/>
  <c r="B511" i="6"/>
  <c r="C511" i="6"/>
  <c r="B512" i="6"/>
  <c r="C512" i="6"/>
  <c r="D512" i="6" s="1"/>
  <c r="B513" i="6"/>
  <c r="C513" i="6"/>
  <c r="B514" i="6"/>
  <c r="C514" i="6"/>
  <c r="D514" i="6" s="1"/>
  <c r="B515" i="6"/>
  <c r="C515" i="6"/>
  <c r="B516" i="6"/>
  <c r="C516" i="6"/>
  <c r="D516" i="6" s="1"/>
  <c r="B517" i="6"/>
  <c r="C517" i="6"/>
  <c r="B518" i="6"/>
  <c r="C518" i="6"/>
  <c r="D518" i="6" s="1"/>
  <c r="B519" i="6"/>
  <c r="C519" i="6"/>
  <c r="B520" i="6"/>
  <c r="C520" i="6"/>
  <c r="D520" i="6" s="1"/>
  <c r="B521" i="6"/>
  <c r="C521" i="6"/>
  <c r="D521" i="6" s="1"/>
  <c r="B522" i="6"/>
  <c r="C522" i="6"/>
  <c r="D522" i="6" s="1"/>
  <c r="B523" i="6"/>
  <c r="C523" i="6"/>
  <c r="B524" i="6"/>
  <c r="C524" i="6"/>
  <c r="D524" i="6" s="1"/>
  <c r="B525" i="6"/>
  <c r="C525" i="6"/>
  <c r="B526" i="6"/>
  <c r="C526" i="6"/>
  <c r="D526" i="6" s="1"/>
  <c r="B527" i="6"/>
  <c r="C527" i="6"/>
  <c r="B528" i="6"/>
  <c r="C528" i="6"/>
  <c r="D528" i="6" s="1"/>
  <c r="B529" i="6"/>
  <c r="C529" i="6"/>
  <c r="B530" i="6"/>
  <c r="C530" i="6"/>
  <c r="D530" i="6" s="1"/>
  <c r="B531" i="6"/>
  <c r="C531" i="6"/>
  <c r="B532" i="6"/>
  <c r="C532" i="6"/>
  <c r="D532" i="6" s="1"/>
  <c r="B533" i="6"/>
  <c r="C533" i="6"/>
  <c r="D533" i="6" s="1"/>
  <c r="B534" i="6"/>
  <c r="C534" i="6"/>
  <c r="D534" i="6" s="1"/>
  <c r="B535" i="6"/>
  <c r="C535" i="6"/>
  <c r="B536" i="6"/>
  <c r="C536" i="6"/>
  <c r="D536" i="6" s="1"/>
  <c r="B537" i="6"/>
  <c r="C537" i="6"/>
  <c r="B538" i="6"/>
  <c r="C538" i="6"/>
  <c r="D538" i="6" s="1"/>
  <c r="B539" i="6"/>
  <c r="C539" i="6"/>
  <c r="B540" i="6"/>
  <c r="C540" i="6"/>
  <c r="D540" i="6" s="1"/>
  <c r="B541" i="6"/>
  <c r="C541" i="6"/>
  <c r="B542" i="6"/>
  <c r="C542" i="6"/>
  <c r="D542" i="6" s="1"/>
  <c r="B543" i="6"/>
  <c r="C543" i="6"/>
  <c r="B544" i="6"/>
  <c r="C544" i="6"/>
  <c r="D544" i="6" s="1"/>
  <c r="B545" i="6"/>
  <c r="C545" i="6"/>
  <c r="D545" i="6" s="1"/>
  <c r="B546" i="6"/>
  <c r="C546" i="6"/>
  <c r="D546" i="6" s="1"/>
  <c r="B547" i="6"/>
  <c r="C547" i="6"/>
  <c r="B548" i="6"/>
  <c r="C548" i="6"/>
  <c r="D548" i="6" s="1"/>
  <c r="B549" i="6"/>
  <c r="C549" i="6"/>
  <c r="B550" i="6"/>
  <c r="C550" i="6"/>
  <c r="D550" i="6" s="1"/>
  <c r="B551" i="6"/>
  <c r="C551" i="6"/>
  <c r="B552" i="6"/>
  <c r="C552" i="6"/>
  <c r="D552" i="6" s="1"/>
  <c r="B553" i="6"/>
  <c r="C553" i="6"/>
  <c r="B554" i="6"/>
  <c r="C554" i="6"/>
  <c r="D554" i="6" s="1"/>
  <c r="B555" i="6"/>
  <c r="C555" i="6"/>
  <c r="B556" i="6"/>
  <c r="C556" i="6"/>
  <c r="D556" i="6" s="1"/>
  <c r="B557" i="6"/>
  <c r="C557" i="6"/>
  <c r="D557" i="6" s="1"/>
  <c r="B558" i="6"/>
  <c r="C558" i="6"/>
  <c r="D558" i="6" s="1"/>
  <c r="B559" i="6"/>
  <c r="C559" i="6"/>
  <c r="B560" i="6"/>
  <c r="C560" i="6"/>
  <c r="D560" i="6" s="1"/>
  <c r="B561" i="6"/>
  <c r="C561" i="6"/>
  <c r="B562" i="6"/>
  <c r="C562" i="6"/>
  <c r="D562" i="6" s="1"/>
  <c r="B563" i="6"/>
  <c r="C563" i="6"/>
  <c r="B564" i="6"/>
  <c r="C564" i="6"/>
  <c r="D564" i="6" s="1"/>
  <c r="B565" i="6"/>
  <c r="C565" i="6"/>
  <c r="B566" i="6"/>
  <c r="C566" i="6"/>
  <c r="D566" i="6" s="1"/>
  <c r="B567" i="6"/>
  <c r="C567" i="6"/>
  <c r="B568" i="6"/>
  <c r="C568" i="6"/>
  <c r="D568" i="6" s="1"/>
  <c r="B569" i="6"/>
  <c r="C569" i="6"/>
  <c r="D569" i="6" s="1"/>
  <c r="B570" i="6"/>
  <c r="C570" i="6"/>
  <c r="D570" i="6" s="1"/>
  <c r="B571" i="6"/>
  <c r="C571" i="6"/>
  <c r="B572" i="6"/>
  <c r="C572" i="6"/>
  <c r="D572" i="6" s="1"/>
  <c r="B573" i="6"/>
  <c r="C573" i="6"/>
  <c r="B574" i="6"/>
  <c r="C574" i="6"/>
  <c r="D574" i="6" s="1"/>
  <c r="B575" i="6"/>
  <c r="C575" i="6"/>
  <c r="B576" i="6"/>
  <c r="C576" i="6"/>
  <c r="D576" i="6" s="1"/>
  <c r="B577" i="6"/>
  <c r="C577" i="6"/>
  <c r="B578" i="6"/>
  <c r="C578" i="6"/>
  <c r="D578" i="6" s="1"/>
  <c r="B579" i="6"/>
  <c r="C579" i="6"/>
  <c r="B580" i="6"/>
  <c r="C580" i="6"/>
  <c r="D580" i="6" s="1"/>
  <c r="B581" i="6"/>
  <c r="C581" i="6"/>
  <c r="D581" i="6" s="1"/>
  <c r="B582" i="6"/>
  <c r="C582" i="6"/>
  <c r="D582" i="6" s="1"/>
  <c r="B583" i="6"/>
  <c r="C583" i="6"/>
  <c r="B584" i="6"/>
  <c r="C584" i="6"/>
  <c r="D584" i="6" s="1"/>
  <c r="B585" i="6"/>
  <c r="C585" i="6"/>
  <c r="B586" i="6"/>
  <c r="C586" i="6"/>
  <c r="D586" i="6" s="1"/>
  <c r="B587" i="6"/>
  <c r="C587" i="6"/>
  <c r="B588" i="6"/>
  <c r="C588" i="6"/>
  <c r="D588" i="6" s="1"/>
  <c r="B589" i="6"/>
  <c r="C589" i="6"/>
  <c r="B590" i="6"/>
  <c r="C590" i="6"/>
  <c r="D590" i="6" s="1"/>
  <c r="B591" i="6"/>
  <c r="C591" i="6"/>
  <c r="B592" i="6"/>
  <c r="C592" i="6"/>
  <c r="D592" i="6" s="1"/>
  <c r="B593" i="6"/>
  <c r="C593" i="6"/>
  <c r="D593" i="6" s="1"/>
  <c r="B594" i="6"/>
  <c r="C594" i="6"/>
  <c r="D594" i="6" s="1"/>
  <c r="B595" i="6"/>
  <c r="C595" i="6"/>
  <c r="B596" i="6"/>
  <c r="C596" i="6"/>
  <c r="D596" i="6" s="1"/>
  <c r="B597" i="6"/>
  <c r="C597" i="6"/>
  <c r="B598" i="6"/>
  <c r="C598" i="6"/>
  <c r="D598" i="6" s="1"/>
  <c r="B599" i="6"/>
  <c r="C599" i="6"/>
  <c r="B600" i="6"/>
  <c r="C600" i="6"/>
  <c r="D600" i="6" s="1"/>
  <c r="B601" i="6"/>
  <c r="C601" i="6"/>
  <c r="B602" i="6"/>
  <c r="C602" i="6"/>
  <c r="D602" i="6" s="1"/>
  <c r="B603" i="6"/>
  <c r="C603" i="6"/>
  <c r="B604" i="6"/>
  <c r="C604" i="6"/>
  <c r="D604" i="6" s="1"/>
  <c r="B605" i="6"/>
  <c r="C605" i="6"/>
  <c r="D605" i="6" s="1"/>
  <c r="B606" i="6"/>
  <c r="C606" i="6"/>
  <c r="D606" i="6" s="1"/>
  <c r="B607" i="6"/>
  <c r="C607" i="6"/>
  <c r="B608" i="6"/>
  <c r="C608" i="6"/>
  <c r="D608" i="6" s="1"/>
  <c r="B609" i="6"/>
  <c r="C609" i="6"/>
  <c r="B610" i="6"/>
  <c r="C610" i="6"/>
  <c r="D610" i="6" s="1"/>
  <c r="B611" i="6"/>
  <c r="C611" i="6"/>
  <c r="B612" i="6"/>
  <c r="C612" i="6"/>
  <c r="D612" i="6" s="1"/>
  <c r="B613" i="6"/>
  <c r="C613" i="6"/>
  <c r="B614" i="6"/>
  <c r="C614" i="6"/>
  <c r="D614" i="6" s="1"/>
  <c r="B615" i="6"/>
  <c r="C615" i="6"/>
  <c r="B616" i="6"/>
  <c r="C616" i="6"/>
  <c r="D616" i="6" s="1"/>
  <c r="B617" i="6"/>
  <c r="C617" i="6"/>
  <c r="D617" i="6" s="1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D625" i="6" s="1"/>
  <c r="J625" i="6" s="1"/>
  <c r="B626" i="6"/>
  <c r="C626" i="6"/>
  <c r="B627" i="6"/>
  <c r="C627" i="6"/>
  <c r="B628" i="6"/>
  <c r="C628" i="6"/>
  <c r="B629" i="6"/>
  <c r="C629" i="6"/>
  <c r="D629" i="6" s="1"/>
  <c r="J629" i="6" s="1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D636" i="6" s="1"/>
  <c r="B637" i="6"/>
  <c r="C637" i="6"/>
  <c r="D637" i="6" s="1"/>
  <c r="B638" i="6"/>
  <c r="C638" i="6"/>
  <c r="D638" i="6" s="1"/>
  <c r="B639" i="6"/>
  <c r="C639" i="6"/>
  <c r="B640" i="6"/>
  <c r="C640" i="6"/>
  <c r="D640" i="6" s="1"/>
  <c r="B641" i="6"/>
  <c r="C641" i="6"/>
  <c r="D641" i="6" s="1"/>
  <c r="B642" i="6"/>
  <c r="C642" i="6"/>
  <c r="D642" i="6" s="1"/>
  <c r="B643" i="6"/>
  <c r="C643" i="6"/>
  <c r="B644" i="6"/>
  <c r="C644" i="6"/>
  <c r="D644" i="6" s="1"/>
  <c r="B645" i="6"/>
  <c r="C645" i="6"/>
  <c r="D645" i="6" s="1"/>
  <c r="B646" i="6"/>
  <c r="C646" i="6"/>
  <c r="D646" i="6" s="1"/>
  <c r="B647" i="6"/>
  <c r="C647" i="6"/>
  <c r="B648" i="6"/>
  <c r="C648" i="6"/>
  <c r="D648" i="6" s="1"/>
  <c r="B649" i="6"/>
  <c r="C649" i="6"/>
  <c r="D649" i="6" s="1"/>
  <c r="B650" i="6"/>
  <c r="C650" i="6"/>
  <c r="D650" i="6" s="1"/>
  <c r="B651" i="6"/>
  <c r="C651" i="6"/>
  <c r="B652" i="6"/>
  <c r="C652" i="6"/>
  <c r="D652" i="6" s="1"/>
  <c r="B653" i="6"/>
  <c r="C653" i="6"/>
  <c r="D653" i="6" s="1"/>
  <c r="B654" i="6"/>
  <c r="C654" i="6"/>
  <c r="D654" i="6" s="1"/>
  <c r="B655" i="6"/>
  <c r="C655" i="6"/>
  <c r="B656" i="6"/>
  <c r="C656" i="6"/>
  <c r="D656" i="6" s="1"/>
  <c r="B657" i="6"/>
  <c r="C657" i="6"/>
  <c r="D657" i="6" s="1"/>
  <c r="B658" i="6"/>
  <c r="C658" i="6"/>
  <c r="D658" i="6" s="1"/>
  <c r="B659" i="6"/>
  <c r="C659" i="6"/>
  <c r="B660" i="6"/>
  <c r="C660" i="6"/>
  <c r="D660" i="6" s="1"/>
  <c r="B661" i="6"/>
  <c r="C661" i="6"/>
  <c r="D661" i="6" s="1"/>
  <c r="B662" i="6"/>
  <c r="C662" i="6"/>
  <c r="D662" i="6" s="1"/>
  <c r="B663" i="6"/>
  <c r="C663" i="6"/>
  <c r="B664" i="6"/>
  <c r="C664" i="6"/>
  <c r="D664" i="6" s="1"/>
  <c r="B665" i="6"/>
  <c r="C665" i="6"/>
  <c r="D665" i="6" s="1"/>
  <c r="B666" i="6"/>
  <c r="C666" i="6"/>
  <c r="D666" i="6" s="1"/>
  <c r="B667" i="6"/>
  <c r="C667" i="6"/>
  <c r="B668" i="6"/>
  <c r="C668" i="6"/>
  <c r="D668" i="6" s="1"/>
  <c r="B669" i="6"/>
  <c r="C669" i="6"/>
  <c r="D669" i="6" s="1"/>
  <c r="B670" i="6"/>
  <c r="C670" i="6"/>
  <c r="D670" i="6" s="1"/>
  <c r="B671" i="6"/>
  <c r="C671" i="6"/>
  <c r="B672" i="6"/>
  <c r="C672" i="6"/>
  <c r="D672" i="6" s="1"/>
  <c r="B673" i="6"/>
  <c r="C673" i="6"/>
  <c r="D673" i="6" s="1"/>
  <c r="B674" i="6"/>
  <c r="C674" i="6"/>
  <c r="D674" i="6" s="1"/>
  <c r="B675" i="6"/>
  <c r="C675" i="6"/>
  <c r="B676" i="6"/>
  <c r="C676" i="6"/>
  <c r="D676" i="6" s="1"/>
  <c r="B677" i="6"/>
  <c r="C677" i="6"/>
  <c r="D677" i="6" s="1"/>
  <c r="B678" i="6"/>
  <c r="C678" i="6"/>
  <c r="D678" i="6" s="1"/>
  <c r="B679" i="6"/>
  <c r="C679" i="6"/>
  <c r="B680" i="6"/>
  <c r="C680" i="6"/>
  <c r="D680" i="6" s="1"/>
  <c r="B681" i="6"/>
  <c r="C681" i="6"/>
  <c r="D681" i="6" s="1"/>
  <c r="B682" i="6"/>
  <c r="C682" i="6"/>
  <c r="D682" i="6" s="1"/>
  <c r="B683" i="6"/>
  <c r="C683" i="6"/>
  <c r="B684" i="6"/>
  <c r="C684" i="6"/>
  <c r="D684" i="6" s="1"/>
  <c r="B685" i="6"/>
  <c r="C685" i="6"/>
  <c r="D685" i="6" s="1"/>
  <c r="B686" i="6"/>
  <c r="C686" i="6"/>
  <c r="D686" i="6" s="1"/>
  <c r="B687" i="6"/>
  <c r="C687" i="6"/>
  <c r="B688" i="6"/>
  <c r="C688" i="6"/>
  <c r="D688" i="6" s="1"/>
  <c r="B689" i="6"/>
  <c r="C689" i="6"/>
  <c r="D689" i="6" s="1"/>
  <c r="B690" i="6"/>
  <c r="C690" i="6"/>
  <c r="D690" i="6" s="1"/>
  <c r="B691" i="6"/>
  <c r="C691" i="6"/>
  <c r="B692" i="6"/>
  <c r="C692" i="6"/>
  <c r="D692" i="6" s="1"/>
  <c r="B693" i="6"/>
  <c r="C693" i="6"/>
  <c r="D693" i="6" s="1"/>
  <c r="B694" i="6"/>
  <c r="C694" i="6"/>
  <c r="D694" i="6" s="1"/>
  <c r="B695" i="6"/>
  <c r="C695" i="6"/>
  <c r="B696" i="6"/>
  <c r="C696" i="6"/>
  <c r="D696" i="6" s="1"/>
  <c r="B697" i="6"/>
  <c r="C697" i="6"/>
  <c r="D697" i="6" s="1"/>
  <c r="B698" i="6"/>
  <c r="C698" i="6"/>
  <c r="D698" i="6" s="1"/>
  <c r="B699" i="6"/>
  <c r="C699" i="6"/>
  <c r="B700" i="6"/>
  <c r="C700" i="6"/>
  <c r="D700" i="6" s="1"/>
  <c r="B701" i="6"/>
  <c r="C701" i="6"/>
  <c r="D701" i="6" s="1"/>
  <c r="B702" i="6"/>
  <c r="C702" i="6"/>
  <c r="D702" i="6" s="1"/>
  <c r="B703" i="6"/>
  <c r="C703" i="6"/>
  <c r="B704" i="6"/>
  <c r="C704" i="6"/>
  <c r="D704" i="6" s="1"/>
  <c r="B705" i="6"/>
  <c r="C705" i="6"/>
  <c r="D705" i="6" s="1"/>
  <c r="B706" i="6"/>
  <c r="C706" i="6"/>
  <c r="D706" i="6" s="1"/>
  <c r="B707" i="6"/>
  <c r="C707" i="6"/>
  <c r="B708" i="6"/>
  <c r="C708" i="6"/>
  <c r="D708" i="6" s="1"/>
  <c r="B709" i="6"/>
  <c r="C709" i="6"/>
  <c r="D709" i="6" s="1"/>
  <c r="B710" i="6"/>
  <c r="C710" i="6"/>
  <c r="D710" i="6" s="1"/>
  <c r="B711" i="6"/>
  <c r="C711" i="6"/>
  <c r="B712" i="6"/>
  <c r="C712" i="6"/>
  <c r="D712" i="6" s="1"/>
  <c r="B713" i="6"/>
  <c r="C713" i="6"/>
  <c r="D713" i="6" s="1"/>
  <c r="B714" i="6"/>
  <c r="C714" i="6"/>
  <c r="D714" i="6" s="1"/>
  <c r="B715" i="6"/>
  <c r="C715" i="6"/>
  <c r="B716" i="6"/>
  <c r="C716" i="6"/>
  <c r="D716" i="6" s="1"/>
  <c r="B717" i="6"/>
  <c r="C717" i="6"/>
  <c r="D717" i="6" s="1"/>
  <c r="B718" i="6"/>
  <c r="C718" i="6"/>
  <c r="D718" i="6" s="1"/>
  <c r="B719" i="6"/>
  <c r="C719" i="6"/>
  <c r="B720" i="6"/>
  <c r="C720" i="6"/>
  <c r="D720" i="6" s="1"/>
  <c r="B721" i="6"/>
  <c r="C721" i="6"/>
  <c r="D721" i="6" s="1"/>
  <c r="B722" i="6"/>
  <c r="C722" i="6"/>
  <c r="D722" i="6" s="1"/>
  <c r="B723" i="6"/>
  <c r="C723" i="6"/>
  <c r="B724" i="6"/>
  <c r="C724" i="6"/>
  <c r="D724" i="6" s="1"/>
  <c r="B725" i="6"/>
  <c r="C725" i="6"/>
  <c r="D725" i="6" s="1"/>
  <c r="B726" i="6"/>
  <c r="C726" i="6"/>
  <c r="D726" i="6" s="1"/>
  <c r="B727" i="6"/>
  <c r="C727" i="6"/>
  <c r="B728" i="6"/>
  <c r="C728" i="6"/>
  <c r="D728" i="6" s="1"/>
  <c r="B729" i="6"/>
  <c r="C729" i="6"/>
  <c r="D729" i="6" s="1"/>
  <c r="B730" i="6"/>
  <c r="C730" i="6"/>
  <c r="D730" i="6" s="1"/>
  <c r="B731" i="6"/>
  <c r="C731" i="6"/>
  <c r="B732" i="6"/>
  <c r="C732" i="6"/>
  <c r="D732" i="6" s="1"/>
  <c r="B733" i="6"/>
  <c r="C733" i="6"/>
  <c r="D733" i="6" s="1"/>
  <c r="B734" i="6"/>
  <c r="C734" i="6"/>
  <c r="D734" i="6" s="1"/>
  <c r="B735" i="6"/>
  <c r="C735" i="6"/>
  <c r="B736" i="6"/>
  <c r="C736" i="6"/>
  <c r="D736" i="6" s="1"/>
  <c r="B737" i="6"/>
  <c r="C737" i="6"/>
  <c r="D737" i="6" s="1"/>
  <c r="B738" i="6"/>
  <c r="C738" i="6"/>
  <c r="D738" i="6" s="1"/>
  <c r="B739" i="6"/>
  <c r="C739" i="6"/>
  <c r="B740" i="6"/>
  <c r="C740" i="6"/>
  <c r="D740" i="6" s="1"/>
  <c r="B741" i="6"/>
  <c r="C741" i="6"/>
  <c r="D741" i="6" s="1"/>
  <c r="B742" i="6"/>
  <c r="C742" i="6"/>
  <c r="D742" i="6" s="1"/>
  <c r="B743" i="6"/>
  <c r="C743" i="6"/>
  <c r="B744" i="6"/>
  <c r="C744" i="6"/>
  <c r="D744" i="6" s="1"/>
  <c r="B745" i="6"/>
  <c r="C745" i="6"/>
  <c r="D745" i="6" s="1"/>
  <c r="B746" i="6"/>
  <c r="C746" i="6"/>
  <c r="D746" i="6" s="1"/>
  <c r="B747" i="6"/>
  <c r="C747" i="6"/>
  <c r="B748" i="6"/>
  <c r="C748" i="6"/>
  <c r="D748" i="6" s="1"/>
  <c r="B749" i="6"/>
  <c r="C749" i="6"/>
  <c r="D749" i="6" s="1"/>
  <c r="B750" i="6"/>
  <c r="C750" i="6"/>
  <c r="D750" i="6" s="1"/>
  <c r="B751" i="6"/>
  <c r="C751" i="6"/>
  <c r="B752" i="6"/>
  <c r="C752" i="6"/>
  <c r="D752" i="6" s="1"/>
  <c r="B753" i="6"/>
  <c r="C753" i="6"/>
  <c r="D753" i="6" s="1"/>
  <c r="B754" i="6"/>
  <c r="C754" i="6"/>
  <c r="D754" i="6" s="1"/>
  <c r="B755" i="6"/>
  <c r="C755" i="6"/>
  <c r="B756" i="6"/>
  <c r="C756" i="6"/>
  <c r="D756" i="6" s="1"/>
  <c r="B757" i="6"/>
  <c r="C757" i="6"/>
  <c r="D757" i="6" s="1"/>
  <c r="B758" i="6"/>
  <c r="C758" i="6"/>
  <c r="D758" i="6" s="1"/>
  <c r="B759" i="6"/>
  <c r="C759" i="6"/>
  <c r="B760" i="6"/>
  <c r="C760" i="6"/>
  <c r="D760" i="6" s="1"/>
  <c r="B761" i="6"/>
  <c r="C761" i="6"/>
  <c r="D761" i="6" s="1"/>
  <c r="B762" i="6"/>
  <c r="C762" i="6"/>
  <c r="D762" i="6" s="1"/>
  <c r="B763" i="6"/>
  <c r="C763" i="6"/>
  <c r="B764" i="6"/>
  <c r="C764" i="6"/>
  <c r="D764" i="6" s="1"/>
  <c r="B765" i="6"/>
  <c r="C765" i="6"/>
  <c r="D765" i="6" s="1"/>
  <c r="B766" i="6"/>
  <c r="C766" i="6"/>
  <c r="D766" i="6" s="1"/>
  <c r="B767" i="6"/>
  <c r="C767" i="6"/>
  <c r="B768" i="6"/>
  <c r="C768" i="6"/>
  <c r="D768" i="6" s="1"/>
  <c r="B769" i="6"/>
  <c r="C769" i="6"/>
  <c r="D769" i="6" s="1"/>
  <c r="B770" i="6"/>
  <c r="C770" i="6"/>
  <c r="D770" i="6" s="1"/>
  <c r="B771" i="6"/>
  <c r="C771" i="6"/>
  <c r="B772" i="6"/>
  <c r="C772" i="6"/>
  <c r="D772" i="6" s="1"/>
  <c r="B773" i="6"/>
  <c r="C773" i="6"/>
  <c r="D773" i="6" s="1"/>
  <c r="B774" i="6"/>
  <c r="C774" i="6"/>
  <c r="D774" i="6" s="1"/>
  <c r="B775" i="6"/>
  <c r="C775" i="6"/>
  <c r="B776" i="6"/>
  <c r="C776" i="6"/>
  <c r="D776" i="6" s="1"/>
  <c r="B777" i="6"/>
  <c r="C777" i="6"/>
  <c r="D777" i="6" s="1"/>
  <c r="B778" i="6"/>
  <c r="C778" i="6"/>
  <c r="D778" i="6" s="1"/>
  <c r="B779" i="6"/>
  <c r="C779" i="6"/>
  <c r="B780" i="6"/>
  <c r="C780" i="6"/>
  <c r="D780" i="6" s="1"/>
  <c r="B781" i="6"/>
  <c r="C781" i="6"/>
  <c r="D781" i="6" s="1"/>
  <c r="B782" i="6"/>
  <c r="C782" i="6"/>
  <c r="D782" i="6" s="1"/>
  <c r="B783" i="6"/>
  <c r="C783" i="6"/>
  <c r="B784" i="6"/>
  <c r="C784" i="6"/>
  <c r="D784" i="6" s="1"/>
  <c r="B785" i="6"/>
  <c r="C785" i="6"/>
  <c r="D785" i="6" s="1"/>
  <c r="B786" i="6"/>
  <c r="C786" i="6"/>
  <c r="D786" i="6" s="1"/>
  <c r="B787" i="6"/>
  <c r="C787" i="6"/>
  <c r="B788" i="6"/>
  <c r="C788" i="6"/>
  <c r="D788" i="6" s="1"/>
  <c r="B789" i="6"/>
  <c r="C789" i="6"/>
  <c r="D789" i="6" s="1"/>
  <c r="B790" i="6"/>
  <c r="C790" i="6"/>
  <c r="D790" i="6" s="1"/>
  <c r="B791" i="6"/>
  <c r="C791" i="6"/>
  <c r="B792" i="6"/>
  <c r="C792" i="6"/>
  <c r="D792" i="6" s="1"/>
  <c r="B793" i="6"/>
  <c r="C793" i="6"/>
  <c r="D793" i="6" s="1"/>
  <c r="B794" i="6"/>
  <c r="C794" i="6"/>
  <c r="D794" i="6" s="1"/>
  <c r="B795" i="6"/>
  <c r="C795" i="6"/>
  <c r="B796" i="6"/>
  <c r="C796" i="6"/>
  <c r="D796" i="6" s="1"/>
  <c r="B797" i="6"/>
  <c r="C797" i="6"/>
  <c r="D797" i="6" s="1"/>
  <c r="B798" i="6"/>
  <c r="C798" i="6"/>
  <c r="D798" i="6" s="1"/>
  <c r="B799" i="6"/>
  <c r="C799" i="6"/>
  <c r="B800" i="6"/>
  <c r="C800" i="6"/>
  <c r="D800" i="6" s="1"/>
  <c r="B801" i="6"/>
  <c r="C801" i="6"/>
  <c r="D801" i="6" s="1"/>
  <c r="B802" i="6"/>
  <c r="C802" i="6"/>
  <c r="D802" i="6" s="1"/>
  <c r="B803" i="6"/>
  <c r="C803" i="6"/>
  <c r="B804" i="6"/>
  <c r="C804" i="6"/>
  <c r="D804" i="6" s="1"/>
  <c r="B805" i="6"/>
  <c r="C805" i="6"/>
  <c r="D805" i="6" s="1"/>
  <c r="B806" i="6"/>
  <c r="C806" i="6"/>
  <c r="D806" i="6" s="1"/>
  <c r="B807" i="6"/>
  <c r="C807" i="6"/>
  <c r="B808" i="6"/>
  <c r="C808" i="6"/>
  <c r="D808" i="6" s="1"/>
  <c r="B809" i="6"/>
  <c r="C809" i="6"/>
  <c r="D809" i="6" s="1"/>
  <c r="B810" i="6"/>
  <c r="C810" i="6"/>
  <c r="D810" i="6" s="1"/>
  <c r="B811" i="6"/>
  <c r="C811" i="6"/>
  <c r="B812" i="6"/>
  <c r="C812" i="6"/>
  <c r="D812" i="6" s="1"/>
  <c r="B813" i="6"/>
  <c r="C813" i="6"/>
  <c r="D813" i="6" s="1"/>
  <c r="B814" i="6"/>
  <c r="C814" i="6"/>
  <c r="D814" i="6" s="1"/>
  <c r="B815" i="6"/>
  <c r="C815" i="6"/>
  <c r="B816" i="6"/>
  <c r="C816" i="6"/>
  <c r="D816" i="6" s="1"/>
  <c r="B817" i="6"/>
  <c r="C817" i="6"/>
  <c r="D817" i="6" s="1"/>
  <c r="B818" i="6"/>
  <c r="C818" i="6"/>
  <c r="D818" i="6" s="1"/>
  <c r="B819" i="6"/>
  <c r="C819" i="6"/>
  <c r="B820" i="6"/>
  <c r="C820" i="6"/>
  <c r="D820" i="6" s="1"/>
  <c r="B821" i="6"/>
  <c r="C821" i="6"/>
  <c r="D821" i="6" s="1"/>
  <c r="B822" i="6"/>
  <c r="C822" i="6"/>
  <c r="D822" i="6" s="1"/>
  <c r="B823" i="6"/>
  <c r="C823" i="6"/>
  <c r="B824" i="6"/>
  <c r="C824" i="6"/>
  <c r="D824" i="6" s="1"/>
  <c r="B825" i="6"/>
  <c r="C825" i="6"/>
  <c r="D825" i="6" s="1"/>
  <c r="B826" i="6"/>
  <c r="C826" i="6"/>
  <c r="D826" i="6" s="1"/>
  <c r="B827" i="6"/>
  <c r="C827" i="6"/>
  <c r="B828" i="6"/>
  <c r="C828" i="6"/>
  <c r="D828" i="6" s="1"/>
  <c r="B829" i="6"/>
  <c r="C829" i="6"/>
  <c r="D829" i="6" s="1"/>
  <c r="B830" i="6"/>
  <c r="C830" i="6"/>
  <c r="D830" i="6" s="1"/>
  <c r="B831" i="6"/>
  <c r="C831" i="6"/>
  <c r="B832" i="6"/>
  <c r="C832" i="6"/>
  <c r="D832" i="6" s="1"/>
  <c r="B833" i="6"/>
  <c r="C833" i="6"/>
  <c r="D833" i="6" s="1"/>
  <c r="B834" i="6"/>
  <c r="C834" i="6"/>
  <c r="D834" i="6" s="1"/>
  <c r="B835" i="6"/>
  <c r="C835" i="6"/>
  <c r="B836" i="6"/>
  <c r="C836" i="6"/>
  <c r="D836" i="6" s="1"/>
  <c r="B837" i="6"/>
  <c r="C837" i="6"/>
  <c r="D837" i="6" s="1"/>
  <c r="B838" i="6"/>
  <c r="C838" i="6"/>
  <c r="D838" i="6" s="1"/>
  <c r="B839" i="6"/>
  <c r="C839" i="6"/>
  <c r="B840" i="6"/>
  <c r="C840" i="6"/>
  <c r="D840" i="6" s="1"/>
  <c r="B841" i="6"/>
  <c r="C841" i="6"/>
  <c r="D841" i="6" s="1"/>
  <c r="B842" i="6"/>
  <c r="C842" i="6"/>
  <c r="D842" i="6" s="1"/>
  <c r="B843" i="6"/>
  <c r="C843" i="6"/>
  <c r="B844" i="6"/>
  <c r="C844" i="6"/>
  <c r="D844" i="6" s="1"/>
  <c r="B845" i="6"/>
  <c r="C845" i="6"/>
  <c r="D845" i="6" s="1"/>
  <c r="B846" i="6"/>
  <c r="C846" i="6"/>
  <c r="D846" i="6" s="1"/>
  <c r="B847" i="6"/>
  <c r="C847" i="6"/>
  <c r="B848" i="6"/>
  <c r="C848" i="6"/>
  <c r="D848" i="6" s="1"/>
  <c r="B849" i="6"/>
  <c r="C849" i="6"/>
  <c r="D849" i="6" s="1"/>
  <c r="B850" i="6"/>
  <c r="C850" i="6"/>
  <c r="D850" i="6" s="1"/>
  <c r="B851" i="6"/>
  <c r="C851" i="6"/>
  <c r="B852" i="6"/>
  <c r="C852" i="6"/>
  <c r="D852" i="6" s="1"/>
  <c r="B853" i="6"/>
  <c r="C853" i="6"/>
  <c r="D853" i="6" s="1"/>
  <c r="B854" i="6"/>
  <c r="C854" i="6"/>
  <c r="D854" i="6" s="1"/>
  <c r="B855" i="6"/>
  <c r="C855" i="6"/>
  <c r="B856" i="6"/>
  <c r="C856" i="6"/>
  <c r="D856" i="6" s="1"/>
  <c r="B857" i="6"/>
  <c r="C857" i="6"/>
  <c r="D857" i="6" s="1"/>
  <c r="B858" i="6"/>
  <c r="C858" i="6"/>
  <c r="D858" i="6" s="1"/>
  <c r="B859" i="6"/>
  <c r="C859" i="6"/>
  <c r="B860" i="6"/>
  <c r="C860" i="6"/>
  <c r="D860" i="6" s="1"/>
  <c r="B861" i="6"/>
  <c r="C861" i="6"/>
  <c r="D861" i="6" s="1"/>
  <c r="B862" i="6"/>
  <c r="C862" i="6"/>
  <c r="D862" i="6" s="1"/>
  <c r="B863" i="6"/>
  <c r="C863" i="6"/>
  <c r="B864" i="6"/>
  <c r="C864" i="6"/>
  <c r="D864" i="6" s="1"/>
  <c r="B865" i="6"/>
  <c r="C865" i="6"/>
  <c r="D865" i="6" s="1"/>
  <c r="B866" i="6"/>
  <c r="C866" i="6"/>
  <c r="D866" i="6" s="1"/>
  <c r="B867" i="6"/>
  <c r="C867" i="6"/>
  <c r="B868" i="6"/>
  <c r="C868" i="6"/>
  <c r="D868" i="6" s="1"/>
  <c r="B869" i="6"/>
  <c r="C869" i="6"/>
  <c r="D869" i="6" s="1"/>
  <c r="B870" i="6"/>
  <c r="C870" i="6"/>
  <c r="D870" i="6" s="1"/>
  <c r="B871" i="6"/>
  <c r="C871" i="6"/>
  <c r="B872" i="6"/>
  <c r="C872" i="6"/>
  <c r="D872" i="6" s="1"/>
  <c r="B873" i="6"/>
  <c r="C873" i="6"/>
  <c r="D873" i="6" s="1"/>
  <c r="B874" i="6"/>
  <c r="C874" i="6"/>
  <c r="D874" i="6" s="1"/>
  <c r="B875" i="6"/>
  <c r="C875" i="6"/>
  <c r="B876" i="6"/>
  <c r="C876" i="6"/>
  <c r="D876" i="6" s="1"/>
  <c r="B877" i="6"/>
  <c r="C877" i="6"/>
  <c r="D877" i="6" s="1"/>
  <c r="B878" i="6"/>
  <c r="C878" i="6"/>
  <c r="D878" i="6" s="1"/>
  <c r="B879" i="6"/>
  <c r="C879" i="6"/>
  <c r="B880" i="6"/>
  <c r="C880" i="6"/>
  <c r="D880" i="6" s="1"/>
  <c r="B881" i="6"/>
  <c r="C881" i="6"/>
  <c r="D881" i="6" s="1"/>
  <c r="B882" i="6"/>
  <c r="C882" i="6"/>
  <c r="D882" i="6" s="1"/>
  <c r="B883" i="6"/>
  <c r="C883" i="6"/>
  <c r="B884" i="6"/>
  <c r="C884" i="6"/>
  <c r="D884" i="6" s="1"/>
  <c r="B885" i="6"/>
  <c r="C885" i="6"/>
  <c r="D885" i="6" s="1"/>
  <c r="B886" i="6"/>
  <c r="C886" i="6"/>
  <c r="D886" i="6" s="1"/>
  <c r="B887" i="6"/>
  <c r="C887" i="6"/>
  <c r="B888" i="6"/>
  <c r="C888" i="6"/>
  <c r="D888" i="6" s="1"/>
  <c r="B889" i="6"/>
  <c r="C889" i="6"/>
  <c r="D889" i="6" s="1"/>
  <c r="B890" i="6"/>
  <c r="C890" i="6"/>
  <c r="D890" i="6" s="1"/>
  <c r="B891" i="6"/>
  <c r="C891" i="6"/>
  <c r="B892" i="6"/>
  <c r="C892" i="6"/>
  <c r="D892" i="6" s="1"/>
  <c r="B893" i="6"/>
  <c r="C893" i="6"/>
  <c r="D893" i="6" s="1"/>
  <c r="B894" i="6"/>
  <c r="C894" i="6"/>
  <c r="D894" i="6" s="1"/>
  <c r="B895" i="6"/>
  <c r="C895" i="6"/>
  <c r="B896" i="6"/>
  <c r="C896" i="6"/>
  <c r="D896" i="6" s="1"/>
  <c r="B897" i="6"/>
  <c r="C897" i="6"/>
  <c r="D897" i="6" s="1"/>
  <c r="B898" i="6"/>
  <c r="C898" i="6"/>
  <c r="D898" i="6" s="1"/>
  <c r="B899" i="6"/>
  <c r="C899" i="6"/>
  <c r="B900" i="6"/>
  <c r="C900" i="6"/>
  <c r="D900" i="6" s="1"/>
  <c r="B901" i="6"/>
  <c r="C901" i="6"/>
  <c r="D901" i="6" s="1"/>
  <c r="B902" i="6"/>
  <c r="C902" i="6"/>
  <c r="D902" i="6" s="1"/>
  <c r="B903" i="6"/>
  <c r="C903" i="6"/>
  <c r="B904" i="6"/>
  <c r="C904" i="6"/>
  <c r="D904" i="6" s="1"/>
  <c r="B905" i="6"/>
  <c r="C905" i="6"/>
  <c r="D905" i="6" s="1"/>
  <c r="B906" i="6"/>
  <c r="C906" i="6"/>
  <c r="D906" i="6" s="1"/>
  <c r="B907" i="6"/>
  <c r="C907" i="6"/>
  <c r="B908" i="6"/>
  <c r="C908" i="6"/>
  <c r="D908" i="6" s="1"/>
  <c r="B909" i="6"/>
  <c r="C909" i="6"/>
  <c r="D909" i="6" s="1"/>
  <c r="B910" i="6"/>
  <c r="C910" i="6"/>
  <c r="D910" i="6" s="1"/>
  <c r="B911" i="6"/>
  <c r="C911" i="6"/>
  <c r="B912" i="6"/>
  <c r="C912" i="6"/>
  <c r="D912" i="6" s="1"/>
  <c r="B913" i="6"/>
  <c r="C913" i="6"/>
  <c r="D913" i="6" s="1"/>
  <c r="B914" i="6"/>
  <c r="C914" i="6"/>
  <c r="D914" i="6" s="1"/>
  <c r="B915" i="6"/>
  <c r="C915" i="6"/>
  <c r="B916" i="6"/>
  <c r="C916" i="6"/>
  <c r="D916" i="6" s="1"/>
  <c r="B917" i="6"/>
  <c r="C917" i="6"/>
  <c r="D917" i="6" s="1"/>
  <c r="B918" i="6"/>
  <c r="C918" i="6"/>
  <c r="D918" i="6" s="1"/>
  <c r="B919" i="6"/>
  <c r="C919" i="6"/>
  <c r="B920" i="6"/>
  <c r="C920" i="6"/>
  <c r="D920" i="6" s="1"/>
  <c r="B921" i="6"/>
  <c r="C921" i="6"/>
  <c r="D921" i="6" s="1"/>
  <c r="B922" i="6"/>
  <c r="C922" i="6"/>
  <c r="D922" i="6" s="1"/>
  <c r="B923" i="6"/>
  <c r="C923" i="6"/>
  <c r="B924" i="6"/>
  <c r="C924" i="6"/>
  <c r="D924" i="6" s="1"/>
  <c r="B925" i="6"/>
  <c r="C925" i="6"/>
  <c r="B926" i="6"/>
  <c r="C926" i="6"/>
  <c r="B927" i="6"/>
  <c r="C927" i="6"/>
  <c r="B928" i="6"/>
  <c r="C928" i="6"/>
  <c r="D928" i="6" s="1"/>
  <c r="J928" i="6" s="1"/>
  <c r="B929" i="6"/>
  <c r="C929" i="6"/>
  <c r="B930" i="6"/>
  <c r="C930" i="6"/>
  <c r="B931" i="6"/>
  <c r="C931" i="6"/>
  <c r="B932" i="6"/>
  <c r="C932" i="6"/>
  <c r="B933" i="6"/>
  <c r="C933" i="6"/>
  <c r="B934" i="6"/>
  <c r="C934" i="6"/>
  <c r="D934" i="6" s="1"/>
  <c r="J934" i="6" s="1"/>
  <c r="B935" i="6"/>
  <c r="C935" i="6"/>
  <c r="B936" i="6"/>
  <c r="C936" i="6"/>
  <c r="B937" i="6"/>
  <c r="C937" i="6"/>
  <c r="B938" i="6"/>
  <c r="C938" i="6"/>
  <c r="B939" i="6"/>
  <c r="C939" i="6"/>
  <c r="B940" i="6"/>
  <c r="C940" i="6"/>
  <c r="D940" i="6" s="1"/>
  <c r="B941" i="6"/>
  <c r="C941" i="6"/>
  <c r="B942" i="6"/>
  <c r="C942" i="6"/>
  <c r="B943" i="6"/>
  <c r="C943" i="6"/>
  <c r="B944" i="6"/>
  <c r="C944" i="6"/>
  <c r="B945" i="6"/>
  <c r="C945" i="6"/>
  <c r="B946" i="6"/>
  <c r="C946" i="6"/>
  <c r="D946" i="6" s="1"/>
  <c r="B947" i="6"/>
  <c r="C947" i="6"/>
  <c r="B948" i="6"/>
  <c r="C948" i="6"/>
  <c r="B949" i="6"/>
  <c r="C949" i="6"/>
  <c r="B950" i="6"/>
  <c r="C950" i="6"/>
  <c r="B951" i="6"/>
  <c r="C951" i="6"/>
  <c r="B952" i="6"/>
  <c r="C952" i="6"/>
  <c r="D952" i="6" s="1"/>
  <c r="B953" i="6"/>
  <c r="C953" i="6"/>
  <c r="B954" i="6"/>
  <c r="C954" i="6"/>
  <c r="D954" i="6" s="1"/>
  <c r="B955" i="6"/>
  <c r="C955" i="6"/>
  <c r="B956" i="6"/>
  <c r="C956" i="6"/>
  <c r="D956" i="6" s="1"/>
  <c r="B957" i="6"/>
  <c r="C957" i="6"/>
  <c r="B958" i="6"/>
  <c r="C958" i="6"/>
  <c r="D958" i="6" s="1"/>
  <c r="B959" i="6"/>
  <c r="C959" i="6"/>
  <c r="B960" i="6"/>
  <c r="C960" i="6"/>
  <c r="D960" i="6" s="1"/>
  <c r="B961" i="6"/>
  <c r="C961" i="6"/>
  <c r="B962" i="6"/>
  <c r="C962" i="6"/>
  <c r="D962" i="6" s="1"/>
  <c r="B963" i="6"/>
  <c r="C963" i="6"/>
  <c r="B964" i="6"/>
  <c r="C964" i="6"/>
  <c r="D964" i="6" s="1"/>
  <c r="B965" i="6"/>
  <c r="C965" i="6"/>
  <c r="D965" i="6" s="1"/>
  <c r="B966" i="6"/>
  <c r="C966" i="6"/>
  <c r="D966" i="6" s="1"/>
  <c r="B967" i="6"/>
  <c r="C967" i="6"/>
  <c r="B968" i="6"/>
  <c r="C968" i="6"/>
  <c r="D968" i="6" s="1"/>
  <c r="B969" i="6"/>
  <c r="C969" i="6"/>
  <c r="B970" i="6"/>
  <c r="C970" i="6"/>
  <c r="D970" i="6" s="1"/>
  <c r="B971" i="6"/>
  <c r="C971" i="6"/>
  <c r="B972" i="6"/>
  <c r="C972" i="6"/>
  <c r="D972" i="6" s="1"/>
  <c r="B973" i="6"/>
  <c r="C973" i="6"/>
  <c r="B974" i="6"/>
  <c r="C974" i="6"/>
  <c r="D974" i="6" s="1"/>
  <c r="B975" i="6"/>
  <c r="C975" i="6"/>
  <c r="B976" i="6"/>
  <c r="C976" i="6"/>
  <c r="D976" i="6" s="1"/>
  <c r="B977" i="6"/>
  <c r="C977" i="6"/>
  <c r="D977" i="6" s="1"/>
  <c r="B978" i="6"/>
  <c r="C978" i="6"/>
  <c r="D978" i="6" s="1"/>
  <c r="B979" i="6"/>
  <c r="C979" i="6"/>
  <c r="B980" i="6"/>
  <c r="C980" i="6"/>
  <c r="D980" i="6" s="1"/>
  <c r="B981" i="6"/>
  <c r="C981" i="6"/>
  <c r="B982" i="6"/>
  <c r="C982" i="6"/>
  <c r="D982" i="6" s="1"/>
  <c r="B983" i="6"/>
  <c r="C983" i="6"/>
  <c r="B984" i="6"/>
  <c r="C984" i="6"/>
  <c r="D984" i="6" s="1"/>
  <c r="B985" i="6"/>
  <c r="C985" i="6"/>
  <c r="B986" i="6"/>
  <c r="C986" i="6"/>
  <c r="D986" i="6" s="1"/>
  <c r="B987" i="6"/>
  <c r="C987" i="6"/>
  <c r="B988" i="6"/>
  <c r="C988" i="6"/>
  <c r="D988" i="6" s="1"/>
  <c r="B989" i="6"/>
  <c r="C989" i="6"/>
  <c r="D989" i="6" s="1"/>
  <c r="B990" i="6"/>
  <c r="C990" i="6"/>
  <c r="D990" i="6" s="1"/>
  <c r="B991" i="6"/>
  <c r="C991" i="6"/>
  <c r="B992" i="6"/>
  <c r="C992" i="6"/>
  <c r="D992" i="6" s="1"/>
  <c r="B993" i="6"/>
  <c r="C993" i="6"/>
  <c r="B994" i="6"/>
  <c r="C994" i="6"/>
  <c r="D994" i="6" s="1"/>
  <c r="B995" i="6"/>
  <c r="C995" i="6"/>
  <c r="B996" i="6"/>
  <c r="C996" i="6"/>
  <c r="D996" i="6" s="1"/>
  <c r="B997" i="6"/>
  <c r="C997" i="6"/>
  <c r="B998" i="6"/>
  <c r="C998" i="6"/>
  <c r="D998" i="6" s="1"/>
  <c r="B999" i="6"/>
  <c r="C999" i="6"/>
  <c r="B1000" i="6"/>
  <c r="C1000" i="6"/>
  <c r="D1000" i="6" s="1"/>
  <c r="B1001" i="6"/>
  <c r="C1001" i="6"/>
  <c r="D1001" i="6" s="1"/>
  <c r="B1002" i="6"/>
  <c r="C1002" i="6"/>
  <c r="D1002" i="6" s="1"/>
  <c r="B1003" i="6"/>
  <c r="C1003" i="6"/>
  <c r="B1004" i="6"/>
  <c r="C1004" i="6"/>
  <c r="D1004" i="6" s="1"/>
  <c r="B1005" i="6"/>
  <c r="C1005" i="6"/>
  <c r="B1006" i="6"/>
  <c r="C1006" i="6"/>
  <c r="D1006" i="6" s="1"/>
  <c r="B1007" i="6"/>
  <c r="C1007" i="6"/>
  <c r="B1008" i="6"/>
  <c r="C1008" i="6"/>
  <c r="D1008" i="6" s="1"/>
  <c r="B1009" i="6"/>
  <c r="C1009" i="6"/>
  <c r="B1010" i="6"/>
  <c r="C1010" i="6"/>
  <c r="D1010" i="6" s="1"/>
  <c r="B1011" i="6"/>
  <c r="C1011" i="6"/>
  <c r="B1012" i="6"/>
  <c r="C1012" i="6"/>
  <c r="D1012" i="6" s="1"/>
  <c r="B1013" i="6"/>
  <c r="C1013" i="6"/>
  <c r="D1013" i="6" s="1"/>
  <c r="B1014" i="6"/>
  <c r="C1014" i="6"/>
  <c r="D1014" i="6" s="1"/>
  <c r="B1015" i="6"/>
  <c r="C1015" i="6"/>
  <c r="B1016" i="6"/>
  <c r="C1016" i="6"/>
  <c r="D1016" i="6" s="1"/>
  <c r="B1017" i="6"/>
  <c r="C1017" i="6"/>
  <c r="B1018" i="6"/>
  <c r="C1018" i="6"/>
  <c r="D1018" i="6" s="1"/>
  <c r="B1019" i="6"/>
  <c r="C1019" i="6"/>
  <c r="B1020" i="6"/>
  <c r="C1020" i="6"/>
  <c r="D1020" i="6" s="1"/>
  <c r="B1021" i="6"/>
  <c r="C1021" i="6"/>
  <c r="B1022" i="6"/>
  <c r="C1022" i="6"/>
  <c r="D1022" i="6" s="1"/>
  <c r="B1023" i="6"/>
  <c r="C1023" i="6"/>
  <c r="B1024" i="6"/>
  <c r="C1024" i="6"/>
  <c r="D1024" i="6" s="1"/>
  <c r="B1025" i="6"/>
  <c r="C1025" i="6"/>
  <c r="D1025" i="6" s="1"/>
  <c r="B1026" i="6"/>
  <c r="C1026" i="6"/>
  <c r="D1026" i="6" s="1"/>
  <c r="B1027" i="6"/>
  <c r="C1027" i="6"/>
  <c r="B1028" i="6"/>
  <c r="C1028" i="6"/>
  <c r="D1028" i="6" s="1"/>
  <c r="B1029" i="6"/>
  <c r="C1029" i="6"/>
  <c r="B1030" i="6"/>
  <c r="C1030" i="6"/>
  <c r="D1030" i="6" s="1"/>
  <c r="B1031" i="6"/>
  <c r="C1031" i="6"/>
  <c r="B1032" i="6"/>
  <c r="C1032" i="6"/>
  <c r="D1032" i="6" s="1"/>
  <c r="B1033" i="6"/>
  <c r="C1033" i="6"/>
  <c r="B1034" i="6"/>
  <c r="C1034" i="6"/>
  <c r="D1034" i="6" s="1"/>
  <c r="B1035" i="6"/>
  <c r="C1035" i="6"/>
  <c r="B1036" i="6"/>
  <c r="C1036" i="6"/>
  <c r="D1036" i="6" s="1"/>
  <c r="B1037" i="6"/>
  <c r="C1037" i="6"/>
  <c r="D1037" i="6" s="1"/>
  <c r="B1038" i="6"/>
  <c r="C1038" i="6"/>
  <c r="D1038" i="6" s="1"/>
  <c r="B1039" i="6"/>
  <c r="C1039" i="6"/>
  <c r="B1040" i="6"/>
  <c r="C1040" i="6"/>
  <c r="D1040" i="6" s="1"/>
  <c r="B1041" i="6"/>
  <c r="C1041" i="6"/>
  <c r="B1042" i="6"/>
  <c r="C1042" i="6"/>
  <c r="D1042" i="6" s="1"/>
  <c r="B1043" i="6"/>
  <c r="C1043" i="6"/>
  <c r="B1044" i="6"/>
  <c r="C1044" i="6"/>
  <c r="D1044" i="6" s="1"/>
  <c r="B1045" i="6"/>
  <c r="C1045" i="6"/>
  <c r="B1046" i="6"/>
  <c r="C1046" i="6"/>
  <c r="D1046" i="6" s="1"/>
  <c r="B1047" i="6"/>
  <c r="C1047" i="6"/>
  <c r="B1048" i="6"/>
  <c r="C1048" i="6"/>
  <c r="D1048" i="6" s="1"/>
  <c r="B1049" i="6"/>
  <c r="C1049" i="6"/>
  <c r="D1049" i="6" s="1"/>
  <c r="B1050" i="6"/>
  <c r="C1050" i="6"/>
  <c r="D1050" i="6" s="1"/>
  <c r="B1051" i="6"/>
  <c r="C1051" i="6"/>
  <c r="B1052" i="6"/>
  <c r="C1052" i="6"/>
  <c r="D1052" i="6" s="1"/>
  <c r="B1053" i="6"/>
  <c r="C1053" i="6"/>
  <c r="B1054" i="6"/>
  <c r="C1054" i="6"/>
  <c r="D1054" i="6" s="1"/>
  <c r="B1055" i="6"/>
  <c r="C1055" i="6"/>
  <c r="B1056" i="6"/>
  <c r="C1056" i="6"/>
  <c r="D1056" i="6" s="1"/>
  <c r="B1057" i="6"/>
  <c r="C1057" i="6"/>
  <c r="B1058" i="6"/>
  <c r="C1058" i="6"/>
  <c r="D1058" i="6" s="1"/>
  <c r="B1059" i="6"/>
  <c r="C1059" i="6"/>
  <c r="B1060" i="6"/>
  <c r="C1060" i="6"/>
  <c r="D1060" i="6" s="1"/>
  <c r="B1061" i="6"/>
  <c r="C1061" i="6"/>
  <c r="D1061" i="6" s="1"/>
  <c r="B1062" i="6"/>
  <c r="C1062" i="6"/>
  <c r="D1062" i="6" s="1"/>
  <c r="B1063" i="6"/>
  <c r="C1063" i="6"/>
  <c r="B1064" i="6"/>
  <c r="C1064" i="6"/>
  <c r="D1064" i="6" s="1"/>
  <c r="B1065" i="6"/>
  <c r="C1065" i="6"/>
  <c r="B1066" i="6"/>
  <c r="C1066" i="6"/>
  <c r="D1066" i="6" s="1"/>
  <c r="B1067" i="6"/>
  <c r="C1067" i="6"/>
  <c r="B1068" i="6"/>
  <c r="C1068" i="6"/>
  <c r="D1068" i="6" s="1"/>
  <c r="B1069" i="6"/>
  <c r="C1069" i="6"/>
  <c r="B1070" i="6"/>
  <c r="C1070" i="6"/>
  <c r="D1070" i="6" s="1"/>
  <c r="B1071" i="6"/>
  <c r="C1071" i="6"/>
  <c r="B1072" i="6"/>
  <c r="C1072" i="6"/>
  <c r="D1072" i="6" s="1"/>
  <c r="B1073" i="6"/>
  <c r="C1073" i="6"/>
  <c r="D1073" i="6" s="1"/>
  <c r="B1074" i="6"/>
  <c r="C1074" i="6"/>
  <c r="D1074" i="6" s="1"/>
  <c r="B1075" i="6"/>
  <c r="C1075" i="6"/>
  <c r="B1076" i="6"/>
  <c r="C1076" i="6"/>
  <c r="D1076" i="6" s="1"/>
  <c r="B1077" i="6"/>
  <c r="C1077" i="6"/>
  <c r="B1078" i="6"/>
  <c r="C1078" i="6"/>
  <c r="D1078" i="6" s="1"/>
  <c r="B1079" i="6"/>
  <c r="C1079" i="6"/>
  <c r="B1080" i="6"/>
  <c r="C1080" i="6"/>
  <c r="D1080" i="6" s="1"/>
  <c r="B1081" i="6"/>
  <c r="C1081" i="6"/>
  <c r="B1082" i="6"/>
  <c r="C1082" i="6"/>
  <c r="D1082" i="6" s="1"/>
  <c r="B1083" i="6"/>
  <c r="C1083" i="6"/>
  <c r="B1084" i="6"/>
  <c r="C1084" i="6"/>
  <c r="D1084" i="6" s="1"/>
  <c r="B1085" i="6"/>
  <c r="C1085" i="6"/>
  <c r="D1085" i="6" s="1"/>
  <c r="B1086" i="6"/>
  <c r="C1086" i="6"/>
  <c r="D1086" i="6" s="1"/>
  <c r="B1087" i="6"/>
  <c r="C1087" i="6"/>
  <c r="B1088" i="6"/>
  <c r="C1088" i="6"/>
  <c r="D1088" i="6" s="1"/>
  <c r="B1089" i="6"/>
  <c r="C1089" i="6"/>
  <c r="B1090" i="6"/>
  <c r="C1090" i="6"/>
  <c r="D1090" i="6" s="1"/>
  <c r="B1091" i="6"/>
  <c r="C1091" i="6"/>
  <c r="B1092" i="6"/>
  <c r="C1092" i="6"/>
  <c r="D1092" i="6" s="1"/>
  <c r="B1093" i="6"/>
  <c r="C1093" i="6"/>
  <c r="B1094" i="6"/>
  <c r="C1094" i="6"/>
  <c r="D1094" i="6" s="1"/>
  <c r="B1095" i="6"/>
  <c r="C1095" i="6"/>
  <c r="B1096" i="6"/>
  <c r="C1096" i="6"/>
  <c r="D1096" i="6" s="1"/>
  <c r="B1097" i="6"/>
  <c r="C1097" i="6"/>
  <c r="D1097" i="6" s="1"/>
  <c r="B1098" i="6"/>
  <c r="C1098" i="6"/>
  <c r="D1098" i="6" s="1"/>
  <c r="B1099" i="6"/>
  <c r="C1099" i="6"/>
  <c r="B1100" i="6"/>
  <c r="C1100" i="6"/>
  <c r="D1100" i="6" s="1"/>
  <c r="B1101" i="6"/>
  <c r="C1101" i="6"/>
  <c r="B1102" i="6"/>
  <c r="C1102" i="6"/>
  <c r="D1102" i="6" s="1"/>
  <c r="B1103" i="6"/>
  <c r="C1103" i="6"/>
  <c r="B1104" i="6"/>
  <c r="C1104" i="6"/>
  <c r="D1104" i="6" s="1"/>
  <c r="B1105" i="6"/>
  <c r="C1105" i="6"/>
  <c r="B1106" i="6"/>
  <c r="C1106" i="6"/>
  <c r="D1106" i="6" s="1"/>
  <c r="B1107" i="6"/>
  <c r="C1107" i="6"/>
  <c r="B1108" i="6"/>
  <c r="C1108" i="6"/>
  <c r="D1108" i="6" s="1"/>
  <c r="B1109" i="6"/>
  <c r="C1109" i="6"/>
  <c r="D1109" i="6" s="1"/>
  <c r="B1110" i="6"/>
  <c r="C1110" i="6"/>
  <c r="D1110" i="6" s="1"/>
  <c r="B1111" i="6"/>
  <c r="C1111" i="6"/>
  <c r="B1112" i="6"/>
  <c r="C1112" i="6"/>
  <c r="D1112" i="6" s="1"/>
  <c r="B1113" i="6"/>
  <c r="C1113" i="6"/>
  <c r="B1114" i="6"/>
  <c r="C1114" i="6"/>
  <c r="D1114" i="6" s="1"/>
  <c r="B1115" i="6"/>
  <c r="C1115" i="6"/>
  <c r="B1116" i="6"/>
  <c r="C1116" i="6"/>
  <c r="D1116" i="6" s="1"/>
  <c r="B1117" i="6"/>
  <c r="C1117" i="6"/>
  <c r="B1118" i="6"/>
  <c r="C1118" i="6"/>
  <c r="D1118" i="6" s="1"/>
  <c r="B1119" i="6"/>
  <c r="C1119" i="6"/>
  <c r="B1120" i="6"/>
  <c r="C1120" i="6"/>
  <c r="D1120" i="6" s="1"/>
  <c r="B1121" i="6"/>
  <c r="C1121" i="6"/>
  <c r="D1121" i="6" s="1"/>
  <c r="B1122" i="6"/>
  <c r="C1122" i="6"/>
  <c r="D1122" i="6" s="1"/>
  <c r="B1123" i="6"/>
  <c r="C1123" i="6"/>
  <c r="B1124" i="6"/>
  <c r="C1124" i="6"/>
  <c r="D1124" i="6" s="1"/>
  <c r="B1125" i="6"/>
  <c r="C1125" i="6"/>
  <c r="B1126" i="6"/>
  <c r="C1126" i="6"/>
  <c r="D1126" i="6" s="1"/>
  <c r="B1127" i="6"/>
  <c r="C1127" i="6"/>
  <c r="B1128" i="6"/>
  <c r="C1128" i="6"/>
  <c r="D1128" i="6" s="1"/>
  <c r="B1129" i="6"/>
  <c r="C1129" i="6"/>
  <c r="B1130" i="6"/>
  <c r="C1130" i="6"/>
  <c r="D1130" i="6" s="1"/>
  <c r="B1131" i="6"/>
  <c r="C1131" i="6"/>
  <c r="B1132" i="6"/>
  <c r="C1132" i="6"/>
  <c r="D1132" i="6" s="1"/>
  <c r="B1133" i="6"/>
  <c r="C1133" i="6"/>
  <c r="D1133" i="6" s="1"/>
  <c r="B1134" i="6"/>
  <c r="C1134" i="6"/>
  <c r="D1134" i="6" s="1"/>
  <c r="B1135" i="6"/>
  <c r="C1135" i="6"/>
  <c r="B1136" i="6"/>
  <c r="C1136" i="6"/>
  <c r="D1136" i="6" s="1"/>
  <c r="B1137" i="6"/>
  <c r="C1137" i="6"/>
  <c r="B1138" i="6"/>
  <c r="C1138" i="6"/>
  <c r="D1138" i="6" s="1"/>
  <c r="B1139" i="6"/>
  <c r="C1139" i="6"/>
  <c r="B1140" i="6"/>
  <c r="C1140" i="6"/>
  <c r="D1140" i="6" s="1"/>
  <c r="B1141" i="6"/>
  <c r="C1141" i="6"/>
  <c r="B1142" i="6"/>
  <c r="C1142" i="6"/>
  <c r="D1142" i="6" s="1"/>
  <c r="B1143" i="6"/>
  <c r="C1143" i="6"/>
  <c r="B1144" i="6"/>
  <c r="C1144" i="6"/>
  <c r="D1144" i="6" s="1"/>
  <c r="B1145" i="6"/>
  <c r="C1145" i="6"/>
  <c r="D1145" i="6" s="1"/>
  <c r="B1146" i="6"/>
  <c r="C1146" i="6"/>
  <c r="D1146" i="6" s="1"/>
  <c r="B1147" i="6"/>
  <c r="C1147" i="6"/>
  <c r="B1148" i="6"/>
  <c r="C1148" i="6"/>
  <c r="D1148" i="6" s="1"/>
  <c r="B1149" i="6"/>
  <c r="C1149" i="6"/>
  <c r="B1150" i="6"/>
  <c r="C1150" i="6"/>
  <c r="D1150" i="6" s="1"/>
  <c r="B1151" i="6"/>
  <c r="C1151" i="6"/>
  <c r="B1152" i="6"/>
  <c r="C1152" i="6"/>
  <c r="D1152" i="6" s="1"/>
  <c r="B1153" i="6"/>
  <c r="C1153" i="6"/>
  <c r="B1154" i="6"/>
  <c r="C1154" i="6"/>
  <c r="D1154" i="6" s="1"/>
  <c r="B1155" i="6"/>
  <c r="C1155" i="6"/>
  <c r="B1156" i="6"/>
  <c r="C1156" i="6"/>
  <c r="D1156" i="6" s="1"/>
  <c r="B1157" i="6"/>
  <c r="C1157" i="6"/>
  <c r="D1157" i="6" s="1"/>
  <c r="B1158" i="6"/>
  <c r="C1158" i="6"/>
  <c r="D1158" i="6" s="1"/>
  <c r="B1159" i="6"/>
  <c r="C1159" i="6"/>
  <c r="B1160" i="6"/>
  <c r="C1160" i="6"/>
  <c r="D1160" i="6" s="1"/>
  <c r="B1161" i="6"/>
  <c r="C1161" i="6"/>
  <c r="D1161" i="6" s="1"/>
  <c r="B1162" i="6"/>
  <c r="C1162" i="6"/>
  <c r="D1162" i="6" s="1"/>
  <c r="B1163" i="6"/>
  <c r="C1163" i="6"/>
  <c r="B1164" i="6"/>
  <c r="C1164" i="6"/>
  <c r="D1164" i="6" s="1"/>
  <c r="B1165" i="6"/>
  <c r="C1165" i="6"/>
  <c r="B1166" i="6"/>
  <c r="C1166" i="6"/>
  <c r="D1166" i="6" s="1"/>
  <c r="B1167" i="6"/>
  <c r="C1167" i="6"/>
  <c r="B1168" i="6"/>
  <c r="C1168" i="6"/>
  <c r="D1168" i="6" s="1"/>
  <c r="B1169" i="6"/>
  <c r="C1169" i="6"/>
  <c r="D1169" i="6" s="1"/>
  <c r="B1170" i="6"/>
  <c r="C1170" i="6"/>
  <c r="D1170" i="6" s="1"/>
  <c r="B1171" i="6"/>
  <c r="C1171" i="6"/>
  <c r="B1172" i="6"/>
  <c r="C1172" i="6"/>
  <c r="D1172" i="6" s="1"/>
  <c r="B1173" i="6"/>
  <c r="C1173" i="6"/>
  <c r="D1173" i="6" s="1"/>
  <c r="B1174" i="6"/>
  <c r="C1174" i="6"/>
  <c r="D1174" i="6" s="1"/>
  <c r="B1175" i="6"/>
  <c r="C1175" i="6"/>
  <c r="B1176" i="6"/>
  <c r="C1176" i="6"/>
  <c r="D1176" i="6" s="1"/>
  <c r="B1177" i="6"/>
  <c r="C1177" i="6"/>
  <c r="B1178" i="6"/>
  <c r="C1178" i="6"/>
  <c r="D1178" i="6" s="1"/>
  <c r="B1179" i="6"/>
  <c r="C1179" i="6"/>
  <c r="B1180" i="6"/>
  <c r="C1180" i="6"/>
  <c r="D1180" i="6" s="1"/>
  <c r="B1181" i="6"/>
  <c r="C1181" i="6"/>
  <c r="D1181" i="6" s="1"/>
  <c r="B1182" i="6"/>
  <c r="C1182" i="6"/>
  <c r="D1182" i="6" s="1"/>
  <c r="B1183" i="6"/>
  <c r="C1183" i="6"/>
  <c r="B1184" i="6"/>
  <c r="C1184" i="6"/>
  <c r="D1184" i="6" s="1"/>
  <c r="B1185" i="6"/>
  <c r="C1185" i="6"/>
  <c r="D1185" i="6" s="1"/>
  <c r="B1186" i="6"/>
  <c r="C1186" i="6"/>
  <c r="D1186" i="6" s="1"/>
  <c r="B1187" i="6"/>
  <c r="C1187" i="6"/>
  <c r="B1188" i="6"/>
  <c r="C1188" i="6"/>
  <c r="D1188" i="6" s="1"/>
  <c r="B1189" i="6"/>
  <c r="C1189" i="6"/>
  <c r="B1190" i="6"/>
  <c r="C1190" i="6"/>
  <c r="D1190" i="6" s="1"/>
  <c r="B1191" i="6"/>
  <c r="C1191" i="6"/>
  <c r="B1192" i="6"/>
  <c r="C1192" i="6"/>
  <c r="D1192" i="6" s="1"/>
  <c r="B1193" i="6"/>
  <c r="C1193" i="6"/>
  <c r="D1193" i="6" s="1"/>
  <c r="B1194" i="6"/>
  <c r="C1194" i="6"/>
  <c r="D1194" i="6" s="1"/>
  <c r="B1195" i="6"/>
  <c r="C1195" i="6"/>
  <c r="B1196" i="6"/>
  <c r="C1196" i="6"/>
  <c r="D1196" i="6" s="1"/>
  <c r="B1197" i="6"/>
  <c r="C1197" i="6"/>
  <c r="D1197" i="6" s="1"/>
  <c r="B1198" i="6"/>
  <c r="C1198" i="6"/>
  <c r="D1198" i="6" s="1"/>
  <c r="B1199" i="6"/>
  <c r="C1199" i="6"/>
  <c r="B1200" i="6"/>
  <c r="C1200" i="6"/>
  <c r="D1200" i="6" s="1"/>
  <c r="B1201" i="6"/>
  <c r="C1201" i="6"/>
  <c r="B1202" i="6"/>
  <c r="C1202" i="6"/>
  <c r="D1202" i="6" s="1"/>
  <c r="B1203" i="6"/>
  <c r="C1203" i="6"/>
  <c r="B1204" i="6"/>
  <c r="C1204" i="6"/>
  <c r="D1204" i="6" s="1"/>
  <c r="B1205" i="6"/>
  <c r="C1205" i="6"/>
  <c r="D1205" i="6" s="1"/>
  <c r="B1206" i="6"/>
  <c r="C1206" i="6"/>
  <c r="D1206" i="6" s="1"/>
  <c r="B1207" i="6"/>
  <c r="C1207" i="6"/>
  <c r="B1208" i="6"/>
  <c r="C1208" i="6"/>
  <c r="D1208" i="6" s="1"/>
  <c r="B1209" i="6"/>
  <c r="C1209" i="6"/>
  <c r="D1209" i="6" s="1"/>
  <c r="B1210" i="6"/>
  <c r="C1210" i="6"/>
  <c r="D1210" i="6" s="1"/>
  <c r="B1211" i="6"/>
  <c r="C1211" i="6"/>
  <c r="B1212" i="6"/>
  <c r="C1212" i="6"/>
  <c r="D1212" i="6" s="1"/>
  <c r="B1213" i="6"/>
  <c r="C1213" i="6"/>
  <c r="B1214" i="6"/>
  <c r="C1214" i="6"/>
  <c r="D1214" i="6" s="1"/>
  <c r="B1215" i="6"/>
  <c r="C1215" i="6"/>
  <c r="B1216" i="6"/>
  <c r="C1216" i="6"/>
  <c r="D1216" i="6" s="1"/>
  <c r="B1217" i="6"/>
  <c r="C1217" i="6"/>
  <c r="D1217" i="6" s="1"/>
  <c r="B1218" i="6"/>
  <c r="C1218" i="6"/>
  <c r="D1218" i="6" s="1"/>
  <c r="B1219" i="6"/>
  <c r="C1219" i="6"/>
  <c r="B1220" i="6"/>
  <c r="C1220" i="6"/>
  <c r="D1220" i="6" s="1"/>
  <c r="B1221" i="6"/>
  <c r="C1221" i="6"/>
  <c r="D1221" i="6" s="1"/>
  <c r="B1222" i="6"/>
  <c r="C1222" i="6"/>
  <c r="D1222" i="6" s="1"/>
  <c r="B1223" i="6"/>
  <c r="C1223" i="6"/>
  <c r="B1224" i="6"/>
  <c r="C1224" i="6"/>
  <c r="D1224" i="6" s="1"/>
  <c r="B1225" i="6"/>
  <c r="C1225" i="6"/>
  <c r="B1226" i="6"/>
  <c r="C1226" i="6"/>
  <c r="D1226" i="6" s="1"/>
  <c r="B1227" i="6"/>
  <c r="C1227" i="6"/>
  <c r="B1228" i="6"/>
  <c r="C1228" i="6"/>
  <c r="D1228" i="6" s="1"/>
  <c r="B1229" i="6"/>
  <c r="C1229" i="6"/>
  <c r="D1229" i="6" s="1"/>
  <c r="B1230" i="6"/>
  <c r="C1230" i="6"/>
  <c r="D1230" i="6" s="1"/>
  <c r="B1231" i="6"/>
  <c r="C1231" i="6"/>
  <c r="B1232" i="6"/>
  <c r="C1232" i="6"/>
  <c r="D1232" i="6" s="1"/>
  <c r="G1" i="6"/>
  <c r="C1" i="6"/>
  <c r="B1" i="6"/>
  <c r="D948" i="6" l="1"/>
  <c r="D942" i="6"/>
  <c r="D936" i="6"/>
  <c r="J936" i="6" s="1"/>
  <c r="D930" i="6"/>
  <c r="J930" i="6" s="1"/>
  <c r="D1149" i="6"/>
  <c r="D1137" i="6"/>
  <c r="D1125" i="6"/>
  <c r="D1113" i="6"/>
  <c r="D1101" i="6"/>
  <c r="D1089" i="6"/>
  <c r="D1077" i="6"/>
  <c r="D1065" i="6"/>
  <c r="D1053" i="6"/>
  <c r="D1041" i="6"/>
  <c r="D1029" i="6"/>
  <c r="D1017" i="6"/>
  <c r="D1005" i="6"/>
  <c r="D993" i="6"/>
  <c r="D981" i="6"/>
  <c r="D969" i="6"/>
  <c r="D957" i="6"/>
  <c r="D945" i="6"/>
  <c r="D933" i="6"/>
  <c r="J933" i="6" s="1"/>
  <c r="D390" i="6"/>
  <c r="D384" i="6"/>
  <c r="D378" i="6"/>
  <c r="D372" i="6"/>
  <c r="D366" i="6"/>
  <c r="D354" i="6"/>
  <c r="D342" i="6"/>
  <c r="D633" i="6"/>
  <c r="D621" i="6"/>
  <c r="J621" i="6" s="1"/>
  <c r="D609" i="6"/>
  <c r="D597" i="6"/>
  <c r="D585" i="6"/>
  <c r="D573" i="6"/>
  <c r="D561" i="6"/>
  <c r="D549" i="6"/>
  <c r="D537" i="6"/>
  <c r="D525" i="6"/>
  <c r="D513" i="6"/>
  <c r="D501" i="6"/>
  <c r="D489" i="6"/>
  <c r="D477" i="6"/>
  <c r="D465" i="6"/>
  <c r="D453" i="6"/>
  <c r="D441" i="6"/>
  <c r="D210" i="6"/>
  <c r="D198" i="6"/>
  <c r="D186" i="6"/>
  <c r="D174" i="6"/>
  <c r="D1227" i="6"/>
  <c r="D1223" i="6"/>
  <c r="D1215" i="6"/>
  <c r="D1211" i="6"/>
  <c r="D1203" i="6"/>
  <c r="D1199" i="6"/>
  <c r="D1191" i="6"/>
  <c r="D1187" i="6"/>
  <c r="D1179" i="6"/>
  <c r="D1175" i="6"/>
  <c r="D1167" i="6"/>
  <c r="D1163" i="6"/>
  <c r="D1155" i="6"/>
  <c r="D1151" i="6"/>
  <c r="D1143" i="6"/>
  <c r="D1139" i="6"/>
  <c r="D1131" i="6"/>
  <c r="D1127" i="6"/>
  <c r="D1119" i="6"/>
  <c r="D1115" i="6"/>
  <c r="D1107" i="6"/>
  <c r="D1103" i="6"/>
  <c r="D1095" i="6"/>
  <c r="D1091" i="6"/>
  <c r="D1083" i="6"/>
  <c r="D1079" i="6"/>
  <c r="D1071" i="6"/>
  <c r="D1067" i="6"/>
  <c r="D1059" i="6"/>
  <c r="D1055" i="6"/>
  <c r="D1047" i="6"/>
  <c r="D1043" i="6"/>
  <c r="D1035" i="6"/>
  <c r="D1031" i="6"/>
  <c r="D1023" i="6"/>
  <c r="D1019" i="6"/>
  <c r="D1011" i="6"/>
  <c r="D1007" i="6"/>
  <c r="D999" i="6"/>
  <c r="D995" i="6"/>
  <c r="D987" i="6"/>
  <c r="D983" i="6"/>
  <c r="D975" i="6"/>
  <c r="D971" i="6"/>
  <c r="D963" i="6"/>
  <c r="D951" i="6"/>
  <c r="D939" i="6"/>
  <c r="D927" i="6"/>
  <c r="J927" i="6" s="1"/>
  <c r="D923" i="6"/>
  <c r="D919" i="6"/>
  <c r="D915" i="6"/>
  <c r="D911" i="6"/>
  <c r="D907" i="6"/>
  <c r="D903" i="6"/>
  <c r="D899" i="6"/>
  <c r="D895" i="6"/>
  <c r="D891" i="6"/>
  <c r="D887" i="6"/>
  <c r="D883" i="6"/>
  <c r="D879" i="6"/>
  <c r="D875" i="6"/>
  <c r="D871" i="6"/>
  <c r="D867" i="6"/>
  <c r="D863" i="6"/>
  <c r="D859" i="6"/>
  <c r="D855" i="6"/>
  <c r="D851" i="6"/>
  <c r="D847" i="6"/>
  <c r="D843" i="6"/>
  <c r="D839" i="6"/>
  <c r="D835" i="6"/>
  <c r="D364" i="6"/>
  <c r="D360" i="6"/>
  <c r="D356" i="6"/>
  <c r="D352" i="6"/>
  <c r="D348" i="6"/>
  <c r="D344" i="6"/>
  <c r="D340" i="6"/>
  <c r="D336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831" i="6"/>
  <c r="D827" i="6"/>
  <c r="D823" i="6"/>
  <c r="D819" i="6"/>
  <c r="D815" i="6"/>
  <c r="D811" i="6"/>
  <c r="D807" i="6"/>
  <c r="D803" i="6"/>
  <c r="D799" i="6"/>
  <c r="D795" i="6"/>
  <c r="D791" i="6"/>
  <c r="D787" i="6"/>
  <c r="D783" i="6"/>
  <c r="D779" i="6"/>
  <c r="D775" i="6"/>
  <c r="D771" i="6"/>
  <c r="D767" i="6"/>
  <c r="D763" i="6"/>
  <c r="D759" i="6"/>
  <c r="D755" i="6"/>
  <c r="D751" i="6"/>
  <c r="D747" i="6"/>
  <c r="D743" i="6"/>
  <c r="D739" i="6"/>
  <c r="D735" i="6"/>
  <c r="D731" i="6"/>
  <c r="D727" i="6"/>
  <c r="D723" i="6"/>
  <c r="D719" i="6"/>
  <c r="D715" i="6"/>
  <c r="D711" i="6"/>
  <c r="D707" i="6"/>
  <c r="D703" i="6"/>
  <c r="D699" i="6"/>
  <c r="D695" i="6"/>
  <c r="D691" i="6"/>
  <c r="D687" i="6"/>
  <c r="D683" i="6"/>
  <c r="D679" i="6"/>
  <c r="D675" i="6"/>
  <c r="D671" i="6"/>
  <c r="D667" i="6"/>
  <c r="D663" i="6"/>
  <c r="D659" i="6"/>
  <c r="D655" i="6"/>
  <c r="D651" i="6"/>
  <c r="D647" i="6"/>
  <c r="D643" i="6"/>
  <c r="D639" i="6"/>
  <c r="D635" i="6"/>
  <c r="D631" i="6"/>
  <c r="D627" i="6"/>
  <c r="J627" i="6" s="1"/>
  <c r="D623" i="6"/>
  <c r="J623" i="6" s="1"/>
  <c r="D619" i="6"/>
  <c r="J619" i="6" s="1"/>
  <c r="D615" i="6"/>
  <c r="D611" i="6"/>
  <c r="D603" i="6"/>
  <c r="D599" i="6"/>
  <c r="D591" i="6"/>
  <c r="D587" i="6"/>
  <c r="D579" i="6"/>
  <c r="D575" i="6"/>
  <c r="D567" i="6"/>
  <c r="D563" i="6"/>
  <c r="D555" i="6"/>
  <c r="D551" i="6"/>
  <c r="D543" i="6"/>
  <c r="D539" i="6"/>
  <c r="D531" i="6"/>
  <c r="D527" i="6"/>
  <c r="D519" i="6"/>
  <c r="D515" i="6"/>
  <c r="D507" i="6"/>
  <c r="D503" i="6"/>
  <c r="D495" i="6"/>
  <c r="D491" i="6"/>
  <c r="D483" i="6"/>
  <c r="D479" i="6"/>
  <c r="D471" i="6"/>
  <c r="D467" i="6"/>
  <c r="D459" i="6"/>
  <c r="D455" i="6"/>
  <c r="D447" i="6"/>
  <c r="D443" i="6"/>
  <c r="D435" i="6"/>
  <c r="D431" i="6"/>
  <c r="D429" i="6"/>
  <c r="D425" i="6"/>
  <c r="D423" i="6"/>
  <c r="D419" i="6"/>
  <c r="D417" i="6"/>
  <c r="D413" i="6"/>
  <c r="D411" i="6"/>
  <c r="D407" i="6"/>
  <c r="D405" i="6"/>
  <c r="D401" i="6"/>
  <c r="D399" i="6"/>
  <c r="D395" i="6"/>
  <c r="D393" i="6"/>
  <c r="D389" i="6"/>
  <c r="D387" i="6"/>
  <c r="D383" i="6"/>
  <c r="D381" i="6"/>
  <c r="D377" i="6"/>
  <c r="D375" i="6"/>
  <c r="D371" i="6"/>
  <c r="D369" i="6"/>
  <c r="D365" i="6"/>
  <c r="D363" i="6"/>
  <c r="D359" i="6"/>
  <c r="D357" i="6"/>
  <c r="D353" i="6"/>
  <c r="D351" i="6"/>
  <c r="D347" i="6"/>
  <c r="D345" i="6"/>
  <c r="D341" i="6"/>
  <c r="D339" i="6"/>
  <c r="D335" i="6"/>
  <c r="D333" i="6"/>
  <c r="D329" i="6"/>
  <c r="D327" i="6"/>
  <c r="D323" i="6"/>
  <c r="D321" i="6"/>
  <c r="J321" i="6" s="1"/>
  <c r="D317" i="6"/>
  <c r="J317" i="6" s="1"/>
  <c r="D315" i="6"/>
  <c r="J315" i="6" s="1"/>
  <c r="D311" i="6"/>
  <c r="J311" i="6" s="1"/>
  <c r="D309" i="6"/>
  <c r="D305" i="6"/>
  <c r="D303" i="6"/>
  <c r="D299" i="6"/>
  <c r="D297" i="6"/>
  <c r="D293" i="6"/>
  <c r="D291" i="6"/>
  <c r="D287" i="6"/>
  <c r="D285" i="6"/>
  <c r="D281" i="6"/>
  <c r="D279" i="6"/>
  <c r="D275" i="6"/>
  <c r="D273" i="6"/>
  <c r="D269" i="6"/>
  <c r="D267" i="6"/>
  <c r="D263" i="6"/>
  <c r="D261" i="6"/>
  <c r="D257" i="6"/>
  <c r="D255" i="6"/>
  <c r="D251" i="6"/>
  <c r="D249" i="6"/>
  <c r="D245" i="6"/>
  <c r="D243" i="6"/>
  <c r="D239" i="6"/>
  <c r="D237" i="6"/>
  <c r="D233" i="6"/>
  <c r="D231" i="6"/>
  <c r="D227" i="6"/>
  <c r="D225" i="6"/>
  <c r="D221" i="6"/>
  <c r="D219" i="6"/>
  <c r="D215" i="6"/>
  <c r="D213" i="6"/>
  <c r="D209" i="6"/>
  <c r="D207" i="6"/>
  <c r="D203" i="6"/>
  <c r="D201" i="6"/>
  <c r="D197" i="6"/>
  <c r="D195" i="6"/>
  <c r="D191" i="6"/>
  <c r="D189" i="6"/>
  <c r="D185" i="6"/>
  <c r="D183" i="6"/>
  <c r="D179" i="6"/>
  <c r="D177" i="6"/>
  <c r="D173" i="6"/>
  <c r="D171" i="6"/>
  <c r="D167" i="6"/>
  <c r="D165" i="6"/>
  <c r="D161" i="6"/>
  <c r="D159" i="6"/>
  <c r="D155" i="6"/>
  <c r="D153" i="6"/>
  <c r="D149" i="6"/>
  <c r="D147" i="6"/>
  <c r="D143" i="6"/>
  <c r="D141" i="6"/>
  <c r="D137" i="6"/>
  <c r="D135" i="6"/>
  <c r="D131" i="6"/>
  <c r="D129" i="6"/>
  <c r="D125" i="6"/>
  <c r="D123" i="6"/>
  <c r="D119" i="6"/>
  <c r="D117" i="6"/>
  <c r="D113" i="6"/>
  <c r="D111" i="6"/>
  <c r="D107" i="6"/>
  <c r="D105" i="6"/>
  <c r="D101" i="6"/>
  <c r="D99" i="6"/>
  <c r="D95" i="6"/>
  <c r="D93" i="6"/>
  <c r="D89" i="6"/>
  <c r="D87" i="6"/>
  <c r="D83" i="6"/>
  <c r="D81" i="6"/>
  <c r="D77" i="6"/>
  <c r="D75" i="6"/>
  <c r="D71" i="6"/>
  <c r="D69" i="6"/>
  <c r="D65" i="6"/>
  <c r="D63" i="6"/>
  <c r="D59" i="6"/>
  <c r="D57" i="6"/>
  <c r="D53" i="6"/>
  <c r="D47" i="6"/>
  <c r="D41" i="6"/>
  <c r="D35" i="6"/>
  <c r="D29" i="6"/>
  <c r="D23" i="6"/>
  <c r="D17" i="6"/>
  <c r="D11" i="6"/>
  <c r="D5" i="6"/>
  <c r="D634" i="6"/>
  <c r="D632" i="6"/>
  <c r="D630" i="6"/>
  <c r="J630" i="6" s="1"/>
  <c r="D628" i="6"/>
  <c r="J628" i="6" s="1"/>
  <c r="D626" i="6"/>
  <c r="J626" i="6" s="1"/>
  <c r="D624" i="6"/>
  <c r="J624" i="6" s="1"/>
  <c r="D622" i="6"/>
  <c r="J622" i="6" s="1"/>
  <c r="D620" i="6"/>
  <c r="J620" i="6" s="1"/>
  <c r="D618" i="6"/>
  <c r="J618" i="6" s="1"/>
  <c r="D334" i="6"/>
  <c r="D332" i="6"/>
  <c r="D330" i="6"/>
  <c r="D328" i="6"/>
  <c r="D326" i="6"/>
  <c r="D324" i="6"/>
  <c r="D322" i="6"/>
  <c r="J322" i="6" s="1"/>
  <c r="D320" i="6"/>
  <c r="J320" i="6" s="1"/>
  <c r="D318" i="6"/>
  <c r="J318" i="6" s="1"/>
  <c r="D316" i="6"/>
  <c r="J316" i="6" s="1"/>
  <c r="D314" i="6"/>
  <c r="J314" i="6" s="1"/>
  <c r="D312" i="6"/>
  <c r="J312" i="6" s="1"/>
  <c r="D310" i="6"/>
  <c r="J310" i="6" s="1"/>
  <c r="D172" i="6"/>
  <c r="D170" i="6"/>
  <c r="D168" i="6"/>
  <c r="D166" i="6"/>
  <c r="D164" i="6"/>
  <c r="D162" i="6"/>
  <c r="D160" i="6"/>
  <c r="D158" i="6"/>
  <c r="D156" i="6"/>
  <c r="D154" i="6"/>
  <c r="D152" i="6"/>
  <c r="D150" i="6"/>
  <c r="D148" i="6"/>
  <c r="D146" i="6"/>
  <c r="D144" i="6"/>
  <c r="D142" i="6"/>
  <c r="D140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48" i="6"/>
  <c r="D46" i="6"/>
  <c r="D42" i="6"/>
  <c r="D40" i="6"/>
  <c r="D36" i="6"/>
  <c r="D34" i="6"/>
  <c r="D30" i="6"/>
  <c r="D28" i="6"/>
  <c r="D24" i="6"/>
  <c r="D22" i="6"/>
  <c r="D18" i="6"/>
  <c r="D16" i="6"/>
  <c r="D12" i="6"/>
  <c r="D10" i="6"/>
  <c r="D6" i="6"/>
  <c r="D4" i="6"/>
  <c r="D959" i="6"/>
  <c r="D953" i="6"/>
  <c r="D947" i="6"/>
  <c r="D941" i="6"/>
  <c r="D935" i="6"/>
  <c r="J935" i="6" s="1"/>
  <c r="D929" i="6"/>
  <c r="J929" i="6" s="1"/>
  <c r="D950" i="6"/>
  <c r="D944" i="6"/>
  <c r="D938" i="6"/>
  <c r="J938" i="6" s="1"/>
  <c r="D932" i="6"/>
  <c r="J932" i="6" s="1"/>
  <c r="D926" i="6"/>
  <c r="J926" i="6" s="1"/>
  <c r="D1231" i="6"/>
  <c r="D1225" i="6"/>
  <c r="D1219" i="6"/>
  <c r="D1213" i="6"/>
  <c r="D1207" i="6"/>
  <c r="D1201" i="6"/>
  <c r="D1195" i="6"/>
  <c r="D1189" i="6"/>
  <c r="D1183" i="6"/>
  <c r="D1177" i="6"/>
  <c r="D1171" i="6"/>
  <c r="D1165" i="6"/>
  <c r="D1159" i="6"/>
  <c r="D1153" i="6"/>
  <c r="D1147" i="6"/>
  <c r="D1141" i="6"/>
  <c r="D1135" i="6"/>
  <c r="D1129" i="6"/>
  <c r="D1123" i="6"/>
  <c r="D1117" i="6"/>
  <c r="D1111" i="6"/>
  <c r="D1105" i="6"/>
  <c r="D1099" i="6"/>
  <c r="D1093" i="6"/>
  <c r="D1087" i="6"/>
  <c r="D1081" i="6"/>
  <c r="D1075" i="6"/>
  <c r="D1069" i="6"/>
  <c r="D1063" i="6"/>
  <c r="D1057" i="6"/>
  <c r="D1051" i="6"/>
  <c r="D1045" i="6"/>
  <c r="D1039" i="6"/>
  <c r="D1033" i="6"/>
  <c r="D1027" i="6"/>
  <c r="D1021" i="6"/>
  <c r="D1015" i="6"/>
  <c r="D1009" i="6"/>
  <c r="D1003" i="6"/>
  <c r="D997" i="6"/>
  <c r="D991" i="6"/>
  <c r="D985" i="6"/>
  <c r="D979" i="6"/>
  <c r="D973" i="6"/>
  <c r="D967" i="6"/>
  <c r="D961" i="6"/>
  <c r="D955" i="6"/>
  <c r="D949" i="6"/>
  <c r="D943" i="6"/>
  <c r="D937" i="6"/>
  <c r="J937" i="6" s="1"/>
  <c r="D931" i="6"/>
  <c r="J931" i="6" s="1"/>
  <c r="D925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J319" i="6" s="1"/>
  <c r="D313" i="6"/>
  <c r="J313" i="6" s="1"/>
  <c r="D1" i="6"/>
  <c r="D51" i="6"/>
  <c r="D45" i="6"/>
  <c r="D39" i="6"/>
  <c r="D33" i="6"/>
  <c r="D27" i="6"/>
  <c r="D21" i="6"/>
  <c r="D15" i="6"/>
  <c r="D9" i="6"/>
  <c r="D3" i="6"/>
  <c r="D50" i="6"/>
  <c r="D44" i="6"/>
  <c r="D38" i="6"/>
  <c r="D32" i="6"/>
  <c r="D26" i="6"/>
  <c r="D20" i="6"/>
  <c r="D14" i="6"/>
  <c r="D8" i="6"/>
  <c r="D2" i="6"/>
  <c r="D307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37" i="6"/>
  <c r="D31" i="6"/>
  <c r="D25" i="6"/>
  <c r="D19" i="6"/>
  <c r="D13" i="6"/>
  <c r="D7" i="6"/>
  <c r="I1" i="6"/>
</calcChain>
</file>

<file path=xl/sharedStrings.xml><?xml version="1.0" encoding="utf-8"?>
<sst xmlns="http://schemas.openxmlformats.org/spreadsheetml/2006/main" count="6947" uniqueCount="1784">
  <si>
    <t>␢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</si>
  <si>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</si>
  <si>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</si>
  <si>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</si>
  <si>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</si>
  <si>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</si>
  <si>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</si>
  <si>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</si>
  <si>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</si>
  <si>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</si>
  <si>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</si>
  <si>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</si>
  <si>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</si>
  <si>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</si>
  <si>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</si>
  <si>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</si>
  <si>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</si>
  <si>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</si>
  <si>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</si>
  <si>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</si>
  <si>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</si>
  <si>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</si>
  <si>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</si>
  <si>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</si>
  <si>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</si>
  <si>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</si>
  <si>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</si>
  <si>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</si>
  <si>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</si>
  <si>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</si>
  <si>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</si>
  <si>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</si>
  <si>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</si>
  <si>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</si>
  <si>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</si>
  <si>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韻母 aka. vowel</t>
    <phoneticPr fontId="0" type="noConversion"/>
  </si>
  <si>
    <t>聲母 aka. onset aka. initial</t>
    <phoneticPr fontId="0" type="noConversion"/>
  </si>
  <si>
    <t>␢</t>
    <phoneticPr fontId="0" type="noConversion"/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</si>
  <si>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</si>
  <si>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</si>
  <si>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</si>
  <si>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</si>
  <si>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</si>
  <si>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</si>
  <si>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</si>
  <si>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</si>
  <si>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</si>
  <si>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</si>
  <si>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</si>
  <si>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</si>
  <si>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</si>
  <si>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</si>
  <si>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</si>
  <si>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</si>
  <si>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</si>
  <si>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</si>
  <si>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</si>
  <si>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</si>
  <si>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</si>
  <si>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</si>
  <si>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</si>
  <si>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</si>
  <si>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</si>
  <si>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</si>
  <si>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</si>
  <si>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</si>
  <si>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</si>
  <si>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</si>
  <si>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</si>
  <si>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ka</t>
  </si>
  <si>
    <t>ha</t>
  </si>
  <si>
    <t>zha</t>
  </si>
  <si>
    <t>cha</t>
  </si>
  <si>
    <t>sha</t>
  </si>
  <si>
    <t>za</t>
  </si>
  <si>
    <t>ca</t>
  </si>
  <si>
    <t>sa</t>
  </si>
  <si>
    <t>o</t>
  </si>
  <si>
    <t>bo</t>
  </si>
  <si>
    <t>po</t>
  </si>
  <si>
    <t>mo</t>
  </si>
  <si>
    <t>fo</t>
  </si>
  <si>
    <t>e</t>
  </si>
  <si>
    <t>me</t>
  </si>
  <si>
    <t>de</t>
  </si>
  <si>
    <t>te</t>
  </si>
  <si>
    <t>ne</t>
  </si>
  <si>
    <t>le</t>
  </si>
  <si>
    <t>ge</t>
  </si>
  <si>
    <t>ke</t>
  </si>
  <si>
    <t>he</t>
  </si>
  <si>
    <t>zhe</t>
  </si>
  <si>
    <t>che</t>
  </si>
  <si>
    <t>she</t>
  </si>
  <si>
    <t>re</t>
  </si>
  <si>
    <t>ze</t>
  </si>
  <si>
    <t>ce</t>
  </si>
  <si>
    <t>se</t>
  </si>
  <si>
    <t>e</t>
    <phoneticPr fontId="0" type="noConversion"/>
  </si>
  <si>
    <t>ai</t>
  </si>
  <si>
    <t>bai</t>
  </si>
  <si>
    <t>pai</t>
  </si>
  <si>
    <t>mai</t>
  </si>
  <si>
    <t>dai</t>
  </si>
  <si>
    <t>tai</t>
  </si>
  <si>
    <t>nai</t>
  </si>
  <si>
    <t>lai</t>
  </si>
  <si>
    <t>gai</t>
  </si>
  <si>
    <t>kai</t>
  </si>
  <si>
    <t>hai</t>
  </si>
  <si>
    <t>zhai</t>
  </si>
  <si>
    <t>chai</t>
  </si>
  <si>
    <t>shai</t>
  </si>
  <si>
    <t>zai</t>
  </si>
  <si>
    <t>cai</t>
  </si>
  <si>
    <t>sai</t>
  </si>
  <si>
    <t>ei</t>
  </si>
  <si>
    <t>bei</t>
  </si>
  <si>
    <t>pei</t>
  </si>
  <si>
    <t>mei</t>
  </si>
  <si>
    <t>fei</t>
  </si>
  <si>
    <t>dei</t>
  </si>
  <si>
    <t>nei</t>
  </si>
  <si>
    <t>lei</t>
  </si>
  <si>
    <t>gei</t>
  </si>
  <si>
    <t>hei</t>
  </si>
  <si>
    <t>zhei</t>
  </si>
  <si>
    <t>zei</t>
  </si>
  <si>
    <t>ao</t>
  </si>
  <si>
    <t>bao</t>
  </si>
  <si>
    <t>pao</t>
  </si>
  <si>
    <t>mao</t>
  </si>
  <si>
    <t>dao</t>
  </si>
  <si>
    <t>tao</t>
  </si>
  <si>
    <t>nao</t>
  </si>
  <si>
    <t>lao</t>
  </si>
  <si>
    <t>gao</t>
  </si>
  <si>
    <t>kao</t>
  </si>
  <si>
    <t>hao</t>
  </si>
  <si>
    <t>zhao</t>
  </si>
  <si>
    <t>chao</t>
  </si>
  <si>
    <t>shao</t>
  </si>
  <si>
    <t>rao</t>
  </si>
  <si>
    <t>zao</t>
  </si>
  <si>
    <t>cao</t>
  </si>
  <si>
    <t>sao</t>
  </si>
  <si>
    <t>ou</t>
  </si>
  <si>
    <t>pou</t>
  </si>
  <si>
    <t>mou</t>
  </si>
  <si>
    <t>fou</t>
  </si>
  <si>
    <t>dou</t>
  </si>
  <si>
    <t>tou</t>
  </si>
  <si>
    <t>nou</t>
  </si>
  <si>
    <t>lou</t>
  </si>
  <si>
    <t>gou</t>
  </si>
  <si>
    <t>kou</t>
  </si>
  <si>
    <t>hou</t>
  </si>
  <si>
    <t>zhou</t>
  </si>
  <si>
    <t>chou</t>
  </si>
  <si>
    <t>shou</t>
  </si>
  <si>
    <t>rou</t>
  </si>
  <si>
    <t>zou</t>
  </si>
  <si>
    <t>cou</t>
  </si>
  <si>
    <t>sou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</si>
  <si>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</si>
  <si>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</si>
  <si>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</si>
  <si>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</si>
  <si>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</si>
  <si>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</si>
  <si>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</si>
  <si>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</si>
  <si>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</si>
  <si>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</si>
  <si>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kan</t>
  </si>
  <si>
    <t>han</t>
  </si>
  <si>
    <t>zhan</t>
  </si>
  <si>
    <t>chan</t>
  </si>
  <si>
    <t>shan</t>
  </si>
  <si>
    <t>ran</t>
  </si>
  <si>
    <t>zan</t>
  </si>
  <si>
    <t>can</t>
  </si>
  <si>
    <t>san</t>
  </si>
  <si>
    <t>en</t>
  </si>
  <si>
    <t>ben</t>
  </si>
  <si>
    <t>pen</t>
  </si>
  <si>
    <t>men</t>
  </si>
  <si>
    <t>fen</t>
  </si>
  <si>
    <t>nen</t>
  </si>
  <si>
    <t>gen</t>
  </si>
  <si>
    <t>ken</t>
  </si>
  <si>
    <t>hen</t>
  </si>
  <si>
    <t>zhen</t>
  </si>
  <si>
    <t>chen</t>
  </si>
  <si>
    <t>shen</t>
  </si>
  <si>
    <t>ren</t>
  </si>
  <si>
    <t>zen</t>
  </si>
  <si>
    <t>cen</t>
  </si>
  <si>
    <t>sen</t>
  </si>
  <si>
    <t>ang</t>
  </si>
  <si>
    <t>bang</t>
  </si>
  <si>
    <t>pang</t>
  </si>
  <si>
    <t>mang</t>
  </si>
  <si>
    <t>fang</t>
  </si>
  <si>
    <t>dang</t>
  </si>
  <si>
    <t>tang</t>
  </si>
  <si>
    <t>nang</t>
  </si>
  <si>
    <t>lang</t>
  </si>
  <si>
    <t>gang</t>
  </si>
  <si>
    <t>kang</t>
  </si>
  <si>
    <t>hang</t>
  </si>
  <si>
    <t>zhang</t>
  </si>
  <si>
    <t>chang</t>
  </si>
  <si>
    <t>shang</t>
  </si>
  <si>
    <t>rang</t>
  </si>
  <si>
    <t>zang</t>
  </si>
  <si>
    <t>cang</t>
  </si>
  <si>
    <t>sang</t>
  </si>
  <si>
    <t>eng</t>
  </si>
  <si>
    <t>beng</t>
  </si>
  <si>
    <t>peng</t>
  </si>
  <si>
    <t>meng</t>
  </si>
  <si>
    <t>feng</t>
  </si>
  <si>
    <t>deng</t>
  </si>
  <si>
    <t>teng</t>
  </si>
  <si>
    <t>neng</t>
  </si>
  <si>
    <t>leng</t>
  </si>
  <si>
    <t>geng</t>
  </si>
  <si>
    <t>keng</t>
  </si>
  <si>
    <t>heng</t>
  </si>
  <si>
    <t>zheng</t>
  </si>
  <si>
    <t>cheng</t>
  </si>
  <si>
    <t>sheng</t>
  </si>
  <si>
    <t>reng</t>
  </si>
  <si>
    <t>zeng</t>
  </si>
  <si>
    <t>ceng</t>
  </si>
  <si>
    <t>seng</t>
  </si>
  <si>
    <t>er</t>
  </si>
  <si>
    <t>ㄨㄥ</t>
  </si>
  <si>
    <t>dong</t>
  </si>
  <si>
    <t>tong</t>
  </si>
  <si>
    <t>nong</t>
  </si>
  <si>
    <t>long</t>
  </si>
  <si>
    <t>gong</t>
  </si>
  <si>
    <t>kong</t>
  </si>
  <si>
    <t>hong</t>
  </si>
  <si>
    <t>zhong</t>
  </si>
  <si>
    <t>chong</t>
  </si>
  <si>
    <t>rong</t>
  </si>
  <si>
    <t>zong</t>
  </si>
  <si>
    <t>cong</t>
  </si>
  <si>
    <t>song</t>
  </si>
  <si>
    <t>ㄧ</t>
  </si>
  <si>
    <t>i</t>
  </si>
  <si>
    <t>yi</t>
  </si>
  <si>
    <t>bi</t>
  </si>
  <si>
    <t>pi</t>
  </si>
  <si>
    <t>mi</t>
  </si>
  <si>
    <t>di</t>
  </si>
  <si>
    <t>ti</t>
  </si>
  <si>
    <t>ni</t>
  </si>
  <si>
    <t>li</t>
  </si>
  <si>
    <t>ji</t>
  </si>
  <si>
    <t>qi</t>
  </si>
  <si>
    <t>xi</t>
  </si>
  <si>
    <t>zhi</t>
  </si>
  <si>
    <t>chi</t>
  </si>
  <si>
    <t>shi</t>
  </si>
  <si>
    <t>ri</t>
  </si>
  <si>
    <t>zi</t>
  </si>
  <si>
    <t>ci</t>
  </si>
  <si>
    <t>si</t>
  </si>
  <si>
    <t>ㄧㄚ</t>
  </si>
  <si>
    <t>ia</t>
  </si>
  <si>
    <t>ya</t>
  </si>
  <si>
    <t>lia</t>
  </si>
  <si>
    <t>jia</t>
  </si>
  <si>
    <t>qia</t>
  </si>
  <si>
    <t>xia</t>
  </si>
  <si>
    <t>ㄧㄠ</t>
  </si>
  <si>
    <t>iao</t>
  </si>
  <si>
    <t>yao</t>
  </si>
  <si>
    <t>biao</t>
  </si>
  <si>
    <t>piao</t>
  </si>
  <si>
    <t>miao</t>
  </si>
  <si>
    <t>diao</t>
  </si>
  <si>
    <t>tiao</t>
  </si>
  <si>
    <t>niao</t>
  </si>
  <si>
    <t>liao</t>
  </si>
  <si>
    <t>jiao</t>
  </si>
  <si>
    <t>qiao</t>
  </si>
  <si>
    <t>xiao</t>
  </si>
  <si>
    <t>ㄧㄝ</t>
  </si>
  <si>
    <t>ie</t>
  </si>
  <si>
    <t>ye</t>
  </si>
  <si>
    <t>bie</t>
  </si>
  <si>
    <t>pie</t>
  </si>
  <si>
    <t>mie</t>
  </si>
  <si>
    <t>die</t>
  </si>
  <si>
    <t>tie</t>
  </si>
  <si>
    <t>nie</t>
  </si>
  <si>
    <t>lie</t>
  </si>
  <si>
    <t>jie</t>
  </si>
  <si>
    <t>qie</t>
  </si>
  <si>
    <t>xie</t>
  </si>
  <si>
    <t>ㄧㄡ</t>
  </si>
  <si>
    <t>iu</t>
  </si>
  <si>
    <t>you</t>
  </si>
  <si>
    <t>miu</t>
  </si>
  <si>
    <t>diu</t>
  </si>
  <si>
    <t>niu</t>
  </si>
  <si>
    <t>liu</t>
  </si>
  <si>
    <t>jiu</t>
  </si>
  <si>
    <t>qiu</t>
  </si>
  <si>
    <t>xiu</t>
  </si>
  <si>
    <t>ㄧㄢ</t>
  </si>
  <si>
    <t>ian</t>
  </si>
  <si>
    <t>yan</t>
  </si>
  <si>
    <t>bian</t>
  </si>
  <si>
    <t>pian</t>
  </si>
  <si>
    <t>mian</t>
  </si>
  <si>
    <t>dian</t>
  </si>
  <si>
    <t>tian</t>
  </si>
  <si>
    <t>nian</t>
  </si>
  <si>
    <t>lian</t>
  </si>
  <si>
    <t>jian</t>
  </si>
  <si>
    <t>qian</t>
  </si>
  <si>
    <t>xian</t>
  </si>
  <si>
    <t>ㄧㄣ</t>
  </si>
  <si>
    <t>in</t>
  </si>
  <si>
    <t>yin</t>
  </si>
  <si>
    <t>bin</t>
  </si>
  <si>
    <t>pin</t>
  </si>
  <si>
    <t>min</t>
  </si>
  <si>
    <t>nin</t>
  </si>
  <si>
    <t>lin</t>
  </si>
  <si>
    <t>jin</t>
  </si>
  <si>
    <t>qin</t>
  </si>
  <si>
    <t>xin</t>
  </si>
  <si>
    <t>ㄧㄤ</t>
  </si>
  <si>
    <t>iang</t>
  </si>
  <si>
    <t>yang</t>
  </si>
  <si>
    <t>niang</t>
  </si>
  <si>
    <t>liang</t>
  </si>
  <si>
    <t>jiang</t>
  </si>
  <si>
    <t>qiang</t>
  </si>
  <si>
    <t>xiang</t>
  </si>
  <si>
    <t>ㄧㄥ</t>
  </si>
  <si>
    <t>ing</t>
  </si>
  <si>
    <t>ying</t>
  </si>
  <si>
    <t>bing</t>
  </si>
  <si>
    <t>ping</t>
  </si>
  <si>
    <t>ming</t>
  </si>
  <si>
    <t>ding</t>
  </si>
  <si>
    <t>ting</t>
  </si>
  <si>
    <t>ning</t>
  </si>
  <si>
    <t>ling</t>
  </si>
  <si>
    <t>jing</t>
  </si>
  <si>
    <t>qing</t>
  </si>
  <si>
    <t>xing</t>
  </si>
  <si>
    <t>ㄩㄥ</t>
  </si>
  <si>
    <t>yong</t>
  </si>
  <si>
    <t>jiong</t>
  </si>
  <si>
    <t>qiong</t>
  </si>
  <si>
    <t>xiong</t>
  </si>
  <si>
    <t>ㄨ</t>
  </si>
  <si>
    <t>u</t>
  </si>
  <si>
    <t>wu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</si>
  <si>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</si>
  <si>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</si>
  <si>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</si>
  <si>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</si>
  <si>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</si>
  <si>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</si>
  <si>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</si>
  <si>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</si>
  <si>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</si>
  <si>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ku</t>
  </si>
  <si>
    <t>hu</t>
  </si>
  <si>
    <t>zhu</t>
  </si>
  <si>
    <t>chu</t>
  </si>
  <si>
    <t>shu</t>
  </si>
  <si>
    <t>ru</t>
  </si>
  <si>
    <t>zu</t>
  </si>
  <si>
    <t>cu</t>
  </si>
  <si>
    <t>su</t>
  </si>
  <si>
    <t>ㄨㄚ</t>
  </si>
  <si>
    <t>ua</t>
  </si>
  <si>
    <t>wa</t>
  </si>
  <si>
    <t>gua</t>
  </si>
  <si>
    <t>kua</t>
  </si>
  <si>
    <t>hua</t>
  </si>
  <si>
    <t>zhua</t>
  </si>
  <si>
    <t>chua</t>
  </si>
  <si>
    <t>shua</t>
  </si>
  <si>
    <t>ㄨㄛ</t>
  </si>
  <si>
    <t>uo</t>
  </si>
  <si>
    <t>wo</t>
  </si>
  <si>
    <t>duo</t>
  </si>
  <si>
    <t>tuo</t>
  </si>
  <si>
    <t>nuo</t>
  </si>
  <si>
    <t>luo</t>
  </si>
  <si>
    <t>guo</t>
  </si>
  <si>
    <t>kuo</t>
  </si>
  <si>
    <t>huo</t>
  </si>
  <si>
    <t>zhuo</t>
  </si>
  <si>
    <t>chuo</t>
  </si>
  <si>
    <t>shuo</t>
  </si>
  <si>
    <t>ruo</t>
  </si>
  <si>
    <t>zuo</t>
  </si>
  <si>
    <t>cuo</t>
  </si>
  <si>
    <t>suo</t>
  </si>
  <si>
    <t>ㄨㄞ</t>
  </si>
  <si>
    <t>uai</t>
  </si>
  <si>
    <t>wai</t>
  </si>
  <si>
    <t>guai</t>
  </si>
  <si>
    <t>kuai</t>
  </si>
  <si>
    <t>huai</t>
  </si>
  <si>
    <t>zhuai</t>
  </si>
  <si>
    <t>chuai</t>
  </si>
  <si>
    <t>shuai</t>
  </si>
  <si>
    <t>ㄨㄟ</t>
  </si>
  <si>
    <t>ui</t>
  </si>
  <si>
    <t>wei</t>
  </si>
  <si>
    <t>dui</t>
  </si>
  <si>
    <t>tui</t>
  </si>
  <si>
    <t>gui</t>
  </si>
  <si>
    <t>kui</t>
  </si>
  <si>
    <t>hui</t>
  </si>
  <si>
    <t>zhui</t>
  </si>
  <si>
    <t>chui</t>
  </si>
  <si>
    <t>shui</t>
  </si>
  <si>
    <t>rui</t>
  </si>
  <si>
    <t>zui</t>
  </si>
  <si>
    <t>cui</t>
  </si>
  <si>
    <t>sui</t>
  </si>
  <si>
    <t>ㄨㄢ</t>
  </si>
  <si>
    <t>uan</t>
  </si>
  <si>
    <t>wan</t>
  </si>
  <si>
    <t>duan</t>
  </si>
  <si>
    <t>tuan</t>
  </si>
  <si>
    <t>nuan</t>
  </si>
  <si>
    <t>luan</t>
  </si>
  <si>
    <t>guan</t>
  </si>
  <si>
    <t>kuan</t>
  </si>
  <si>
    <t>huan</t>
  </si>
  <si>
    <t>zhuan</t>
  </si>
  <si>
    <t>chuan</t>
  </si>
  <si>
    <t>shuan</t>
  </si>
  <si>
    <t>ruan</t>
  </si>
  <si>
    <t>zuan</t>
  </si>
  <si>
    <t>cuan</t>
  </si>
  <si>
    <t>suan</t>
  </si>
  <si>
    <t>ㄨㄣ</t>
  </si>
  <si>
    <t>un</t>
  </si>
  <si>
    <t>wen</t>
  </si>
  <si>
    <t>dun</t>
  </si>
  <si>
    <t>tun</t>
  </si>
  <si>
    <t>nun</t>
  </si>
  <si>
    <t>lun</t>
  </si>
  <si>
    <t>gun</t>
  </si>
  <si>
    <t>kun</t>
  </si>
  <si>
    <t>hun</t>
  </si>
  <si>
    <t>zhun</t>
  </si>
  <si>
    <t>chun</t>
  </si>
  <si>
    <t>shun</t>
  </si>
  <si>
    <t>run</t>
  </si>
  <si>
    <t>zun</t>
  </si>
  <si>
    <t>cun</t>
  </si>
  <si>
    <t>sun</t>
  </si>
  <si>
    <t>ㄨㄤ</t>
  </si>
  <si>
    <t>uang</t>
  </si>
  <si>
    <t>wang</t>
  </si>
  <si>
    <t>guang</t>
  </si>
  <si>
    <t>kuang</t>
  </si>
  <si>
    <t>huang</t>
  </si>
  <si>
    <t>zhuang</t>
  </si>
  <si>
    <t>chuang</t>
  </si>
  <si>
    <t>shuang</t>
  </si>
  <si>
    <t>ueng</t>
  </si>
  <si>
    <t>weng</t>
  </si>
  <si>
    <t>ㄩ</t>
  </si>
  <si>
    <t>nü</t>
  </si>
  <si>
    <t>lü</t>
  </si>
  <si>
    <t>jü</t>
  </si>
  <si>
    <t>qü</t>
  </si>
  <si>
    <t>xü</t>
  </si>
  <si>
    <t>ㄩㄝ</t>
  </si>
  <si>
    <t>nüe</t>
  </si>
  <si>
    <t>lüe</t>
  </si>
  <si>
    <t>jUe</t>
  </si>
  <si>
    <t>qüe</t>
  </si>
  <si>
    <t>xüe</t>
  </si>
  <si>
    <t>ㄩㄢ</t>
  </si>
  <si>
    <t>jüan</t>
  </si>
  <si>
    <t>qüan</t>
  </si>
  <si>
    <t>xüan</t>
  </si>
  <si>
    <t>ㄩㄣ</t>
  </si>
  <si>
    <t>jün</t>
  </si>
  <si>
    <t>qün</t>
  </si>
  <si>
    <t>xUn</t>
  </si>
  <si>
    <t>ㄧ␢</t>
  </si>
  <si>
    <t>ㄧㄛ</t>
  </si>
  <si>
    <t>ㄧㄜ</t>
  </si>
  <si>
    <t>ㄧㄞ</t>
  </si>
  <si>
    <t>ㄧㄟ</t>
  </si>
  <si>
    <t>ㄧㄦ</t>
  </si>
  <si>
    <t>ㄨ␢</t>
  </si>
  <si>
    <t>ㄨㄜ</t>
  </si>
  <si>
    <t>ㄨㄝ</t>
  </si>
  <si>
    <t>ㄨㄠ</t>
  </si>
  <si>
    <t>ㄨㄡ</t>
  </si>
  <si>
    <t>ㄨㄦ</t>
  </si>
  <si>
    <t>ㄩㄚ</t>
  </si>
  <si>
    <t>ㄩㄛ</t>
  </si>
  <si>
    <t>ㄩㄜ</t>
  </si>
  <si>
    <t>ㄩㄞ</t>
  </si>
  <si>
    <t>ㄩㄟ</t>
  </si>
  <si>
    <t>ㄩㄠ</t>
  </si>
  <si>
    <t>ㄩㄡ</t>
  </si>
  <si>
    <t>ㄩㄤ</t>
  </si>
  <si>
    <t>ㄩㄦ</t>
  </si>
  <si>
    <t>ê</t>
  </si>
  <si>
    <t>yo</t>
  </si>
  <si>
    <t>iai</t>
  </si>
  <si>
    <t>yai</t>
  </si>
  <si>
    <t>iei</t>
  </si>
  <si>
    <t>ier</t>
  </si>
  <si>
    <t>ue</t>
  </si>
  <si>
    <t>uao</t>
  </si>
  <si>
    <t>uou</t>
  </si>
  <si>
    <t>uer</t>
  </si>
  <si>
    <t>ü</t>
  </si>
  <si>
    <t>yu</t>
  </si>
  <si>
    <t>üa</t>
  </si>
  <si>
    <t>üo</t>
  </si>
  <si>
    <t>üe</t>
  </si>
  <si>
    <t>yue</t>
  </si>
  <si>
    <t>üai</t>
  </si>
  <si>
    <t>üei</t>
  </si>
  <si>
    <t>üao</t>
  </si>
  <si>
    <t>üou</t>
  </si>
  <si>
    <t>üan</t>
  </si>
  <si>
    <t>yuan</t>
  </si>
  <si>
    <t>üun</t>
  </si>
  <si>
    <t>yun</t>
  </si>
  <si>
    <t>üang</t>
  </si>
  <si>
    <t>üiong</t>
  </si>
  <si>
    <t>üer</t>
  </si>
  <si>
    <t>i</t>
    <phoneticPr fontId="2" type="noConversion"/>
  </si>
  <si>
    <t>u</t>
    <phoneticPr fontId="2" type="noConversion"/>
  </si>
  <si>
    <t>ˋ</t>
  </si>
  <si>
    <t>␢␢␢ˋ</t>
  </si>
  <si>
    <t>ㄅ␢␢ˋ</t>
  </si>
  <si>
    <t>ㄆ␢␢ˋ</t>
  </si>
  <si>
    <t>ㄇ␢␢ˋ</t>
  </si>
  <si>
    <t>ㄈ␢␢ˋ</t>
  </si>
  <si>
    <t>ㄉ␢␢ˋ</t>
  </si>
  <si>
    <t>ㄊ␢␢ˋ</t>
  </si>
  <si>
    <t>ㄋ␢␢ˋ</t>
  </si>
  <si>
    <t>ㄌ␢␢ˋ</t>
  </si>
  <si>
    <t>ㄍ␢␢ˋ</t>
  </si>
  <si>
    <t>ㄎ␢␢ˋ</t>
  </si>
  <si>
    <t>ㄏ␢␢ˋ</t>
  </si>
  <si>
    <t>ㄐ␢␢ˋ</t>
  </si>
  <si>
    <t>ㄑ␢␢ˋ</t>
  </si>
  <si>
    <t>ㄒ␢␢ˋ</t>
  </si>
  <si>
    <t>ㄓ␢␢ˋ</t>
  </si>
  <si>
    <t>ㄔ␢␢ˋ</t>
  </si>
  <si>
    <t>ㄕ␢␢ˋ</t>
  </si>
  <si>
    <t>ㄖ␢␢ˋ</t>
  </si>
  <si>
    <t>ㄗ␢␢ˋ</t>
  </si>
  <si>
    <t>ㄘ␢␢ˋ</t>
  </si>
  <si>
    <t>ㄙ␢␢ˋ</t>
  </si>
  <si>
    <t>␢␢ㄚˋ</t>
  </si>
  <si>
    <t>ㄅ␢ㄚˋ</t>
  </si>
  <si>
    <t>ㄆ␢ㄚˋ</t>
  </si>
  <si>
    <t>ㄇ␢ㄚˋ</t>
  </si>
  <si>
    <t>ㄈ␢ㄚˋ</t>
  </si>
  <si>
    <t>ㄉ␢ㄚˋ</t>
  </si>
  <si>
    <t>ㄊ␢ㄚˋ</t>
  </si>
  <si>
    <t>ㄋ␢ㄚˋ</t>
  </si>
  <si>
    <t>ㄌ␢ㄚˋ</t>
  </si>
  <si>
    <t>ㄍ␢ㄚˋ</t>
  </si>
  <si>
    <t>ㄎ␢ㄚˋ</t>
  </si>
  <si>
    <t>ㄏ␢ㄚˋ</t>
  </si>
  <si>
    <t>ㄐ␢ㄚˋ</t>
  </si>
  <si>
    <t>ㄑ␢ㄚˋ</t>
  </si>
  <si>
    <t>ㄒ␢ㄚˋ</t>
  </si>
  <si>
    <t>ㄓ␢ㄚˋ</t>
  </si>
  <si>
    <t>ㄔ␢ㄚˋ</t>
  </si>
  <si>
    <t>ㄕ␢ㄚˋ</t>
  </si>
  <si>
    <t>ㄖ␢ㄚˋ</t>
  </si>
  <si>
    <t>ㄗ␢ㄚˋ</t>
  </si>
  <si>
    <t>ㄘ␢ㄚˋ</t>
  </si>
  <si>
    <t>ㄙ␢ㄚˋ</t>
  </si>
  <si>
    <t>␢␢ㄛˋ</t>
  </si>
  <si>
    <t>ㄅ␢ㄛˋ</t>
  </si>
  <si>
    <t>ㄆ␢ㄛˋ</t>
  </si>
  <si>
    <t>ㄇ␢ㄛˋ</t>
  </si>
  <si>
    <t>ㄈ␢ㄛˋ</t>
  </si>
  <si>
    <t>ㄉ␢ㄛˋ</t>
  </si>
  <si>
    <t>ㄊ␢ㄛˋ</t>
  </si>
  <si>
    <t>ㄋ␢ㄛˋ</t>
  </si>
  <si>
    <t>ㄌ␢ㄛˋ</t>
  </si>
  <si>
    <t>ㄍ␢ㄛˋ</t>
  </si>
  <si>
    <t>ㄎ␢ㄛˋ</t>
  </si>
  <si>
    <t>ㄏ␢ㄛˋ</t>
  </si>
  <si>
    <t>ㄐ␢ㄛˋ</t>
  </si>
  <si>
    <t>ㄑ␢ㄛˋ</t>
  </si>
  <si>
    <t>ㄒ␢ㄛˋ</t>
  </si>
  <si>
    <t>ㄓ␢ㄛˋ</t>
  </si>
  <si>
    <t>ㄔ␢ㄛˋ</t>
  </si>
  <si>
    <t>ㄕ␢ㄛˋ</t>
  </si>
  <si>
    <t>ㄖ␢ㄛˋ</t>
  </si>
  <si>
    <t>ㄗ␢ㄛˋ</t>
  </si>
  <si>
    <t>ㄘ␢ㄛˋ</t>
  </si>
  <si>
    <t>ㄙ␢ㄛˋ</t>
  </si>
  <si>
    <t>␢␢ㄜˋ</t>
  </si>
  <si>
    <t>ㄅ␢ㄜˋ</t>
  </si>
  <si>
    <t>ㄆ␢ㄜˋ</t>
  </si>
  <si>
    <t>ㄇ␢ㄜˋ</t>
  </si>
  <si>
    <t>ㄈ␢ㄜˋ</t>
  </si>
  <si>
    <t>ㄉ␢ㄜˋ</t>
  </si>
  <si>
    <t>ㄊ␢ㄜˋ</t>
  </si>
  <si>
    <t>ㄋ␢ㄜˋ</t>
  </si>
  <si>
    <t>ㄌ␢ㄜˋ</t>
  </si>
  <si>
    <t>ㄍ␢ㄜˋ</t>
  </si>
  <si>
    <t>ㄎ␢ㄜˋ</t>
  </si>
  <si>
    <t>ㄏ␢ㄜˋ</t>
  </si>
  <si>
    <t>ㄐ␢ㄜˋ</t>
  </si>
  <si>
    <t>ㄑ␢ㄜˋ</t>
  </si>
  <si>
    <t>ㄒ␢ㄜˋ</t>
  </si>
  <si>
    <t>ㄓ␢ㄜˋ</t>
  </si>
  <si>
    <t>ㄔ␢ㄜˋ</t>
  </si>
  <si>
    <t>ㄕ␢ㄜˋ</t>
  </si>
  <si>
    <t>ㄖ␢ㄜˋ</t>
  </si>
  <si>
    <t>ㄗ␢ㄜˋ</t>
  </si>
  <si>
    <t>ㄘ␢ㄜˋ</t>
  </si>
  <si>
    <t>ㄙ␢ㄜˋ</t>
  </si>
  <si>
    <t>␢␢ㄝˋ</t>
  </si>
  <si>
    <t>ㄅ␢ㄝˋ</t>
  </si>
  <si>
    <t>ㄆ␢ㄝˋ</t>
  </si>
  <si>
    <t>ㄇ␢ㄝˋ</t>
  </si>
  <si>
    <t>ㄈ␢ㄝˋ</t>
  </si>
  <si>
    <t>ㄉ␢ㄝˋ</t>
  </si>
  <si>
    <t>ㄊ␢ㄝˋ</t>
  </si>
  <si>
    <t>ㄋ␢ㄝˋ</t>
  </si>
  <si>
    <t>ㄌ␢ㄝˋ</t>
  </si>
  <si>
    <t>ㄍ␢ㄝˋ</t>
  </si>
  <si>
    <t>ㄎ␢ㄝˋ</t>
  </si>
  <si>
    <t>ㄏ␢ㄝˋ</t>
  </si>
  <si>
    <t>ㄐ␢ㄝˋ</t>
  </si>
  <si>
    <t>ㄑ␢ㄝˋ</t>
  </si>
  <si>
    <t>ㄒ␢ㄝˋ</t>
  </si>
  <si>
    <t>ㄓ␢ㄝˋ</t>
  </si>
  <si>
    <t>ㄔ␢ㄝˋ</t>
  </si>
  <si>
    <t>ㄕ␢ㄝˋ</t>
  </si>
  <si>
    <t>ㄖ␢ㄝˋ</t>
  </si>
  <si>
    <t>ㄗ␢ㄝˋ</t>
  </si>
  <si>
    <t>ㄘ␢ㄝˋ</t>
  </si>
  <si>
    <t>ㄙ␢ㄝˋ</t>
  </si>
  <si>
    <t>␢␢ㄞˋ</t>
  </si>
  <si>
    <t>ㄅ␢ㄞˋ</t>
  </si>
  <si>
    <t>ㄆ␢ㄞˋ</t>
  </si>
  <si>
    <t>ㄇ␢ㄞˋ</t>
  </si>
  <si>
    <t>ㄈ␢ㄞˋ</t>
  </si>
  <si>
    <t>ㄉ␢ㄞˋ</t>
  </si>
  <si>
    <t>ㄊ␢ㄞˋ</t>
  </si>
  <si>
    <t>ㄋ␢ㄞˋ</t>
  </si>
  <si>
    <t>ㄌ␢ㄞˋ</t>
  </si>
  <si>
    <t>ㄍ␢ㄞˋ</t>
  </si>
  <si>
    <t>ㄎ␢ㄞˋ</t>
  </si>
  <si>
    <t>ㄏ␢ㄞˋ</t>
  </si>
  <si>
    <t>ㄐ␢ㄞˋ</t>
  </si>
  <si>
    <t>ㄑ␢ㄞˋ</t>
  </si>
  <si>
    <t>ㄒ␢ㄞˋ</t>
  </si>
  <si>
    <t>ㄓ␢ㄞˋ</t>
  </si>
  <si>
    <t>ㄔ␢ㄞˋ</t>
  </si>
  <si>
    <t>ㄕ␢ㄞˋ</t>
  </si>
  <si>
    <t>ㄖ␢ㄞˋ</t>
  </si>
  <si>
    <t>ㄗ␢ㄞˋ</t>
  </si>
  <si>
    <t>ㄘ␢ㄞˋ</t>
  </si>
  <si>
    <t>ㄙ␢ㄞˋ</t>
  </si>
  <si>
    <t>␢␢ㄟˋ</t>
  </si>
  <si>
    <t>ㄅ␢ㄟˋ</t>
  </si>
  <si>
    <t>ㄆ␢ㄟˋ</t>
  </si>
  <si>
    <t>ㄇ␢ㄟˋ</t>
  </si>
  <si>
    <t>ㄈ␢ㄟˋ</t>
  </si>
  <si>
    <t>ㄉ␢ㄟˋ</t>
  </si>
  <si>
    <t>ㄊ␢ㄟˋ</t>
  </si>
  <si>
    <t>ㄋ␢ㄟˋ</t>
  </si>
  <si>
    <t>ㄌ␢ㄟˋ</t>
  </si>
  <si>
    <t>ㄍ␢ㄟˋ</t>
  </si>
  <si>
    <t>ㄎ␢ㄟˋ</t>
  </si>
  <si>
    <t>ㄏ␢ㄟˋ</t>
  </si>
  <si>
    <t>ㄐ␢ㄟˋ</t>
  </si>
  <si>
    <t>ㄑ␢ㄟˋ</t>
  </si>
  <si>
    <t>ㄒ␢ㄟˋ</t>
  </si>
  <si>
    <t>ㄓ␢ㄟˋ</t>
  </si>
  <si>
    <t>ㄔ␢ㄟˋ</t>
  </si>
  <si>
    <t>ㄕ␢ㄟˋ</t>
  </si>
  <si>
    <t>ㄖ␢ㄟˋ</t>
  </si>
  <si>
    <t>ㄗ␢ㄟˋ</t>
  </si>
  <si>
    <t>ㄘ␢ㄟˋ</t>
  </si>
  <si>
    <t>ㄙ␢ㄟˋ</t>
  </si>
  <si>
    <t>␢␢ㄠˋ</t>
  </si>
  <si>
    <t>ㄅ␢ㄠˋ</t>
  </si>
  <si>
    <t>ㄆ␢ㄠˋ</t>
  </si>
  <si>
    <t>ㄇ␢ㄠˋ</t>
  </si>
  <si>
    <t>ㄈ␢ㄠˋ</t>
  </si>
  <si>
    <t>ㄉ␢ㄠˋ</t>
  </si>
  <si>
    <t>ㄊ␢ㄠˋ</t>
  </si>
  <si>
    <t>ㄋ␢ㄠˋ</t>
  </si>
  <si>
    <t>ㄌ␢ㄠˋ</t>
  </si>
  <si>
    <t>ㄍ␢ㄠˋ</t>
  </si>
  <si>
    <t>ㄎ␢ㄠˋ</t>
  </si>
  <si>
    <t>ㄏ␢ㄠˋ</t>
  </si>
  <si>
    <t>ㄐ␢ㄠˋ</t>
  </si>
  <si>
    <t>ㄑ␢ㄠˋ</t>
  </si>
  <si>
    <t>ㄒ␢ㄠˋ</t>
  </si>
  <si>
    <t>ㄓ␢ㄠˋ</t>
  </si>
  <si>
    <t>ㄔ␢ㄠˋ</t>
  </si>
  <si>
    <t>ㄕ␢ㄠˋ</t>
  </si>
  <si>
    <t>ㄖ␢ㄠˋ</t>
  </si>
  <si>
    <t>ㄗ␢ㄠˋ</t>
  </si>
  <si>
    <t>ㄘ␢ㄠˋ</t>
  </si>
  <si>
    <t>ㄙ␢ㄠˋ</t>
  </si>
  <si>
    <t>␢␢ㄡˋ</t>
  </si>
  <si>
    <t>ㄅ␢ㄡˋ</t>
  </si>
  <si>
    <t>ㄆ␢ㄡˋ</t>
  </si>
  <si>
    <t>ㄇ␢ㄡˋ</t>
  </si>
  <si>
    <t>ㄈ␢ㄡˋ</t>
  </si>
  <si>
    <t>ㄉ␢ㄡˋ</t>
  </si>
  <si>
    <t>ㄊ␢ㄡˋ</t>
  </si>
  <si>
    <t>ㄋ␢ㄡˋ</t>
  </si>
  <si>
    <t>ㄌ␢ㄡˋ</t>
  </si>
  <si>
    <t>ㄍ␢ㄡˋ</t>
  </si>
  <si>
    <t>ㄎ␢ㄡˋ</t>
  </si>
  <si>
    <t>ㄏ␢ㄡˋ</t>
  </si>
  <si>
    <t>ㄐ␢ㄡˋ</t>
  </si>
  <si>
    <t>ㄑ␢ㄡˋ</t>
  </si>
  <si>
    <t>ㄒ␢ㄡˋ</t>
  </si>
  <si>
    <t>ㄓ␢ㄡˋ</t>
  </si>
  <si>
    <t>ㄔ␢ㄡˋ</t>
  </si>
  <si>
    <t>ㄕ␢ㄡˋ</t>
  </si>
  <si>
    <t>ㄖ␢ㄡˋ</t>
  </si>
  <si>
    <t>ㄗ␢ㄡˋ</t>
  </si>
  <si>
    <t>ㄘ␢ㄡˋ</t>
  </si>
  <si>
    <t>ㄙ␢ㄡˋ</t>
  </si>
  <si>
    <t>␢␢ㄢˋ</t>
  </si>
  <si>
    <t>ㄅ␢ㄢˋ</t>
  </si>
  <si>
    <t>ㄆ␢ㄢˋ</t>
  </si>
  <si>
    <t>ㄇ␢ㄢˋ</t>
  </si>
  <si>
    <t>ㄈ␢ㄢˋ</t>
  </si>
  <si>
    <t>ㄉ␢ㄢˋ</t>
  </si>
  <si>
    <t>ㄊ␢ㄢˋ</t>
  </si>
  <si>
    <t>ㄋ␢ㄢˋ</t>
  </si>
  <si>
    <t>ㄌ␢ㄢˋ</t>
  </si>
  <si>
    <t>ㄍ␢ㄢˋ</t>
  </si>
  <si>
    <t>ㄎ␢ㄢˋ</t>
  </si>
  <si>
    <t>ㄏ␢ㄢˋ</t>
  </si>
  <si>
    <t>ㄐ␢ㄢˋ</t>
  </si>
  <si>
    <t>ㄑ␢ㄢˋ</t>
  </si>
  <si>
    <t>ㄒ␢ㄢˋ</t>
  </si>
  <si>
    <t>ㄓ␢ㄢˋ</t>
  </si>
  <si>
    <t>ㄔ␢ㄢˋ</t>
  </si>
  <si>
    <t>ㄕ␢ㄢˋ</t>
  </si>
  <si>
    <t>ㄖ␢ㄢˋ</t>
  </si>
  <si>
    <t>ㄗ␢ㄢˋ</t>
  </si>
  <si>
    <t>ㄘ␢ㄢˋ</t>
  </si>
  <si>
    <t>ㄙ␢ㄢˋ</t>
  </si>
  <si>
    <t>␢␢ㄣˋ</t>
  </si>
  <si>
    <t>ㄅ␢ㄣˋ</t>
  </si>
  <si>
    <t>ㄆ␢ㄣˋ</t>
  </si>
  <si>
    <t>ㄇ␢ㄣˋ</t>
  </si>
  <si>
    <t>ㄈ␢ㄣˋ</t>
  </si>
  <si>
    <t>ㄉ␢ㄣˋ</t>
  </si>
  <si>
    <t>ㄊ␢ㄣˋ</t>
  </si>
  <si>
    <t>ㄋ␢ㄣˋ</t>
  </si>
  <si>
    <t>ㄌ␢ㄣˋ</t>
  </si>
  <si>
    <t>ㄍ␢ㄣˋ</t>
  </si>
  <si>
    <t>ㄎ␢ㄣˋ</t>
  </si>
  <si>
    <t>ㄏ␢ㄣˋ</t>
  </si>
  <si>
    <t>ㄐ␢ㄣˋ</t>
  </si>
  <si>
    <t>ㄑ␢ㄣˋ</t>
  </si>
  <si>
    <t>ㄒ␢ㄣˋ</t>
  </si>
  <si>
    <t>ㄓ␢ㄣˋ</t>
  </si>
  <si>
    <t>ㄔ␢ㄣˋ</t>
  </si>
  <si>
    <t>ㄕ␢ㄣˋ</t>
  </si>
  <si>
    <t>ㄖ␢ㄣˋ</t>
  </si>
  <si>
    <t>ㄗ␢ㄣˋ</t>
  </si>
  <si>
    <t>ㄘ␢ㄣˋ</t>
  </si>
  <si>
    <t>ㄙ␢ㄣˋ</t>
  </si>
  <si>
    <t>␢␢ㄤˋ</t>
  </si>
  <si>
    <t>ㄅ␢ㄤˋ</t>
  </si>
  <si>
    <t>ㄆ␢ㄤˋ</t>
  </si>
  <si>
    <t>ㄇ␢ㄤˋ</t>
  </si>
  <si>
    <t>ㄈ␢ㄤˋ</t>
  </si>
  <si>
    <t>ㄉ␢ㄤˋ</t>
  </si>
  <si>
    <t>ㄊ␢ㄤˋ</t>
  </si>
  <si>
    <t>ㄋ␢ㄤˋ</t>
  </si>
  <si>
    <t>ㄌ␢ㄤˋ</t>
  </si>
  <si>
    <t>ㄍ␢ㄤˋ</t>
  </si>
  <si>
    <t>ㄎ␢ㄤˋ</t>
  </si>
  <si>
    <t>ㄏ␢ㄤˋ</t>
  </si>
  <si>
    <t>ㄐ␢ㄤˋ</t>
  </si>
  <si>
    <t>ㄑ␢ㄤˋ</t>
  </si>
  <si>
    <t>ㄒ␢ㄤˋ</t>
  </si>
  <si>
    <t>ㄓ␢ㄤˋ</t>
  </si>
  <si>
    <t>ㄔ␢ㄤˋ</t>
  </si>
  <si>
    <t>ㄕ␢ㄤˋ</t>
  </si>
  <si>
    <t>ㄖ␢ㄤˋ</t>
  </si>
  <si>
    <t>ㄗ␢ㄤˋ</t>
  </si>
  <si>
    <t>ㄘ␢ㄤˋ</t>
  </si>
  <si>
    <t>ㄙ␢ㄤˋ</t>
  </si>
  <si>
    <t>␢␢ㄥˋ</t>
  </si>
  <si>
    <t>ㄅ␢ㄥˋ</t>
  </si>
  <si>
    <t>ㄆ␢ㄥˋ</t>
  </si>
  <si>
    <t>ㄇ␢ㄥˋ</t>
  </si>
  <si>
    <t>ㄈ␢ㄥˋ</t>
  </si>
  <si>
    <t>ㄉ␢ㄥˋ</t>
  </si>
  <si>
    <t>ㄊ␢ㄥˋ</t>
  </si>
  <si>
    <t>ㄋ␢ㄥˋ</t>
  </si>
  <si>
    <t>ㄌ␢ㄥˋ</t>
  </si>
  <si>
    <t>ㄍ␢ㄥˋ</t>
  </si>
  <si>
    <t>ㄎ␢ㄥˋ</t>
  </si>
  <si>
    <t>ㄏ␢ㄥˋ</t>
  </si>
  <si>
    <t>ㄐ␢ㄥˋ</t>
  </si>
  <si>
    <t>ㄑ␢ㄥˋ</t>
  </si>
  <si>
    <t>ㄒ␢ㄥˋ</t>
  </si>
  <si>
    <t>ㄓ␢ㄥˋ</t>
  </si>
  <si>
    <t>ㄔ␢ㄥˋ</t>
  </si>
  <si>
    <t>ㄕ␢ㄥˋ</t>
  </si>
  <si>
    <t>ㄖ␢ㄥˋ</t>
  </si>
  <si>
    <t>ㄗ␢ㄥˋ</t>
  </si>
  <si>
    <t>ㄘ␢ㄥˋ</t>
  </si>
  <si>
    <t>ㄙ␢ㄥˋ</t>
  </si>
  <si>
    <t>␢␢ㄦˋ</t>
  </si>
  <si>
    <t>ㄅ␢ㄦˋ</t>
  </si>
  <si>
    <t>ㄆ␢ㄦˋ</t>
  </si>
  <si>
    <t>ㄇ␢ㄦˋ</t>
  </si>
  <si>
    <t>ㄈ␢ㄦˋ</t>
  </si>
  <si>
    <t>ㄉ␢ㄦˋ</t>
  </si>
  <si>
    <t>ㄊ␢ㄦˋ</t>
  </si>
  <si>
    <t>ㄋ␢ㄦˋ</t>
  </si>
  <si>
    <t>ㄌ␢ㄦˋ</t>
  </si>
  <si>
    <t>ㄍ␢ㄦˋ</t>
  </si>
  <si>
    <t>ㄎ␢ㄦˋ</t>
  </si>
  <si>
    <t>ㄏ␢ㄦˋ</t>
  </si>
  <si>
    <t>ㄐ␢ㄦˋ</t>
  </si>
  <si>
    <t>ㄑ␢ㄦˋ</t>
  </si>
  <si>
    <t>ㄒ␢ㄦˋ</t>
  </si>
  <si>
    <t>ㄓ␢ㄦˋ</t>
  </si>
  <si>
    <t>ㄔ␢ㄦˋ</t>
  </si>
  <si>
    <t>ㄕ␢ㄦˋ</t>
  </si>
  <si>
    <t>ㄖ␢ㄦˋ</t>
  </si>
  <si>
    <t>ㄗ␢ㄦˋ</t>
  </si>
  <si>
    <t>ㄘ␢ㄦˋ</t>
  </si>
  <si>
    <t>ㄙ␢ㄦˋ</t>
  </si>
  <si>
    <t>␢ㄧ␢ˋ</t>
  </si>
  <si>
    <t>ㄅㄧ␢ˋ</t>
  </si>
  <si>
    <t>ㄆㄧ␢ˋ</t>
  </si>
  <si>
    <t>ㄇㄧ␢ˋ</t>
  </si>
  <si>
    <t>ㄈㄧ␢ˋ</t>
  </si>
  <si>
    <t>ㄉㄧ␢ˋ</t>
  </si>
  <si>
    <t>ㄊㄧ␢ˋ</t>
  </si>
  <si>
    <t>ㄋㄧ␢ˋ</t>
  </si>
  <si>
    <t>ㄌㄧ␢ˋ</t>
  </si>
  <si>
    <t>ㄍㄧ␢ˋ</t>
  </si>
  <si>
    <t>ㄎㄧ␢ˋ</t>
  </si>
  <si>
    <t>ㄏㄧ␢ˋ</t>
  </si>
  <si>
    <t>ㄐㄧ␢ˋ</t>
  </si>
  <si>
    <t>ㄑㄧ␢ˋ</t>
  </si>
  <si>
    <t>ㄒㄧ␢ˋ</t>
  </si>
  <si>
    <t>ㄓㄧ␢ˋ</t>
  </si>
  <si>
    <t>ㄔㄧ␢ˋ</t>
  </si>
  <si>
    <t>ㄕㄧ␢ˋ</t>
  </si>
  <si>
    <t>ㄖㄧ␢ˋ</t>
  </si>
  <si>
    <t>ㄗㄧ␢ˋ</t>
  </si>
  <si>
    <t>ㄘㄧ␢ˋ</t>
  </si>
  <si>
    <t>ㄙㄧ␢ˋ</t>
  </si>
  <si>
    <t>␢ㄧㄚˋ</t>
  </si>
  <si>
    <t>ㄅㄧㄚˋ</t>
  </si>
  <si>
    <t>ㄆㄧㄚˋ</t>
  </si>
  <si>
    <t>ㄇㄧㄚˋ</t>
  </si>
  <si>
    <t>ㄈㄧㄚˋ</t>
  </si>
  <si>
    <t>ㄉㄧㄚˋ</t>
  </si>
  <si>
    <t>ㄊㄧㄚˋ</t>
  </si>
  <si>
    <t>ㄋㄧㄚˋ</t>
  </si>
  <si>
    <t>ㄌㄧㄚˋ</t>
  </si>
  <si>
    <t>ㄍㄧㄚˋ</t>
  </si>
  <si>
    <t>ㄎㄧㄚˋ</t>
  </si>
  <si>
    <t>ㄏㄧㄚˋ</t>
  </si>
  <si>
    <t>ㄐㄧㄚˋ</t>
  </si>
  <si>
    <t>ㄑㄧㄚˋ</t>
  </si>
  <si>
    <t>ㄒㄧㄚˋ</t>
  </si>
  <si>
    <t>ㄓㄧㄚˋ</t>
  </si>
  <si>
    <t>ㄔㄧㄚˋ</t>
  </si>
  <si>
    <t>ㄕㄧㄚˋ</t>
  </si>
  <si>
    <t>ㄖㄧㄚˋ</t>
  </si>
  <si>
    <t>ㄗㄧㄚˋ</t>
  </si>
  <si>
    <t>ㄘㄧㄚˋ</t>
  </si>
  <si>
    <t>ㄙㄧㄚˋ</t>
  </si>
  <si>
    <t>␢ㄧㄛˋ</t>
  </si>
  <si>
    <t>ㄅㄧㄛˋ</t>
  </si>
  <si>
    <t>ㄆㄧㄛˋ</t>
  </si>
  <si>
    <t>ㄇㄧㄛˋ</t>
  </si>
  <si>
    <t>ㄈㄧㄛˋ</t>
  </si>
  <si>
    <t>ㄉㄧㄛˋ</t>
  </si>
  <si>
    <t>ㄊㄧㄛˋ</t>
  </si>
  <si>
    <t>ㄋㄧㄛˋ</t>
  </si>
  <si>
    <t>ㄌㄧㄛˋ</t>
  </si>
  <si>
    <t>ㄍㄧㄛˋ</t>
  </si>
  <si>
    <t>ㄎㄧㄛˋ</t>
  </si>
  <si>
    <t>ㄏㄧㄛˋ</t>
  </si>
  <si>
    <t>ㄐㄧㄛˋ</t>
  </si>
  <si>
    <t>ㄑㄧㄛˋ</t>
  </si>
  <si>
    <t>ㄒㄧㄛˋ</t>
  </si>
  <si>
    <t>ㄓㄧㄛˋ</t>
  </si>
  <si>
    <t>ㄔㄧㄛˋ</t>
  </si>
  <si>
    <t>ㄕㄧㄛˋ</t>
  </si>
  <si>
    <t>ㄖㄧㄛˋ</t>
  </si>
  <si>
    <t>ㄗㄧㄛˋ</t>
  </si>
  <si>
    <t>ㄘㄧㄛˋ</t>
  </si>
  <si>
    <t>ㄙㄧㄛˋ</t>
  </si>
  <si>
    <t>␢ㄧㄜˋ</t>
  </si>
  <si>
    <t>ㄅㄧㄜˋ</t>
  </si>
  <si>
    <t>ㄆㄧㄜˋ</t>
  </si>
  <si>
    <t>ㄇㄧㄜˋ</t>
  </si>
  <si>
    <t>ㄈㄧㄜˋ</t>
  </si>
  <si>
    <t>ㄉㄧㄜˋ</t>
  </si>
  <si>
    <t>ㄊㄧㄜˋ</t>
  </si>
  <si>
    <t>ㄋㄧㄜˋ</t>
  </si>
  <si>
    <t>ㄌㄧㄜˋ</t>
  </si>
  <si>
    <t>ㄍㄧㄜˋ</t>
  </si>
  <si>
    <t>ㄎㄧㄜˋ</t>
  </si>
  <si>
    <t>ㄏㄧㄜˋ</t>
  </si>
  <si>
    <t>ㄐㄧㄜˋ</t>
  </si>
  <si>
    <t>ㄑㄧㄜˋ</t>
  </si>
  <si>
    <t>ㄒㄧㄜˋ</t>
  </si>
  <si>
    <t>ㄓㄧㄜˋ</t>
  </si>
  <si>
    <t>ㄔㄧㄜˋ</t>
  </si>
  <si>
    <t>ㄕㄧㄜˋ</t>
  </si>
  <si>
    <t>ㄖㄧㄜˋ</t>
  </si>
  <si>
    <t>ㄗㄧㄜˋ</t>
  </si>
  <si>
    <t>ㄘㄧㄜˋ</t>
  </si>
  <si>
    <t>ㄙㄧㄜˋ</t>
  </si>
  <si>
    <t>␢ㄧㄝˋ</t>
  </si>
  <si>
    <t>ㄅㄧㄝˋ</t>
  </si>
  <si>
    <t>ㄆㄧㄝˋ</t>
  </si>
  <si>
    <t>ㄇㄧㄝˋ</t>
  </si>
  <si>
    <t>ㄈㄧㄝˋ</t>
  </si>
  <si>
    <t>ㄉㄧㄝˋ</t>
  </si>
  <si>
    <t>ㄊㄧㄝˋ</t>
  </si>
  <si>
    <t>ㄋㄧㄝˋ</t>
  </si>
  <si>
    <t>ㄌㄧㄝˋ</t>
  </si>
  <si>
    <t>ㄍㄧㄝˋ</t>
  </si>
  <si>
    <t>ㄎㄧㄝˋ</t>
  </si>
  <si>
    <t>ㄏㄧㄝˋ</t>
  </si>
  <si>
    <t>ㄐㄧㄝˋ</t>
  </si>
  <si>
    <t>ㄑㄧㄝˋ</t>
  </si>
  <si>
    <t>ㄒㄧㄝˋ</t>
  </si>
  <si>
    <t>ㄓㄧㄝˋ</t>
  </si>
  <si>
    <t>ㄔㄧㄝˋ</t>
  </si>
  <si>
    <t>ㄕㄧㄝˋ</t>
  </si>
  <si>
    <t>ㄖㄧㄝˋ</t>
  </si>
  <si>
    <t>ㄗㄧㄝˋ</t>
  </si>
  <si>
    <t>ㄘㄧㄝˋ</t>
  </si>
  <si>
    <t>ㄙㄧㄝˋ</t>
  </si>
  <si>
    <t>␢ㄧㄞˋ</t>
  </si>
  <si>
    <t>ㄅㄧㄞˋ</t>
  </si>
  <si>
    <t>ㄆㄧㄞˋ</t>
  </si>
  <si>
    <t>ㄇㄧㄞˋ</t>
  </si>
  <si>
    <t>ㄈㄧㄞˋ</t>
  </si>
  <si>
    <t>ㄉㄧㄞˋ</t>
  </si>
  <si>
    <t>ㄊㄧㄞˋ</t>
  </si>
  <si>
    <t>ㄋㄧㄞˋ</t>
  </si>
  <si>
    <t>ㄌㄧㄞˋ</t>
  </si>
  <si>
    <t>ㄍㄧㄞˋ</t>
  </si>
  <si>
    <t>ㄎㄧㄞˋ</t>
  </si>
  <si>
    <t>ㄏㄧㄞˋ</t>
  </si>
  <si>
    <t>ㄐㄧㄞˋ</t>
  </si>
  <si>
    <t>ㄑㄧㄞˋ</t>
  </si>
  <si>
    <t>ㄒㄧㄞˋ</t>
  </si>
  <si>
    <t>ㄓㄧㄞˋ</t>
  </si>
  <si>
    <t>ㄔㄧㄞˋ</t>
  </si>
  <si>
    <t>ㄕㄧㄞˋ</t>
  </si>
  <si>
    <t>ㄖㄧㄞˋ</t>
  </si>
  <si>
    <t>ㄗㄧㄞˋ</t>
  </si>
  <si>
    <t>ㄘㄧㄞˋ</t>
  </si>
  <si>
    <t>ㄙㄧㄞˋ</t>
  </si>
  <si>
    <t>␢ㄧㄟˋ</t>
  </si>
  <si>
    <t>ㄅㄧㄟˋ</t>
  </si>
  <si>
    <t>ㄆㄧㄟˋ</t>
  </si>
  <si>
    <t>ㄇㄧㄟˋ</t>
  </si>
  <si>
    <t>ㄈㄧㄟˋ</t>
  </si>
  <si>
    <t>ㄉㄧㄟˋ</t>
  </si>
  <si>
    <t>ㄊㄧㄟˋ</t>
  </si>
  <si>
    <t>ㄋㄧㄟˋ</t>
  </si>
  <si>
    <t>ㄌㄧㄟˋ</t>
  </si>
  <si>
    <t>ㄍㄧㄟˋ</t>
  </si>
  <si>
    <t>ㄎㄧㄟˋ</t>
  </si>
  <si>
    <t>ㄏㄧㄟˋ</t>
  </si>
  <si>
    <t>ㄐㄧㄟˋ</t>
  </si>
  <si>
    <t>ㄑㄧㄟˋ</t>
  </si>
  <si>
    <t>ㄒㄧㄟˋ</t>
  </si>
  <si>
    <t>ㄓㄧㄟˋ</t>
  </si>
  <si>
    <t>ㄔㄧㄟˋ</t>
  </si>
  <si>
    <t>ㄕㄧㄟˋ</t>
  </si>
  <si>
    <t>ㄖㄧㄟˋ</t>
  </si>
  <si>
    <t>ㄗㄧㄟˋ</t>
  </si>
  <si>
    <t>ㄘㄧㄟˋ</t>
  </si>
  <si>
    <t>ㄙㄧㄟˋ</t>
  </si>
  <si>
    <t>␢ㄧㄠˋ</t>
  </si>
  <si>
    <t>ㄅㄧㄠˋ</t>
  </si>
  <si>
    <t>ㄆㄧㄠˋ</t>
  </si>
  <si>
    <t>ㄇㄧㄠˋ</t>
  </si>
  <si>
    <t>ㄈㄧㄠˋ</t>
  </si>
  <si>
    <t>ㄉㄧㄠˋ</t>
  </si>
  <si>
    <t>ㄊㄧㄠˋ</t>
  </si>
  <si>
    <t>ㄋㄧㄠˋ</t>
  </si>
  <si>
    <t>ㄌㄧㄠˋ</t>
  </si>
  <si>
    <t>ㄍㄧㄠˋ</t>
  </si>
  <si>
    <t>ㄎㄧㄠˋ</t>
  </si>
  <si>
    <t>ㄏㄧㄠˋ</t>
  </si>
  <si>
    <t>ㄐㄧㄠˋ</t>
  </si>
  <si>
    <t>ㄑㄧㄠˋ</t>
  </si>
  <si>
    <t>ㄒㄧㄠˋ</t>
  </si>
  <si>
    <t>ㄓㄧㄠˋ</t>
  </si>
  <si>
    <t>ㄔㄧㄠˋ</t>
  </si>
  <si>
    <t>ㄕㄧㄠˋ</t>
  </si>
  <si>
    <t>ㄖㄧㄠˋ</t>
  </si>
  <si>
    <t>ㄗㄧㄠˋ</t>
  </si>
  <si>
    <t>ㄘㄧㄠˋ</t>
  </si>
  <si>
    <t>ㄙㄧㄠˋ</t>
  </si>
  <si>
    <t>␢ㄧㄡˋ</t>
  </si>
  <si>
    <t>ㄅㄧㄡˋ</t>
  </si>
  <si>
    <t>ㄆㄧㄡˋ</t>
  </si>
  <si>
    <t>ㄇㄧㄡˋ</t>
  </si>
  <si>
    <t>ㄈㄧㄡˋ</t>
  </si>
  <si>
    <t>ㄉㄧㄡˋ</t>
  </si>
  <si>
    <t>ㄊㄧㄡˋ</t>
  </si>
  <si>
    <t>ㄋㄧㄡˋ</t>
  </si>
  <si>
    <t>ㄌㄧㄡˋ</t>
  </si>
  <si>
    <t>ㄍㄧㄡˋ</t>
  </si>
  <si>
    <t>ㄎㄧㄡˋ</t>
  </si>
  <si>
    <t>ㄏㄧㄡˋ</t>
  </si>
  <si>
    <t>ㄐㄧㄡˋ</t>
  </si>
  <si>
    <t>ㄑㄧㄡˋ</t>
  </si>
  <si>
    <t>ㄒㄧㄡˋ</t>
  </si>
  <si>
    <t>ㄓㄧㄡˋ</t>
  </si>
  <si>
    <t>ㄔㄧㄡˋ</t>
  </si>
  <si>
    <t>ㄕㄧㄡˋ</t>
  </si>
  <si>
    <t>ㄖㄧㄡˋ</t>
  </si>
  <si>
    <t>ㄗㄧㄡˋ</t>
  </si>
  <si>
    <t>ㄘㄧㄡˋ</t>
  </si>
  <si>
    <t>ㄙㄧㄡˋ</t>
  </si>
  <si>
    <t>␢ㄧㄢˋ</t>
  </si>
  <si>
    <t>ㄅㄧㄢˋ</t>
  </si>
  <si>
    <t>ㄆㄧㄢˋ</t>
  </si>
  <si>
    <t>ㄇㄧㄢˋ</t>
  </si>
  <si>
    <t>ㄈㄧㄢˋ</t>
  </si>
  <si>
    <t>ㄉㄧㄢˋ</t>
  </si>
  <si>
    <t>ㄊㄧㄢˋ</t>
  </si>
  <si>
    <t>ㄋㄧㄢˋ</t>
  </si>
  <si>
    <t>ㄌㄧㄢˋ</t>
  </si>
  <si>
    <t>ㄍㄧㄢˋ</t>
  </si>
  <si>
    <t>ㄎㄧㄢˋ</t>
  </si>
  <si>
    <t>ㄏㄧㄢˋ</t>
  </si>
  <si>
    <t>ㄐㄧㄢˋ</t>
  </si>
  <si>
    <t>ㄑㄧㄢˋ</t>
  </si>
  <si>
    <t>ㄒㄧㄢˋ</t>
  </si>
  <si>
    <t>ㄓㄧㄢˋ</t>
  </si>
  <si>
    <t>ㄔㄧㄢˋ</t>
  </si>
  <si>
    <t>ㄕㄧㄢˋ</t>
  </si>
  <si>
    <t>ㄖㄧㄢˋ</t>
  </si>
  <si>
    <t>ㄗㄧㄢˋ</t>
  </si>
  <si>
    <t>ㄘㄧㄢˋ</t>
  </si>
  <si>
    <t>ㄙㄧㄢˋ</t>
  </si>
  <si>
    <t>␢ㄧㄣˋ</t>
  </si>
  <si>
    <t>ㄅㄧㄣˋ</t>
  </si>
  <si>
    <t>ㄆㄧㄣˋ</t>
  </si>
  <si>
    <t>ㄇㄧㄣˋ</t>
  </si>
  <si>
    <t>ㄈㄧㄣˋ</t>
  </si>
  <si>
    <t>ㄉㄧㄣˋ</t>
  </si>
  <si>
    <t>ㄊㄧㄣˋ</t>
  </si>
  <si>
    <t>ㄋㄧㄣˋ</t>
  </si>
  <si>
    <t>ㄌㄧㄣˋ</t>
  </si>
  <si>
    <t>ㄍㄧㄣˋ</t>
  </si>
  <si>
    <t>ㄎㄧㄣˋ</t>
  </si>
  <si>
    <t>ㄏㄧㄣˋ</t>
  </si>
  <si>
    <t>ㄐㄧㄣˋ</t>
  </si>
  <si>
    <t>ㄑㄧㄣˋ</t>
  </si>
  <si>
    <t>ㄒㄧㄣˋ</t>
  </si>
  <si>
    <t>ㄓㄧㄣˋ</t>
  </si>
  <si>
    <t>ㄔㄧㄣˋ</t>
  </si>
  <si>
    <t>ㄕㄧㄣˋ</t>
  </si>
  <si>
    <t>ㄖㄧㄣˋ</t>
  </si>
  <si>
    <t>ㄗㄧㄣˋ</t>
  </si>
  <si>
    <t>ㄘㄧㄣˋ</t>
  </si>
  <si>
    <t>ㄙㄧㄣˋ</t>
  </si>
  <si>
    <t>␢ㄧㄤˋ</t>
  </si>
  <si>
    <t>ㄅㄧㄤˋ</t>
  </si>
  <si>
    <t>ㄆㄧㄤˋ</t>
  </si>
  <si>
    <t>ㄇㄧㄤˋ</t>
  </si>
  <si>
    <t>ㄈㄧㄤˋ</t>
  </si>
  <si>
    <t>ㄉㄧㄤˋ</t>
  </si>
  <si>
    <t>ㄊㄧㄤˋ</t>
  </si>
  <si>
    <t>ㄋㄧㄤˋ</t>
  </si>
  <si>
    <t>ㄌㄧㄤˋ</t>
  </si>
  <si>
    <t>ㄍㄧㄤˋ</t>
  </si>
  <si>
    <t>ㄎㄧㄤˋ</t>
  </si>
  <si>
    <t>ㄏㄧㄤˋ</t>
  </si>
  <si>
    <t>ㄐㄧㄤˋ</t>
  </si>
  <si>
    <t>ㄑㄧㄤˋ</t>
  </si>
  <si>
    <t>ㄒㄧㄤˋ</t>
  </si>
  <si>
    <t>ㄓㄧㄤˋ</t>
  </si>
  <si>
    <t>ㄔㄧㄤˋ</t>
  </si>
  <si>
    <t>ㄕㄧㄤˋ</t>
  </si>
  <si>
    <t>ㄖㄧㄤˋ</t>
  </si>
  <si>
    <t>ㄗㄧㄤˋ</t>
  </si>
  <si>
    <t>ㄘㄧㄤˋ</t>
  </si>
  <si>
    <t>ㄙㄧㄤˋ</t>
  </si>
  <si>
    <t>␢ㄧㄥˋ</t>
  </si>
  <si>
    <t>ㄅㄧㄥˋ</t>
  </si>
  <si>
    <t>ㄆㄧㄥˋ</t>
  </si>
  <si>
    <t>ㄇㄧㄥˋ</t>
  </si>
  <si>
    <t>ㄈㄧㄥˋ</t>
  </si>
  <si>
    <t>ㄉㄧㄥˋ</t>
  </si>
  <si>
    <t>ㄊㄧㄥˋ</t>
  </si>
  <si>
    <t>ㄋㄧㄥˋ</t>
  </si>
  <si>
    <t>ㄌㄧㄥˋ</t>
  </si>
  <si>
    <t>ㄍㄧㄥˋ</t>
  </si>
  <si>
    <t>ㄎㄧㄥˋ</t>
  </si>
  <si>
    <t>ㄏㄧㄥˋ</t>
  </si>
  <si>
    <t>ㄐㄧㄥˋ</t>
  </si>
  <si>
    <t>ㄑㄧㄥˋ</t>
  </si>
  <si>
    <t>ㄒㄧㄥˋ</t>
  </si>
  <si>
    <t>ㄓㄧㄥˋ</t>
  </si>
  <si>
    <t>ㄔㄧㄥˋ</t>
  </si>
  <si>
    <t>ㄕㄧㄥˋ</t>
  </si>
  <si>
    <t>ㄖㄧㄥˋ</t>
  </si>
  <si>
    <t>ㄗㄧㄥˋ</t>
  </si>
  <si>
    <t>ㄘㄧㄥˋ</t>
  </si>
  <si>
    <t>ㄙㄧㄥˋ</t>
  </si>
  <si>
    <t>␢ㄧㄦˋ</t>
  </si>
  <si>
    <t>ㄅㄧㄦˋ</t>
  </si>
  <si>
    <t>ㄆㄧㄦˋ</t>
  </si>
  <si>
    <t>ㄇㄧㄦˋ</t>
  </si>
  <si>
    <t>ㄈㄧㄦˋ</t>
  </si>
  <si>
    <t>ㄉㄧㄦˋ</t>
  </si>
  <si>
    <t>ㄊㄧㄦˋ</t>
  </si>
  <si>
    <t>ㄋㄧㄦˋ</t>
  </si>
  <si>
    <t>ㄌㄧㄦˋ</t>
  </si>
  <si>
    <t>ㄍㄧㄦˋ</t>
  </si>
  <si>
    <t>ㄎㄧㄦˋ</t>
  </si>
  <si>
    <t>ㄏㄧㄦˋ</t>
  </si>
  <si>
    <t>ㄐㄧㄦˋ</t>
  </si>
  <si>
    <t>ㄑㄧㄦˋ</t>
  </si>
  <si>
    <t>ㄒㄧㄦˋ</t>
  </si>
  <si>
    <t>ㄓㄧㄦˋ</t>
  </si>
  <si>
    <t>ㄔㄧㄦˋ</t>
  </si>
  <si>
    <t>ㄕㄧㄦˋ</t>
  </si>
  <si>
    <t>ㄖㄧㄦˋ</t>
  </si>
  <si>
    <t>ㄗㄧㄦˋ</t>
  </si>
  <si>
    <t>ㄘㄧㄦˋ</t>
  </si>
  <si>
    <t>ㄙㄧㄦˋ</t>
  </si>
  <si>
    <t>␢ㄨ␢ˋ</t>
  </si>
  <si>
    <t>ㄅㄨ␢ˋ</t>
  </si>
  <si>
    <t>ㄆㄨ␢ˋ</t>
  </si>
  <si>
    <t>ㄇㄨ␢ˋ</t>
  </si>
  <si>
    <t>ㄈㄨ␢ˋ</t>
  </si>
  <si>
    <t>ㄉㄨ␢ˋ</t>
  </si>
  <si>
    <t>ㄊㄨ␢ˋ</t>
  </si>
  <si>
    <t>ㄋㄨ␢ˋ</t>
  </si>
  <si>
    <t>ㄌㄨ␢ˋ</t>
  </si>
  <si>
    <t>ㄍㄨ␢ˋ</t>
  </si>
  <si>
    <t>ㄎㄨ␢ˋ</t>
  </si>
  <si>
    <t>ㄏㄨ␢ˋ</t>
  </si>
  <si>
    <t>ㄐㄨ␢ˋ</t>
  </si>
  <si>
    <t>ㄑㄨ␢ˋ</t>
  </si>
  <si>
    <t>ㄒㄨ␢ˋ</t>
  </si>
  <si>
    <t>ㄓㄨ␢ˋ</t>
  </si>
  <si>
    <t>ㄔㄨ␢ˋ</t>
  </si>
  <si>
    <t>ㄕㄨ␢ˋ</t>
  </si>
  <si>
    <t>ㄖㄨ␢ˋ</t>
  </si>
  <si>
    <t>ㄗㄨ␢ˋ</t>
  </si>
  <si>
    <t>ㄘㄨ␢ˋ</t>
  </si>
  <si>
    <t>ㄙㄨ␢ˋ</t>
  </si>
  <si>
    <t>␢ㄨㄚˋ</t>
  </si>
  <si>
    <t>ㄅㄨㄚˋ</t>
  </si>
  <si>
    <t>ㄆㄨㄚˋ</t>
  </si>
  <si>
    <t>ㄇㄨㄚˋ</t>
  </si>
  <si>
    <t>ㄈㄨㄚˋ</t>
  </si>
  <si>
    <t>ㄉㄨㄚˋ</t>
  </si>
  <si>
    <t>ㄊㄨㄚˋ</t>
  </si>
  <si>
    <t>ㄋㄨㄚˋ</t>
  </si>
  <si>
    <t>ㄌㄨㄚˋ</t>
  </si>
  <si>
    <t>ㄍㄨㄚˋ</t>
  </si>
  <si>
    <t>ㄎㄨㄚˋ</t>
  </si>
  <si>
    <t>ㄏㄨㄚˋ</t>
  </si>
  <si>
    <t>ㄐㄨㄚˋ</t>
  </si>
  <si>
    <t>ㄑㄨㄚˋ</t>
  </si>
  <si>
    <t>ㄒㄨㄚˋ</t>
  </si>
  <si>
    <t>ㄓㄨㄚˋ</t>
  </si>
  <si>
    <t>ㄔㄨㄚˋ</t>
  </si>
  <si>
    <t>ㄕㄨㄚˋ</t>
  </si>
  <si>
    <t>ㄖㄨㄚˋ</t>
  </si>
  <si>
    <t>ㄗㄨㄚˋ</t>
  </si>
  <si>
    <t>ㄘㄨㄚˋ</t>
  </si>
  <si>
    <t>ㄙㄨㄚˋ</t>
  </si>
  <si>
    <t>␢ㄨㄛˋ</t>
  </si>
  <si>
    <t>ㄅㄨㄛˋ</t>
  </si>
  <si>
    <t>ㄆㄨㄛˋ</t>
  </si>
  <si>
    <t>ㄇㄨㄛˋ</t>
  </si>
  <si>
    <t>ㄈㄨㄛˋ</t>
  </si>
  <si>
    <t>ㄉㄨㄛˋ</t>
  </si>
  <si>
    <t>ㄊㄨㄛˋ</t>
  </si>
  <si>
    <t>ㄋㄨㄛˋ</t>
  </si>
  <si>
    <t>ㄌㄨㄛˋ</t>
  </si>
  <si>
    <t>ㄍㄨㄛˋ</t>
  </si>
  <si>
    <t>ㄎㄨㄛˋ</t>
  </si>
  <si>
    <t>ㄏㄨㄛˋ</t>
  </si>
  <si>
    <t>ㄐㄨㄛˋ</t>
  </si>
  <si>
    <t>ㄑㄨㄛˋ</t>
  </si>
  <si>
    <t>ㄒㄨㄛˋ</t>
  </si>
  <si>
    <t>ㄓㄨㄛˋ</t>
  </si>
  <si>
    <t>ㄔㄨㄛˋ</t>
  </si>
  <si>
    <t>ㄕㄨㄛˋ</t>
  </si>
  <si>
    <t>ㄖㄨㄛˋ</t>
  </si>
  <si>
    <t>ㄗㄨㄛˋ</t>
  </si>
  <si>
    <t>ㄘㄨㄛˋ</t>
  </si>
  <si>
    <t>ㄙㄨㄛˋ</t>
  </si>
  <si>
    <t>␢ㄨㄜˋ</t>
  </si>
  <si>
    <t>ㄅㄨㄜˋ</t>
  </si>
  <si>
    <t>ㄆㄨㄜˋ</t>
  </si>
  <si>
    <t>ㄇㄨㄜˋ</t>
  </si>
  <si>
    <t>ㄈㄨㄜˋ</t>
  </si>
  <si>
    <t>ㄉㄨㄜˋ</t>
  </si>
  <si>
    <t>ㄊㄨㄜˋ</t>
  </si>
  <si>
    <t>ㄋㄨㄜˋ</t>
  </si>
  <si>
    <t>ㄌㄨㄜˋ</t>
  </si>
  <si>
    <t>ㄍㄨㄜˋ</t>
  </si>
  <si>
    <t>ㄎㄨㄜˋ</t>
  </si>
  <si>
    <t>ㄏㄨㄜˋ</t>
  </si>
  <si>
    <t>ㄐㄨㄜˋ</t>
  </si>
  <si>
    <t>ㄑㄨㄜˋ</t>
  </si>
  <si>
    <t>ㄒㄨㄜˋ</t>
  </si>
  <si>
    <t>ㄓㄨㄜˋ</t>
  </si>
  <si>
    <t>ㄔㄨㄜˋ</t>
  </si>
  <si>
    <t>ㄕㄨㄜˋ</t>
  </si>
  <si>
    <t>ㄖㄨㄜˋ</t>
  </si>
  <si>
    <t>ㄗㄨㄜˋ</t>
  </si>
  <si>
    <t>ㄘㄨㄜˋ</t>
  </si>
  <si>
    <t>ㄙㄨㄜˋ</t>
  </si>
  <si>
    <t>␢ㄨㄝˋ</t>
  </si>
  <si>
    <t>ㄅㄨㄝˋ</t>
  </si>
  <si>
    <t>ㄆㄨㄝˋ</t>
  </si>
  <si>
    <t>ㄇㄨㄝˋ</t>
  </si>
  <si>
    <t>ㄈㄨㄝˋ</t>
  </si>
  <si>
    <t>ㄉㄨㄝˋ</t>
  </si>
  <si>
    <t>ㄊㄨㄝˋ</t>
  </si>
  <si>
    <t>ㄋㄨㄝˋ</t>
  </si>
  <si>
    <t>ㄌㄨㄝˋ</t>
  </si>
  <si>
    <t>ㄍㄨㄝˋ</t>
  </si>
  <si>
    <t>ㄎㄨㄝˋ</t>
  </si>
  <si>
    <t>ㄏㄨㄝˋ</t>
  </si>
  <si>
    <t>ㄐㄨㄝˋ</t>
  </si>
  <si>
    <t>ㄑㄨㄝˋ</t>
  </si>
  <si>
    <t>ㄒㄨㄝˋ</t>
  </si>
  <si>
    <t>ㄓㄨㄝˋ</t>
  </si>
  <si>
    <t>ㄔㄨㄝˋ</t>
  </si>
  <si>
    <t>ㄕㄨㄝˋ</t>
  </si>
  <si>
    <t>ㄖㄨㄝˋ</t>
  </si>
  <si>
    <t>ㄗㄨㄝˋ</t>
  </si>
  <si>
    <t>ㄘㄨㄝˋ</t>
  </si>
  <si>
    <t>ㄙㄨㄝˋ</t>
  </si>
  <si>
    <t>␢ㄨㄞˋ</t>
  </si>
  <si>
    <t>ㄅㄨㄞˋ</t>
  </si>
  <si>
    <t>ㄆㄨㄞˋ</t>
  </si>
  <si>
    <t>ㄇㄨㄞˋ</t>
  </si>
  <si>
    <t>ㄈㄨㄞˋ</t>
  </si>
  <si>
    <t>ㄉㄨㄞˋ</t>
  </si>
  <si>
    <t>ㄊㄨㄞˋ</t>
  </si>
  <si>
    <t>ㄋㄨㄞˋ</t>
  </si>
  <si>
    <t>ㄌㄨㄞˋ</t>
  </si>
  <si>
    <t>ㄍㄨㄞˋ</t>
  </si>
  <si>
    <t>ㄎㄨㄞˋ</t>
  </si>
  <si>
    <t>ㄏㄨㄞˋ</t>
  </si>
  <si>
    <t>ㄐㄨㄞˋ</t>
  </si>
  <si>
    <t>ㄑㄨㄞˋ</t>
  </si>
  <si>
    <t>ㄒㄨㄞˋ</t>
  </si>
  <si>
    <t>ㄓㄨㄞˋ</t>
  </si>
  <si>
    <t>ㄔㄨㄞˋ</t>
  </si>
  <si>
    <t>ㄕㄨㄞˋ</t>
  </si>
  <si>
    <t>ㄖㄨㄞˋ</t>
  </si>
  <si>
    <t>ㄗㄨㄞˋ</t>
  </si>
  <si>
    <t>ㄘㄨㄞˋ</t>
  </si>
  <si>
    <t>ㄙㄨㄞˋ</t>
  </si>
  <si>
    <t>␢ㄨㄟˋ</t>
  </si>
  <si>
    <t>ㄅㄨㄟˋ</t>
  </si>
  <si>
    <t>ㄆㄨㄟˋ</t>
  </si>
  <si>
    <t>ㄇㄨㄟˋ</t>
  </si>
  <si>
    <t>ㄈㄨㄟˋ</t>
  </si>
  <si>
    <t>ㄉㄨㄟˋ</t>
  </si>
  <si>
    <t>ㄊㄨㄟˋ</t>
  </si>
  <si>
    <t>ㄋㄨㄟˋ</t>
  </si>
  <si>
    <t>ㄌㄨㄟˋ</t>
  </si>
  <si>
    <t>ㄍㄨㄟˋ</t>
  </si>
  <si>
    <t>ㄎㄨㄟˋ</t>
  </si>
  <si>
    <t>ㄏㄨㄟˋ</t>
  </si>
  <si>
    <t>ㄐㄨㄟˋ</t>
  </si>
  <si>
    <t>ㄑㄨㄟˋ</t>
  </si>
  <si>
    <t>ㄒㄨㄟˋ</t>
  </si>
  <si>
    <t>ㄓㄨㄟˋ</t>
  </si>
  <si>
    <t>ㄔㄨㄟˋ</t>
  </si>
  <si>
    <t>ㄕㄨㄟˋ</t>
  </si>
  <si>
    <t>ㄖㄨㄟˋ</t>
  </si>
  <si>
    <t>ㄗㄨㄟˋ</t>
  </si>
  <si>
    <t>ㄘㄨㄟˋ</t>
  </si>
  <si>
    <t>ㄙㄨㄟˋ</t>
  </si>
  <si>
    <t>␢ㄨㄠˋ</t>
  </si>
  <si>
    <t>ㄅㄨㄠˋ</t>
  </si>
  <si>
    <t>ㄆㄨㄠˋ</t>
  </si>
  <si>
    <t>ㄇㄨㄠˋ</t>
  </si>
  <si>
    <t>ㄈㄨㄠˋ</t>
  </si>
  <si>
    <t>ㄉㄨㄠˋ</t>
  </si>
  <si>
    <t>ㄊㄨㄠˋ</t>
  </si>
  <si>
    <t>ㄋㄨㄠˋ</t>
  </si>
  <si>
    <t>ㄌㄨㄠˋ</t>
  </si>
  <si>
    <t>ㄍㄨㄠˋ</t>
  </si>
  <si>
    <t>ㄎㄨㄠˋ</t>
  </si>
  <si>
    <t>ㄏㄨㄠˋ</t>
  </si>
  <si>
    <t>ㄐㄨㄠˋ</t>
  </si>
  <si>
    <t>ㄑㄨㄠˋ</t>
  </si>
  <si>
    <t>ㄒㄨㄠˋ</t>
  </si>
  <si>
    <t>ㄓㄨㄠˋ</t>
  </si>
  <si>
    <t>ㄔㄨㄠˋ</t>
  </si>
  <si>
    <t>ㄕㄨㄠˋ</t>
  </si>
  <si>
    <t>ㄖㄨㄠˋ</t>
  </si>
  <si>
    <t>ㄗㄨㄠˋ</t>
  </si>
  <si>
    <t>ㄘㄨㄠˋ</t>
  </si>
  <si>
    <t>ㄙㄨㄠˋ</t>
  </si>
  <si>
    <t>␢ㄨㄡˋ</t>
  </si>
  <si>
    <t>ㄅㄨㄡˋ</t>
  </si>
  <si>
    <t>ㄆㄨㄡˋ</t>
  </si>
  <si>
    <t>ㄇㄨㄡˋ</t>
  </si>
  <si>
    <t>ㄈㄨㄡˋ</t>
  </si>
  <si>
    <t>ㄉㄨㄡˋ</t>
  </si>
  <si>
    <t>ㄊㄨㄡˋ</t>
  </si>
  <si>
    <t>ㄋㄨㄡˋ</t>
  </si>
  <si>
    <t>ㄌㄨㄡˋ</t>
  </si>
  <si>
    <t>ㄍㄨㄡˋ</t>
  </si>
  <si>
    <t>ㄎㄨㄡˋ</t>
  </si>
  <si>
    <t>ㄏㄨㄡˋ</t>
  </si>
  <si>
    <t>ㄐㄨㄡˋ</t>
  </si>
  <si>
    <t>ㄑㄨㄡˋ</t>
  </si>
  <si>
    <t>ㄒㄨㄡˋ</t>
  </si>
  <si>
    <t>ㄓㄨㄡˋ</t>
  </si>
  <si>
    <t>ㄔㄨㄡˋ</t>
  </si>
  <si>
    <t>ㄕㄨㄡˋ</t>
  </si>
  <si>
    <t>ㄖㄨㄡˋ</t>
  </si>
  <si>
    <t>ㄗㄨㄡˋ</t>
  </si>
  <si>
    <t>ㄘㄨㄡˋ</t>
  </si>
  <si>
    <t>ㄙㄨㄡˋ</t>
  </si>
  <si>
    <t>␢ㄨㄢˋ</t>
  </si>
  <si>
    <t>ㄅㄨㄢˋ</t>
  </si>
  <si>
    <t>ㄆㄨㄢˋ</t>
  </si>
  <si>
    <t>ㄇㄨㄢˋ</t>
  </si>
  <si>
    <t>ㄈㄨㄢˋ</t>
  </si>
  <si>
    <t>ㄉㄨㄢˋ</t>
  </si>
  <si>
    <t>ㄊㄨㄢˋ</t>
  </si>
  <si>
    <t>ㄋㄨㄢˋ</t>
  </si>
  <si>
    <t>ㄌㄨㄢˋ</t>
  </si>
  <si>
    <t>ㄍㄨㄢˋ</t>
  </si>
  <si>
    <t>ㄎㄨㄢˋ</t>
  </si>
  <si>
    <t>ㄏㄨㄢˋ</t>
  </si>
  <si>
    <t>ㄐㄨㄢˋ</t>
  </si>
  <si>
    <t>ㄑㄨㄢˋ</t>
  </si>
  <si>
    <t>ㄒㄨㄢˋ</t>
  </si>
  <si>
    <t>ㄓㄨㄢˋ</t>
  </si>
  <si>
    <t>ㄔㄨㄢˋ</t>
  </si>
  <si>
    <t>ㄕㄨㄢˋ</t>
  </si>
  <si>
    <t>ㄖㄨㄢˋ</t>
  </si>
  <si>
    <t>ㄗㄨㄢˋ</t>
  </si>
  <si>
    <t>ㄘㄨㄢˋ</t>
  </si>
  <si>
    <t>ㄙㄨㄢˋ</t>
  </si>
  <si>
    <t>␢ㄨㄣˋ</t>
  </si>
  <si>
    <t>ㄅㄨㄣˋ</t>
  </si>
  <si>
    <t>ㄆㄨㄣˋ</t>
  </si>
  <si>
    <t>ㄇㄨㄣˋ</t>
  </si>
  <si>
    <t>ㄈㄨㄣˋ</t>
  </si>
  <si>
    <t>ㄉㄨㄣˋ</t>
  </si>
  <si>
    <t>ㄊㄨㄣˋ</t>
  </si>
  <si>
    <t>ㄋㄨㄣˋ</t>
  </si>
  <si>
    <t>ㄌㄨㄣˋ</t>
  </si>
  <si>
    <t>ㄍㄨㄣˋ</t>
  </si>
  <si>
    <t>ㄎㄨㄣˋ</t>
  </si>
  <si>
    <t>ㄏㄨㄣˋ</t>
  </si>
  <si>
    <t>ㄐㄨㄣˋ</t>
  </si>
  <si>
    <t>ㄑㄨㄣˋ</t>
  </si>
  <si>
    <t>ㄒㄨㄣˋ</t>
  </si>
  <si>
    <t>ㄓㄨㄣˋ</t>
  </si>
  <si>
    <t>ㄔㄨㄣˋ</t>
  </si>
  <si>
    <t>ㄕㄨㄣˋ</t>
  </si>
  <si>
    <t>ㄖㄨㄣˋ</t>
  </si>
  <si>
    <t>ㄗㄨㄣˋ</t>
  </si>
  <si>
    <t>ㄘㄨㄣˋ</t>
  </si>
  <si>
    <t>ㄙㄨㄣˋ</t>
  </si>
  <si>
    <t>␢ㄨㄤˋ</t>
  </si>
  <si>
    <t>ㄅㄨㄤˋ</t>
  </si>
  <si>
    <t>ㄆㄨㄤˋ</t>
  </si>
  <si>
    <t>ㄇㄨㄤˋ</t>
  </si>
  <si>
    <t>ㄈㄨㄤˋ</t>
  </si>
  <si>
    <t>ㄉㄨㄤˋ</t>
  </si>
  <si>
    <t>ㄊㄨㄤˋ</t>
  </si>
  <si>
    <t>ㄋㄨㄤˋ</t>
  </si>
  <si>
    <t>ㄌㄨㄤˋ</t>
  </si>
  <si>
    <t>ㄍㄨㄤˋ</t>
  </si>
  <si>
    <t>ㄎㄨㄤˋ</t>
  </si>
  <si>
    <t>ㄏㄨㄤˋ</t>
  </si>
  <si>
    <t>ㄐㄨㄤˋ</t>
  </si>
  <si>
    <t>ㄑㄨㄤˋ</t>
  </si>
  <si>
    <t>ㄒㄨㄤˋ</t>
  </si>
  <si>
    <t>ㄓㄨㄤˋ</t>
  </si>
  <si>
    <t>ㄔㄨㄤˋ</t>
  </si>
  <si>
    <t>ㄕㄨㄤˋ</t>
  </si>
  <si>
    <t>ㄖㄨㄤˋ</t>
  </si>
  <si>
    <t>ㄗㄨㄤˋ</t>
  </si>
  <si>
    <t>ㄘㄨㄤˋ</t>
  </si>
  <si>
    <t>ㄙㄨㄤˋ</t>
  </si>
  <si>
    <t>␢ㄨㄥˋ</t>
  </si>
  <si>
    <t>ㄅㄨㄥˋ</t>
  </si>
  <si>
    <t>ㄆㄨㄥˋ</t>
  </si>
  <si>
    <t>ㄇㄨㄥˋ</t>
  </si>
  <si>
    <t>ㄈㄨㄥˋ</t>
  </si>
  <si>
    <t>ㄉㄨㄥˋ</t>
  </si>
  <si>
    <t>ㄊㄨㄥˋ</t>
  </si>
  <si>
    <t>ㄋㄨㄥˋ</t>
  </si>
  <si>
    <t>ㄌㄨㄥˋ</t>
  </si>
  <si>
    <t>ㄍㄨㄥˋ</t>
  </si>
  <si>
    <t>ㄎㄨㄥˋ</t>
  </si>
  <si>
    <t>ㄏㄨㄥˋ</t>
  </si>
  <si>
    <t>ㄐㄨㄥˋ</t>
  </si>
  <si>
    <t>ㄑㄨㄥˋ</t>
  </si>
  <si>
    <t>ㄒㄨㄥˋ</t>
  </si>
  <si>
    <t>ㄓㄨㄥˋ</t>
  </si>
  <si>
    <t>ㄔㄨㄥˋ</t>
  </si>
  <si>
    <t>ㄕㄨㄥˋ</t>
  </si>
  <si>
    <t>ㄖㄨㄥˋ</t>
  </si>
  <si>
    <t>ㄗㄨㄥˋ</t>
  </si>
  <si>
    <t>ㄘㄨㄥˋ</t>
  </si>
  <si>
    <t>ㄙㄨㄥˋ</t>
  </si>
  <si>
    <t>␢ㄨㄦˋ</t>
  </si>
  <si>
    <t>ㄅㄨㄦˋ</t>
  </si>
  <si>
    <t>ㄆㄨㄦˋ</t>
  </si>
  <si>
    <t>ㄇㄨㄦˋ</t>
  </si>
  <si>
    <t>ㄈㄨㄦˋ</t>
  </si>
  <si>
    <t>ㄉㄨㄦˋ</t>
  </si>
  <si>
    <t>ㄊㄨㄦˋ</t>
  </si>
  <si>
    <t>ㄋㄨㄦˋ</t>
  </si>
  <si>
    <t>ㄌㄨㄦˋ</t>
  </si>
  <si>
    <t>ㄍㄨㄦˋ</t>
  </si>
  <si>
    <t>ㄎㄨㄦˋ</t>
  </si>
  <si>
    <t>ㄏㄨㄦˋ</t>
  </si>
  <si>
    <t>ㄐㄨㄦˋ</t>
  </si>
  <si>
    <t>ㄑㄨㄦˋ</t>
  </si>
  <si>
    <t>ㄒㄨㄦˋ</t>
  </si>
  <si>
    <t>ㄓㄨㄦˋ</t>
  </si>
  <si>
    <t>ㄔㄨㄦˋ</t>
  </si>
  <si>
    <t>ㄕㄨㄦˋ</t>
  </si>
  <si>
    <t>ㄖㄨㄦˋ</t>
  </si>
  <si>
    <t>ㄗㄨㄦˋ</t>
  </si>
  <si>
    <t>ㄘㄨㄦˋ</t>
  </si>
  <si>
    <t>ㄙㄨㄦˋ</t>
  </si>
  <si>
    <t>␢ㄩ␢ˋ</t>
  </si>
  <si>
    <t>ㄅㄩ␢ˋ</t>
  </si>
  <si>
    <t>ㄆㄩ␢ˋ</t>
  </si>
  <si>
    <t>ㄇㄩ␢ˋ</t>
  </si>
  <si>
    <t>ㄈㄩ␢ˋ</t>
  </si>
  <si>
    <t>ㄉㄩ␢ˋ</t>
  </si>
  <si>
    <t>ㄊㄩ␢ˋ</t>
  </si>
  <si>
    <t>ㄋㄩ␢ˋ</t>
  </si>
  <si>
    <t>ㄌㄩ␢ˋ</t>
  </si>
  <si>
    <t>ㄍㄩ␢ˋ</t>
  </si>
  <si>
    <t>ㄎㄩ␢ˋ</t>
  </si>
  <si>
    <t>ㄏㄩ␢ˋ</t>
  </si>
  <si>
    <t>ㄐㄩ␢ˋ</t>
  </si>
  <si>
    <t>ㄑㄩ␢ˋ</t>
  </si>
  <si>
    <t>ㄒㄩ␢ˋ</t>
  </si>
  <si>
    <t>ㄓㄩ␢ˋ</t>
  </si>
  <si>
    <t>ㄔㄩ␢ˋ</t>
  </si>
  <si>
    <t>ㄕㄩ␢ˋ</t>
  </si>
  <si>
    <t>ㄖㄩ␢ˋ</t>
  </si>
  <si>
    <t>ㄗㄩ␢ˋ</t>
  </si>
  <si>
    <t>ㄘㄩ␢ˋ</t>
  </si>
  <si>
    <t>ㄙㄩ␢ˋ</t>
  </si>
  <si>
    <t>␢ㄩㄚˋ</t>
  </si>
  <si>
    <t>ㄅㄩㄚˋ</t>
  </si>
  <si>
    <t>ㄆㄩㄚˋ</t>
  </si>
  <si>
    <t>ㄇㄩㄚˋ</t>
  </si>
  <si>
    <t>ㄈㄩㄚˋ</t>
  </si>
  <si>
    <t>ㄉㄩㄚˋ</t>
  </si>
  <si>
    <t>ㄊㄩㄚˋ</t>
  </si>
  <si>
    <t>ㄋㄩㄚˋ</t>
  </si>
  <si>
    <t>ㄌㄩㄚˋ</t>
  </si>
  <si>
    <t>ㄍㄩㄚˋ</t>
  </si>
  <si>
    <t>ㄎㄩㄚˋ</t>
  </si>
  <si>
    <t>ㄏㄩㄚˋ</t>
  </si>
  <si>
    <t>ㄐㄩㄚˋ</t>
  </si>
  <si>
    <t>ㄑㄩㄚˋ</t>
  </si>
  <si>
    <t>ㄒㄩㄚˋ</t>
  </si>
  <si>
    <t>ㄓㄩㄚˋ</t>
  </si>
  <si>
    <t>ㄔㄩㄚˋ</t>
  </si>
  <si>
    <t>ㄕㄩㄚˋ</t>
  </si>
  <si>
    <t>ㄖㄩㄚˋ</t>
  </si>
  <si>
    <t>ㄗㄩㄚˋ</t>
  </si>
  <si>
    <t>ㄘㄩㄚˋ</t>
  </si>
  <si>
    <t>ㄙㄩㄚˋ</t>
  </si>
  <si>
    <t>␢ㄩㄛˋ</t>
  </si>
  <si>
    <t>ㄅㄩㄛˋ</t>
  </si>
  <si>
    <t>ㄆㄩㄛˋ</t>
  </si>
  <si>
    <t>ㄇㄩㄛˋ</t>
  </si>
  <si>
    <t>ㄈㄩㄛˋ</t>
  </si>
  <si>
    <t>ㄉㄩㄛˋ</t>
  </si>
  <si>
    <t>ㄊㄩㄛˋ</t>
  </si>
  <si>
    <t>ㄋㄩㄛˋ</t>
  </si>
  <si>
    <t>ㄌㄩㄛˋ</t>
  </si>
  <si>
    <t>ㄍㄩㄛˋ</t>
  </si>
  <si>
    <t>ㄎㄩㄛˋ</t>
  </si>
  <si>
    <t>ㄏㄩㄛˋ</t>
  </si>
  <si>
    <t>ㄐㄩㄛˋ</t>
  </si>
  <si>
    <t>ㄑㄩㄛˋ</t>
  </si>
  <si>
    <t>ㄒㄩㄛˋ</t>
  </si>
  <si>
    <t>ㄓㄩㄛˋ</t>
  </si>
  <si>
    <t>ㄔㄩㄛˋ</t>
  </si>
  <si>
    <t>ㄕㄩㄛˋ</t>
  </si>
  <si>
    <t>ㄖㄩㄛˋ</t>
  </si>
  <si>
    <t>ㄗㄩㄛˋ</t>
  </si>
  <si>
    <t>ㄘㄩㄛˋ</t>
  </si>
  <si>
    <t>ㄙㄩㄛˋ</t>
  </si>
  <si>
    <t>␢ㄩㄜˋ</t>
  </si>
  <si>
    <t>ㄅㄩㄜˋ</t>
  </si>
  <si>
    <t>ㄆㄩㄜˋ</t>
  </si>
  <si>
    <t>ㄇㄩㄜˋ</t>
  </si>
  <si>
    <t>ㄈㄩㄜˋ</t>
  </si>
  <si>
    <t>ㄉㄩㄜˋ</t>
  </si>
  <si>
    <t>ㄊㄩㄜˋ</t>
  </si>
  <si>
    <t>ㄋㄩㄜˋ</t>
  </si>
  <si>
    <t>ㄌㄩㄜˋ</t>
  </si>
  <si>
    <t>ㄍㄩㄜˋ</t>
  </si>
  <si>
    <t>ㄎㄩㄜˋ</t>
  </si>
  <si>
    <t>ㄏㄩㄜˋ</t>
  </si>
  <si>
    <t>ㄐㄩㄜˋ</t>
  </si>
  <si>
    <t>ㄑㄩㄜˋ</t>
  </si>
  <si>
    <t>ㄒㄩㄜˋ</t>
  </si>
  <si>
    <t>ㄓㄩㄜˋ</t>
  </si>
  <si>
    <t>ㄔㄩㄜˋ</t>
  </si>
  <si>
    <t>ㄕㄩㄜˋ</t>
  </si>
  <si>
    <t>ㄖㄩㄜˋ</t>
  </si>
  <si>
    <t>ㄗㄩㄜˋ</t>
  </si>
  <si>
    <t>ㄘㄩㄜˋ</t>
  </si>
  <si>
    <t>ㄙㄩㄜˋ</t>
  </si>
  <si>
    <t>␢ㄩㄝˋ</t>
  </si>
  <si>
    <t>ㄅㄩㄝˋ</t>
  </si>
  <si>
    <t>ㄆㄩㄝˋ</t>
  </si>
  <si>
    <t>ㄇㄩㄝˋ</t>
  </si>
  <si>
    <t>ㄈㄩㄝˋ</t>
  </si>
  <si>
    <t>ㄉㄩㄝˋ</t>
  </si>
  <si>
    <t>ㄊㄩㄝˋ</t>
  </si>
  <si>
    <t>ㄋㄩㄝˋ</t>
  </si>
  <si>
    <t>ㄌㄩㄝˋ</t>
  </si>
  <si>
    <t>ㄍㄩㄝˋ</t>
  </si>
  <si>
    <t>ㄎㄩㄝˋ</t>
  </si>
  <si>
    <t>ㄏㄩㄝˋ</t>
  </si>
  <si>
    <t>ㄐㄩㄝˋ</t>
  </si>
  <si>
    <t>ㄑㄩㄝˋ</t>
  </si>
  <si>
    <t>ㄒㄩㄝˋ</t>
  </si>
  <si>
    <t>ㄓㄩㄝˋ</t>
  </si>
  <si>
    <t>ㄔㄩㄝˋ</t>
  </si>
  <si>
    <t>ㄕㄩㄝˋ</t>
  </si>
  <si>
    <t>ㄖㄩㄝˋ</t>
  </si>
  <si>
    <t>ㄗㄩㄝˋ</t>
  </si>
  <si>
    <t>ㄘㄩㄝˋ</t>
  </si>
  <si>
    <t>ㄙㄩㄝˋ</t>
  </si>
  <si>
    <t>␢ㄩㄞˋ</t>
  </si>
  <si>
    <t>ㄅㄩㄞˋ</t>
  </si>
  <si>
    <t>ㄆㄩㄞˋ</t>
  </si>
  <si>
    <t>ㄇㄩㄞˋ</t>
  </si>
  <si>
    <t>ㄈㄩㄞˋ</t>
  </si>
  <si>
    <t>ㄉㄩㄞˋ</t>
  </si>
  <si>
    <t>ㄊㄩㄞˋ</t>
  </si>
  <si>
    <t>ㄋㄩㄞˋ</t>
  </si>
  <si>
    <t>ㄌㄩㄞˋ</t>
  </si>
  <si>
    <t>ㄍㄩㄞˋ</t>
  </si>
  <si>
    <t>ㄎㄩㄞˋ</t>
  </si>
  <si>
    <t>ㄏㄩㄞˋ</t>
  </si>
  <si>
    <t>ㄐㄩㄞˋ</t>
  </si>
  <si>
    <t>ㄑㄩㄞˋ</t>
  </si>
  <si>
    <t>ㄒㄩㄞˋ</t>
  </si>
  <si>
    <t>ㄓㄩㄞˋ</t>
  </si>
  <si>
    <t>ㄔㄩㄞˋ</t>
  </si>
  <si>
    <t>ㄕㄩㄞˋ</t>
  </si>
  <si>
    <t>ㄖㄩㄞˋ</t>
  </si>
  <si>
    <t>ㄗㄩㄞˋ</t>
  </si>
  <si>
    <t>ㄘㄩㄞˋ</t>
  </si>
  <si>
    <t>ㄙㄩㄞˋ</t>
  </si>
  <si>
    <t>␢ㄩㄟˋ</t>
  </si>
  <si>
    <t>ㄅㄩㄟˋ</t>
  </si>
  <si>
    <t>ㄆㄩㄟˋ</t>
  </si>
  <si>
    <t>ㄇㄩㄟˋ</t>
  </si>
  <si>
    <t>ㄈㄩㄟˋ</t>
  </si>
  <si>
    <t>ㄉㄩㄟˋ</t>
  </si>
  <si>
    <t>ㄊㄩㄟˋ</t>
  </si>
  <si>
    <t>ㄋㄩㄟˋ</t>
  </si>
  <si>
    <t>ㄌㄩㄟˋ</t>
  </si>
  <si>
    <t>ㄍㄩㄟˋ</t>
  </si>
  <si>
    <t>ㄎㄩㄟˋ</t>
  </si>
  <si>
    <t>ㄏㄩㄟˋ</t>
  </si>
  <si>
    <t>ㄐㄩㄟˋ</t>
  </si>
  <si>
    <t>ㄑㄩㄟˋ</t>
  </si>
  <si>
    <t>ㄒㄩㄟˋ</t>
  </si>
  <si>
    <t>ㄓㄩㄟˋ</t>
  </si>
  <si>
    <t>ㄔㄩㄟˋ</t>
  </si>
  <si>
    <t>ㄕㄩㄟˋ</t>
  </si>
  <si>
    <t>ㄖㄩㄟˋ</t>
  </si>
  <si>
    <t>ㄗㄩㄟˋ</t>
  </si>
  <si>
    <t>ㄘㄩㄟˋ</t>
  </si>
  <si>
    <t>ㄙㄩㄟˋ</t>
  </si>
  <si>
    <t>␢ㄩㄠˋ</t>
  </si>
  <si>
    <t>ㄅㄩㄠˋ</t>
  </si>
  <si>
    <t>ㄆㄩㄠˋ</t>
  </si>
  <si>
    <t>ㄇㄩㄠˋ</t>
  </si>
  <si>
    <t>ㄈㄩㄠˋ</t>
  </si>
  <si>
    <t>ㄉㄩㄠˋ</t>
  </si>
  <si>
    <t>ㄊㄩㄠˋ</t>
  </si>
  <si>
    <t>ㄋㄩㄠˋ</t>
  </si>
  <si>
    <t>ㄌㄩㄠˋ</t>
  </si>
  <si>
    <t>ㄍㄩㄠˋ</t>
  </si>
  <si>
    <t>ㄎㄩㄠˋ</t>
  </si>
  <si>
    <t>ㄏㄩㄠˋ</t>
  </si>
  <si>
    <t>ㄐㄩㄠˋ</t>
  </si>
  <si>
    <t>ㄑㄩㄠˋ</t>
  </si>
  <si>
    <t>ㄒㄩㄠˋ</t>
  </si>
  <si>
    <t>ㄓㄩㄠˋ</t>
  </si>
  <si>
    <t>ㄔㄩㄠˋ</t>
  </si>
  <si>
    <t>ㄕㄩㄠˋ</t>
  </si>
  <si>
    <t>ㄖㄩㄠˋ</t>
  </si>
  <si>
    <t>ㄗㄩㄠˋ</t>
  </si>
  <si>
    <t>ㄘㄩㄠˋ</t>
  </si>
  <si>
    <t>ㄙㄩㄠˋ</t>
  </si>
  <si>
    <t>␢ㄩㄡˋ</t>
  </si>
  <si>
    <t>ㄅㄩㄡˋ</t>
  </si>
  <si>
    <t>ㄆㄩㄡˋ</t>
  </si>
  <si>
    <t>ㄇㄩㄡˋ</t>
  </si>
  <si>
    <t>ㄈㄩㄡˋ</t>
  </si>
  <si>
    <t>ㄉㄩㄡˋ</t>
  </si>
  <si>
    <t>ㄊㄩㄡˋ</t>
  </si>
  <si>
    <t>ㄋㄩㄡˋ</t>
  </si>
  <si>
    <t>ㄌㄩㄡˋ</t>
  </si>
  <si>
    <t>ㄍㄩㄡˋ</t>
  </si>
  <si>
    <t>ㄎㄩㄡˋ</t>
  </si>
  <si>
    <t>ㄏㄩㄡˋ</t>
  </si>
  <si>
    <t>ㄐㄩㄡˋ</t>
  </si>
  <si>
    <t>ㄑㄩㄡˋ</t>
  </si>
  <si>
    <t>ㄒㄩㄡˋ</t>
  </si>
  <si>
    <t>ㄓㄩㄡˋ</t>
  </si>
  <si>
    <t>ㄔㄩㄡˋ</t>
  </si>
  <si>
    <t>ㄕㄩㄡˋ</t>
  </si>
  <si>
    <t>ㄖㄩㄡˋ</t>
  </si>
  <si>
    <t>ㄗㄩㄡˋ</t>
  </si>
  <si>
    <t>ㄘㄩㄡˋ</t>
  </si>
  <si>
    <t>ㄙㄩㄡˋ</t>
  </si>
  <si>
    <t>␢ㄩㄢˋ</t>
  </si>
  <si>
    <t>ㄅㄩㄢˋ</t>
  </si>
  <si>
    <t>ㄆㄩㄢˋ</t>
  </si>
  <si>
    <t>ㄇㄩㄢˋ</t>
  </si>
  <si>
    <t>ㄈㄩㄢˋ</t>
  </si>
  <si>
    <t>ㄉㄩㄢˋ</t>
  </si>
  <si>
    <t>ㄊㄩㄢˋ</t>
  </si>
  <si>
    <t>ㄋㄩㄢˋ</t>
  </si>
  <si>
    <t>ㄌㄩㄢˋ</t>
  </si>
  <si>
    <t>ㄍㄩㄢˋ</t>
  </si>
  <si>
    <t>ㄎㄩㄢˋ</t>
  </si>
  <si>
    <t>ㄏㄩㄢˋ</t>
  </si>
  <si>
    <t>ㄐㄩㄢˋ</t>
  </si>
  <si>
    <t>ㄑㄩㄢˋ</t>
  </si>
  <si>
    <t>ㄒㄩㄢˋ</t>
  </si>
  <si>
    <t>ㄓㄩㄢˋ</t>
  </si>
  <si>
    <t>ㄔㄩㄢˋ</t>
  </si>
  <si>
    <t>ㄕㄩㄢˋ</t>
  </si>
  <si>
    <t>ㄖㄩㄢˋ</t>
  </si>
  <si>
    <t>ㄗㄩㄢˋ</t>
  </si>
  <si>
    <t>ㄘㄩㄢˋ</t>
  </si>
  <si>
    <t>ㄙㄩㄢˋ</t>
  </si>
  <si>
    <t>␢ㄩㄣˋ</t>
  </si>
  <si>
    <t>ㄅㄩㄣˋ</t>
  </si>
  <si>
    <t>ㄆㄩㄣˋ</t>
  </si>
  <si>
    <t>ㄇㄩㄣˋ</t>
  </si>
  <si>
    <t>ㄈㄩㄣˋ</t>
  </si>
  <si>
    <t>ㄉㄩㄣˋ</t>
  </si>
  <si>
    <t>ㄊㄩㄣˋ</t>
  </si>
  <si>
    <t>ㄋㄩㄣˋ</t>
  </si>
  <si>
    <t>ㄌㄩㄣˋ</t>
  </si>
  <si>
    <t>ㄍㄩㄣˋ</t>
  </si>
  <si>
    <t>ㄎㄩㄣˋ</t>
  </si>
  <si>
    <t>ㄏㄩㄣˋ</t>
  </si>
  <si>
    <t>ㄐㄩㄣˋ</t>
  </si>
  <si>
    <t>ㄑㄩㄣˋ</t>
  </si>
  <si>
    <t>ㄒㄩㄣˋ</t>
  </si>
  <si>
    <t>ㄓㄩㄣˋ</t>
  </si>
  <si>
    <t>ㄔㄩㄣˋ</t>
  </si>
  <si>
    <t>ㄕㄩㄣˋ</t>
  </si>
  <si>
    <t>ㄖㄩㄣˋ</t>
  </si>
  <si>
    <t>ㄗㄩㄣˋ</t>
  </si>
  <si>
    <t>ㄘㄩㄣˋ</t>
  </si>
  <si>
    <t>ㄙㄩㄣˋ</t>
  </si>
  <si>
    <t>␢ㄩㄤˋ</t>
  </si>
  <si>
    <t>ㄅㄩㄤˋ</t>
  </si>
  <si>
    <t>ㄆㄩㄤˋ</t>
  </si>
  <si>
    <t>ㄇㄩㄤˋ</t>
  </si>
  <si>
    <t>ㄈㄩㄤˋ</t>
  </si>
  <si>
    <t>ㄉㄩㄤˋ</t>
  </si>
  <si>
    <t>ㄊㄩㄤˋ</t>
  </si>
  <si>
    <t>ㄋㄩㄤˋ</t>
  </si>
  <si>
    <t>ㄌㄩㄤˋ</t>
  </si>
  <si>
    <t>ㄍㄩㄤˋ</t>
  </si>
  <si>
    <t>ㄎㄩㄤˋ</t>
  </si>
  <si>
    <t>ㄏㄩㄤˋ</t>
  </si>
  <si>
    <t>ㄐㄩㄤˋ</t>
  </si>
  <si>
    <t>ㄑㄩㄤˋ</t>
  </si>
  <si>
    <t>ㄒㄩㄤˋ</t>
  </si>
  <si>
    <t>ㄓㄩㄤˋ</t>
  </si>
  <si>
    <t>ㄔㄩㄤˋ</t>
  </si>
  <si>
    <t>ㄕㄩㄤˋ</t>
  </si>
  <si>
    <t>ㄖㄩㄤˋ</t>
  </si>
  <si>
    <t>ㄗㄩㄤˋ</t>
  </si>
  <si>
    <t>ㄘㄩㄤˋ</t>
  </si>
  <si>
    <t>ㄙㄩㄤˋ</t>
  </si>
  <si>
    <t>␢ㄩㄥˋ</t>
  </si>
  <si>
    <t>ㄅㄩㄥˋ</t>
  </si>
  <si>
    <t>ㄆㄩㄥˋ</t>
  </si>
  <si>
    <t>ㄇㄩㄥˋ</t>
  </si>
  <si>
    <t>ㄈㄩㄥˋ</t>
  </si>
  <si>
    <t>ㄉㄩㄥˋ</t>
  </si>
  <si>
    <t>ㄊㄩㄥˋ</t>
  </si>
  <si>
    <t>ㄋㄩㄥˋ</t>
  </si>
  <si>
    <t>ㄌㄩㄥˋ</t>
  </si>
  <si>
    <t>ㄍㄩㄥˋ</t>
  </si>
  <si>
    <t>ㄎㄩㄥˋ</t>
  </si>
  <si>
    <t>ㄏㄩㄥˋ</t>
  </si>
  <si>
    <t>ㄐㄩㄥˋ</t>
  </si>
  <si>
    <t>ㄑㄩㄥˋ</t>
  </si>
  <si>
    <t>ㄒㄩㄥˋ</t>
  </si>
  <si>
    <t>ㄓㄩㄥˋ</t>
  </si>
  <si>
    <t>ㄔㄩㄥˋ</t>
  </si>
  <si>
    <t>ㄕㄩㄥˋ</t>
  </si>
  <si>
    <t>ㄖㄩㄥˋ</t>
  </si>
  <si>
    <t>ㄗㄩㄥˋ</t>
  </si>
  <si>
    <t>ㄘㄩㄥˋ</t>
  </si>
  <si>
    <t>ㄙㄩㄥˋ</t>
  </si>
  <si>
    <t>␢ㄩㄦˋ</t>
  </si>
  <si>
    <t>ㄅㄩㄦˋ</t>
  </si>
  <si>
    <t>ㄆㄩㄦˋ</t>
  </si>
  <si>
    <t>ㄇㄩㄦˋ</t>
  </si>
  <si>
    <t>ㄈㄩㄦˋ</t>
  </si>
  <si>
    <t>ㄉㄩㄦˋ</t>
  </si>
  <si>
    <t>ㄊㄩㄦˋ</t>
  </si>
  <si>
    <t>ㄋㄩㄦˋ</t>
  </si>
  <si>
    <t>ㄌㄩㄦˋ</t>
  </si>
  <si>
    <t>ㄍㄩㄦˋ</t>
  </si>
  <si>
    <t>ㄎㄩㄦˋ</t>
  </si>
  <si>
    <t>ㄏㄩㄦˋ</t>
  </si>
  <si>
    <t>ㄐㄩㄦˋ</t>
  </si>
  <si>
    <t>ㄑㄩㄦˋ</t>
  </si>
  <si>
    <t>ㄒㄩㄦˋ</t>
  </si>
  <si>
    <t>ㄓㄩㄦˋ</t>
  </si>
  <si>
    <t>ㄔㄩㄦˋ</t>
  </si>
  <si>
    <t>ㄕㄩㄦˋ</t>
  </si>
  <si>
    <t>ㄖㄩㄦˋ</t>
  </si>
  <si>
    <t>ㄗㄩㄦˋ</t>
  </si>
  <si>
    <t>ㄘㄩㄦˋ</t>
  </si>
  <si>
    <t>ㄙㄩㄦˋ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</si>
</sst>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sz val="9"/>
      <name val="Calibri"/>
      <family val="3"/>
      <charset val="136"/>
      <scheme val="minor"/>
    </font>
    <font>
      <b/>
      <sz val="14"/>
      <color rgb="FFFFFFFF"/>
      <name val="Microsoft JhengHei"/>
      <family val="2"/>
      <charset val="136"/>
    </font>
    <font>
      <b/>
      <sz val="14"/>
      <color rgb="FFFFFFFF"/>
      <name val="Segoe UI Symbol"/>
      <family val="2"/>
    </font>
    <font>
      <b/>
      <sz val="14"/>
      <color rgb="FFFFFFFF"/>
      <name val="Arial"/>
      <family val="2"/>
    </font>
    <font>
      <sz val="14"/>
      <color theme="0"/>
      <name val="Arial"/>
      <family val="2"/>
    </font>
    <font>
      <sz val="14"/>
      <color rgb="FF888888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5.85546875" bestFit="1" customWidth="1"/>
    <col min="3" max="23" width="6.85546875" bestFit="1" customWidth="1"/>
  </cols>
  <sheetData>
    <row r="1" spans="1:24">
      <c r="B1" s="16" t="s">
        <v>0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1</v>
      </c>
      <c r="X1" t="s">
        <v>551</v>
      </c>
    </row>
    <row r="2" spans="1:24">
      <c r="A2" s="2" t="s">
        <v>0</v>
      </c>
      <c r="B2" s="1" t="str">
        <f>B$1&amp;"␢"&amp;$A2&amp;$X$1</f>
        <v>␢␢␢ˋ</v>
      </c>
      <c r="C2" s="1" t="str">
        <f t="shared" ref="C2:W14" si="0">C$1&amp;"␢"&amp;$A2&amp;$X$1</f>
        <v>ㄅ␢␢ˋ</v>
      </c>
      <c r="D2" s="1" t="str">
        <f t="shared" si="0"/>
        <v>ㄆ␢␢ˋ</v>
      </c>
      <c r="E2" s="1" t="str">
        <f t="shared" si="0"/>
        <v>ㄇ␢␢ˋ</v>
      </c>
      <c r="F2" s="1" t="str">
        <f t="shared" si="0"/>
        <v>ㄈ␢␢ˋ</v>
      </c>
      <c r="G2" s="1" t="str">
        <f t="shared" si="0"/>
        <v>ㄉ␢␢ˋ</v>
      </c>
      <c r="H2" s="1" t="str">
        <f t="shared" si="0"/>
        <v>ㄊ␢␢ˋ</v>
      </c>
      <c r="I2" s="1" t="str">
        <f t="shared" si="0"/>
        <v>ㄋ␢␢ˋ</v>
      </c>
      <c r="J2" s="1" t="str">
        <f t="shared" si="0"/>
        <v>ㄌ␢␢ˋ</v>
      </c>
      <c r="K2" s="1" t="str">
        <f t="shared" si="0"/>
        <v>ㄍ␢␢ˋ</v>
      </c>
      <c r="L2" s="1" t="str">
        <f t="shared" si="0"/>
        <v>ㄎ␢␢ˋ</v>
      </c>
      <c r="M2" s="1" t="str">
        <f t="shared" si="0"/>
        <v>ㄏ␢␢ˋ</v>
      </c>
      <c r="N2" s="1" t="str">
        <f t="shared" si="0"/>
        <v>ㄐ␢␢ˋ</v>
      </c>
      <c r="O2" s="1" t="str">
        <f t="shared" si="0"/>
        <v>ㄑ␢␢ˋ</v>
      </c>
      <c r="P2" s="1" t="str">
        <f t="shared" si="0"/>
        <v>ㄒ␢␢ˋ</v>
      </c>
      <c r="Q2" s="1" t="str">
        <f t="shared" si="0"/>
        <v>ㄓ␢␢ˋ</v>
      </c>
      <c r="R2" s="1" t="str">
        <f t="shared" si="0"/>
        <v>ㄔ␢␢ˋ</v>
      </c>
      <c r="S2" s="1" t="str">
        <f t="shared" si="0"/>
        <v>ㄕ␢␢ˋ</v>
      </c>
      <c r="T2" s="1" t="str">
        <f t="shared" si="0"/>
        <v>ㄖ␢␢ˋ</v>
      </c>
      <c r="U2" s="1" t="str">
        <f t="shared" si="0"/>
        <v>ㄗ␢␢ˋ</v>
      </c>
      <c r="V2" s="1" t="str">
        <f t="shared" si="0"/>
        <v>ㄘ␢␢ˋ</v>
      </c>
      <c r="W2" s="1" t="str">
        <f t="shared" si="0"/>
        <v>ㄙ␢␢ˋ</v>
      </c>
    </row>
    <row r="3" spans="1:24">
      <c r="A3" s="2" t="s">
        <v>2</v>
      </c>
      <c r="B3" s="1" t="str">
        <f t="shared" ref="B3:Q15" si="1">B$1&amp;"␢"&amp;$A3&amp;$X$1</f>
        <v>␢␢ㄚˋ</v>
      </c>
      <c r="C3" s="1" t="str">
        <f t="shared" si="0"/>
        <v>ㄅ␢ㄚˋ</v>
      </c>
      <c r="D3" s="1" t="str">
        <f t="shared" si="0"/>
        <v>ㄆ␢ㄚˋ</v>
      </c>
      <c r="E3" s="1" t="str">
        <f t="shared" si="0"/>
        <v>ㄇ␢ㄚˋ</v>
      </c>
      <c r="F3" s="1" t="str">
        <f t="shared" si="0"/>
        <v>ㄈ␢ㄚˋ</v>
      </c>
      <c r="G3" s="1" t="str">
        <f t="shared" si="0"/>
        <v>ㄉ␢ㄚˋ</v>
      </c>
      <c r="H3" s="1" t="str">
        <f t="shared" si="0"/>
        <v>ㄊ␢ㄚˋ</v>
      </c>
      <c r="I3" s="1" t="str">
        <f t="shared" si="0"/>
        <v>ㄋ␢ㄚˋ</v>
      </c>
      <c r="J3" s="1" t="str">
        <f t="shared" si="0"/>
        <v>ㄌ␢ㄚˋ</v>
      </c>
      <c r="K3" s="1" t="str">
        <f t="shared" si="0"/>
        <v>ㄍ␢ㄚˋ</v>
      </c>
      <c r="L3" s="1" t="str">
        <f t="shared" si="0"/>
        <v>ㄎ␢ㄚˋ</v>
      </c>
      <c r="M3" s="1" t="str">
        <f t="shared" si="0"/>
        <v>ㄏ␢ㄚˋ</v>
      </c>
      <c r="N3" s="1" t="str">
        <f t="shared" si="0"/>
        <v>ㄐ␢ㄚˋ</v>
      </c>
      <c r="O3" s="1" t="str">
        <f t="shared" si="0"/>
        <v>ㄑ␢ㄚˋ</v>
      </c>
      <c r="P3" s="1" t="str">
        <f t="shared" si="0"/>
        <v>ㄒ␢ㄚˋ</v>
      </c>
      <c r="Q3" s="1" t="str">
        <f t="shared" si="0"/>
        <v>ㄓ␢ㄚˋ</v>
      </c>
      <c r="R3" s="1" t="str">
        <f t="shared" si="0"/>
        <v>ㄔ␢ㄚˋ</v>
      </c>
      <c r="S3" s="1" t="str">
        <f t="shared" si="0"/>
        <v>ㄕ␢ㄚˋ</v>
      </c>
      <c r="T3" s="1" t="str">
        <f t="shared" si="0"/>
        <v>ㄖ␢ㄚˋ</v>
      </c>
      <c r="U3" s="1" t="str">
        <f t="shared" si="0"/>
        <v>ㄗ␢ㄚˋ</v>
      </c>
      <c r="V3" s="1" t="str">
        <f t="shared" si="0"/>
        <v>ㄘ␢ㄚˋ</v>
      </c>
      <c r="W3" s="1" t="str">
        <f t="shared" si="0"/>
        <v>ㄙ␢ㄚˋ</v>
      </c>
    </row>
    <row r="4" spans="1:24">
      <c r="A4" s="2" t="s">
        <v>3</v>
      </c>
      <c r="B4" s="1" t="str">
        <f t="shared" si="1"/>
        <v>␢␢ㄛˋ</v>
      </c>
      <c r="C4" s="1" t="str">
        <f t="shared" si="0"/>
        <v>ㄅ␢ㄛˋ</v>
      </c>
      <c r="D4" s="1" t="str">
        <f t="shared" si="0"/>
        <v>ㄆ␢ㄛˋ</v>
      </c>
      <c r="E4" s="1" t="str">
        <f t="shared" si="0"/>
        <v>ㄇ␢ㄛˋ</v>
      </c>
      <c r="F4" s="1" t="str">
        <f t="shared" si="0"/>
        <v>ㄈ␢ㄛˋ</v>
      </c>
      <c r="G4" s="1" t="str">
        <f t="shared" si="0"/>
        <v>ㄉ␢ㄛˋ</v>
      </c>
      <c r="H4" s="1" t="str">
        <f t="shared" si="0"/>
        <v>ㄊ␢ㄛˋ</v>
      </c>
      <c r="I4" s="1" t="str">
        <f t="shared" si="0"/>
        <v>ㄋ␢ㄛˋ</v>
      </c>
      <c r="J4" s="1" t="str">
        <f t="shared" si="0"/>
        <v>ㄌ␢ㄛˋ</v>
      </c>
      <c r="K4" s="1" t="str">
        <f t="shared" si="0"/>
        <v>ㄍ␢ㄛˋ</v>
      </c>
      <c r="L4" s="1" t="str">
        <f t="shared" si="0"/>
        <v>ㄎ␢ㄛˋ</v>
      </c>
      <c r="M4" s="1" t="str">
        <f t="shared" si="0"/>
        <v>ㄏ␢ㄛˋ</v>
      </c>
      <c r="N4" s="1" t="str">
        <f t="shared" si="0"/>
        <v>ㄐ␢ㄛˋ</v>
      </c>
      <c r="O4" s="1" t="str">
        <f t="shared" si="0"/>
        <v>ㄑ␢ㄛˋ</v>
      </c>
      <c r="P4" s="1" t="str">
        <f t="shared" si="0"/>
        <v>ㄒ␢ㄛˋ</v>
      </c>
      <c r="Q4" s="1" t="str">
        <f t="shared" si="0"/>
        <v>ㄓ␢ㄛˋ</v>
      </c>
      <c r="R4" s="1" t="str">
        <f t="shared" si="0"/>
        <v>ㄔ␢ㄛˋ</v>
      </c>
      <c r="S4" s="1" t="str">
        <f t="shared" si="0"/>
        <v>ㄕ␢ㄛˋ</v>
      </c>
      <c r="T4" s="1" t="str">
        <f t="shared" si="0"/>
        <v>ㄖ␢ㄛˋ</v>
      </c>
      <c r="U4" s="1" t="str">
        <f t="shared" si="0"/>
        <v>ㄗ␢ㄛˋ</v>
      </c>
      <c r="V4" s="1" t="str">
        <f t="shared" si="0"/>
        <v>ㄘ␢ㄛˋ</v>
      </c>
      <c r="W4" s="1" t="str">
        <f t="shared" si="0"/>
        <v>ㄙ␢ㄛˋ</v>
      </c>
    </row>
    <row r="5" spans="1:24">
      <c r="A5" s="2" t="s">
        <v>4</v>
      </c>
      <c r="B5" s="1" t="str">
        <f t="shared" si="1"/>
        <v>␢␢ㄜˋ</v>
      </c>
      <c r="C5" s="1" t="str">
        <f t="shared" si="0"/>
        <v>ㄅ␢ㄜˋ</v>
      </c>
      <c r="D5" s="1" t="str">
        <f t="shared" si="0"/>
        <v>ㄆ␢ㄜˋ</v>
      </c>
      <c r="E5" s="1" t="str">
        <f t="shared" si="0"/>
        <v>ㄇ␢ㄜˋ</v>
      </c>
      <c r="F5" s="1" t="str">
        <f t="shared" si="0"/>
        <v>ㄈ␢ㄜˋ</v>
      </c>
      <c r="G5" s="1" t="str">
        <f t="shared" si="0"/>
        <v>ㄉ␢ㄜˋ</v>
      </c>
      <c r="H5" s="1" t="str">
        <f t="shared" si="0"/>
        <v>ㄊ␢ㄜˋ</v>
      </c>
      <c r="I5" s="1" t="str">
        <f t="shared" si="0"/>
        <v>ㄋ␢ㄜˋ</v>
      </c>
      <c r="J5" s="1" t="str">
        <f t="shared" si="0"/>
        <v>ㄌ␢ㄜˋ</v>
      </c>
      <c r="K5" s="1" t="str">
        <f t="shared" si="0"/>
        <v>ㄍ␢ㄜˋ</v>
      </c>
      <c r="L5" s="1" t="str">
        <f t="shared" si="0"/>
        <v>ㄎ␢ㄜˋ</v>
      </c>
      <c r="M5" s="1" t="str">
        <f t="shared" si="0"/>
        <v>ㄏ␢ㄜˋ</v>
      </c>
      <c r="N5" s="1" t="str">
        <f t="shared" si="0"/>
        <v>ㄐ␢ㄜˋ</v>
      </c>
      <c r="O5" s="1" t="str">
        <f t="shared" si="0"/>
        <v>ㄑ␢ㄜˋ</v>
      </c>
      <c r="P5" s="1" t="str">
        <f t="shared" si="0"/>
        <v>ㄒ␢ㄜˋ</v>
      </c>
      <c r="Q5" s="1" t="str">
        <f t="shared" si="0"/>
        <v>ㄓ␢ㄜˋ</v>
      </c>
      <c r="R5" s="1" t="str">
        <f t="shared" si="0"/>
        <v>ㄔ␢ㄜˋ</v>
      </c>
      <c r="S5" s="1" t="str">
        <f t="shared" si="0"/>
        <v>ㄕ␢ㄜˋ</v>
      </c>
      <c r="T5" s="1" t="str">
        <f t="shared" si="0"/>
        <v>ㄖ␢ㄜˋ</v>
      </c>
      <c r="U5" s="1" t="str">
        <f t="shared" si="0"/>
        <v>ㄗ␢ㄜˋ</v>
      </c>
      <c r="V5" s="1" t="str">
        <f t="shared" si="0"/>
        <v>ㄘ␢ㄜˋ</v>
      </c>
      <c r="W5" s="1" t="str">
        <f t="shared" si="0"/>
        <v>ㄙ␢ㄜˋ</v>
      </c>
    </row>
    <row r="6" spans="1:24">
      <c r="A6" s="2" t="s">
        <v>5</v>
      </c>
      <c r="B6" s="1" t="str">
        <f t="shared" si="1"/>
        <v>␢␢ㄝˋ</v>
      </c>
      <c r="C6" s="1" t="str">
        <f t="shared" si="0"/>
        <v>ㄅ␢ㄝˋ</v>
      </c>
      <c r="D6" s="1" t="str">
        <f t="shared" si="0"/>
        <v>ㄆ␢ㄝˋ</v>
      </c>
      <c r="E6" s="1" t="str">
        <f t="shared" si="0"/>
        <v>ㄇ␢ㄝˋ</v>
      </c>
      <c r="F6" s="1" t="str">
        <f t="shared" si="0"/>
        <v>ㄈ␢ㄝˋ</v>
      </c>
      <c r="G6" s="1" t="str">
        <f t="shared" si="0"/>
        <v>ㄉ␢ㄝˋ</v>
      </c>
      <c r="H6" s="1" t="str">
        <f t="shared" si="0"/>
        <v>ㄊ␢ㄝˋ</v>
      </c>
      <c r="I6" s="1" t="str">
        <f t="shared" si="0"/>
        <v>ㄋ␢ㄝˋ</v>
      </c>
      <c r="J6" s="1" t="str">
        <f t="shared" si="0"/>
        <v>ㄌ␢ㄝˋ</v>
      </c>
      <c r="K6" s="1" t="str">
        <f t="shared" si="0"/>
        <v>ㄍ␢ㄝˋ</v>
      </c>
      <c r="L6" s="1" t="str">
        <f t="shared" si="0"/>
        <v>ㄎ␢ㄝˋ</v>
      </c>
      <c r="M6" s="1" t="str">
        <f t="shared" si="0"/>
        <v>ㄏ␢ㄝˋ</v>
      </c>
      <c r="N6" s="1" t="str">
        <f t="shared" si="0"/>
        <v>ㄐ␢ㄝˋ</v>
      </c>
      <c r="O6" s="1" t="str">
        <f t="shared" si="0"/>
        <v>ㄑ␢ㄝˋ</v>
      </c>
      <c r="P6" s="1" t="str">
        <f t="shared" si="0"/>
        <v>ㄒ␢ㄝˋ</v>
      </c>
      <c r="Q6" s="1" t="str">
        <f t="shared" si="0"/>
        <v>ㄓ␢ㄝˋ</v>
      </c>
      <c r="R6" s="1" t="str">
        <f t="shared" si="0"/>
        <v>ㄔ␢ㄝˋ</v>
      </c>
      <c r="S6" s="1" t="str">
        <f t="shared" si="0"/>
        <v>ㄕ␢ㄝˋ</v>
      </c>
      <c r="T6" s="1" t="str">
        <f t="shared" si="0"/>
        <v>ㄖ␢ㄝˋ</v>
      </c>
      <c r="U6" s="1" t="str">
        <f t="shared" si="0"/>
        <v>ㄗ␢ㄝˋ</v>
      </c>
      <c r="V6" s="1" t="str">
        <f t="shared" si="0"/>
        <v>ㄘ␢ㄝˋ</v>
      </c>
      <c r="W6" s="1" t="str">
        <f t="shared" si="0"/>
        <v>ㄙ␢ㄝˋ</v>
      </c>
    </row>
    <row r="7" spans="1:24">
      <c r="A7" s="2" t="s">
        <v>6</v>
      </c>
      <c r="B7" s="1" t="str">
        <f t="shared" si="1"/>
        <v>␢␢ㄞˋ</v>
      </c>
      <c r="C7" s="1" t="str">
        <f t="shared" si="0"/>
        <v>ㄅ␢ㄞˋ</v>
      </c>
      <c r="D7" s="1" t="str">
        <f t="shared" si="0"/>
        <v>ㄆ␢ㄞˋ</v>
      </c>
      <c r="E7" s="1" t="str">
        <f t="shared" si="0"/>
        <v>ㄇ␢ㄞˋ</v>
      </c>
      <c r="F7" s="1" t="str">
        <f t="shared" si="0"/>
        <v>ㄈ␢ㄞˋ</v>
      </c>
      <c r="G7" s="1" t="str">
        <f t="shared" si="0"/>
        <v>ㄉ␢ㄞˋ</v>
      </c>
      <c r="H7" s="1" t="str">
        <f t="shared" si="0"/>
        <v>ㄊ␢ㄞˋ</v>
      </c>
      <c r="I7" s="1" t="str">
        <f t="shared" si="0"/>
        <v>ㄋ␢ㄞˋ</v>
      </c>
      <c r="J7" s="1" t="str">
        <f t="shared" si="0"/>
        <v>ㄌ␢ㄞˋ</v>
      </c>
      <c r="K7" s="1" t="str">
        <f t="shared" si="0"/>
        <v>ㄍ␢ㄞˋ</v>
      </c>
      <c r="L7" s="1" t="str">
        <f t="shared" si="0"/>
        <v>ㄎ␢ㄞˋ</v>
      </c>
      <c r="M7" s="1" t="str">
        <f t="shared" si="0"/>
        <v>ㄏ␢ㄞˋ</v>
      </c>
      <c r="N7" s="1" t="str">
        <f t="shared" si="0"/>
        <v>ㄐ␢ㄞˋ</v>
      </c>
      <c r="O7" s="1" t="str">
        <f t="shared" si="0"/>
        <v>ㄑ␢ㄞˋ</v>
      </c>
      <c r="P7" s="1" t="str">
        <f t="shared" si="0"/>
        <v>ㄒ␢ㄞˋ</v>
      </c>
      <c r="Q7" s="1" t="str">
        <f t="shared" si="0"/>
        <v>ㄓ␢ㄞˋ</v>
      </c>
      <c r="R7" s="1" t="str">
        <f t="shared" si="0"/>
        <v>ㄔ␢ㄞˋ</v>
      </c>
      <c r="S7" s="1" t="str">
        <f t="shared" si="0"/>
        <v>ㄕ␢ㄞˋ</v>
      </c>
      <c r="T7" s="1" t="str">
        <f t="shared" si="0"/>
        <v>ㄖ␢ㄞˋ</v>
      </c>
      <c r="U7" s="1" t="str">
        <f t="shared" si="0"/>
        <v>ㄗ␢ㄞˋ</v>
      </c>
      <c r="V7" s="1" t="str">
        <f t="shared" si="0"/>
        <v>ㄘ␢ㄞˋ</v>
      </c>
      <c r="W7" s="1" t="str">
        <f t="shared" si="0"/>
        <v>ㄙ␢ㄞˋ</v>
      </c>
    </row>
    <row r="8" spans="1:24">
      <c r="A8" s="2" t="s">
        <v>7</v>
      </c>
      <c r="B8" s="1" t="str">
        <f t="shared" si="1"/>
        <v>␢␢ㄟˋ</v>
      </c>
      <c r="C8" s="1" t="str">
        <f t="shared" si="0"/>
        <v>ㄅ␢ㄟˋ</v>
      </c>
      <c r="D8" s="1" t="str">
        <f t="shared" si="0"/>
        <v>ㄆ␢ㄟˋ</v>
      </c>
      <c r="E8" s="1" t="str">
        <f t="shared" si="0"/>
        <v>ㄇ␢ㄟˋ</v>
      </c>
      <c r="F8" s="1" t="str">
        <f t="shared" si="0"/>
        <v>ㄈ␢ㄟˋ</v>
      </c>
      <c r="G8" s="1" t="str">
        <f t="shared" si="0"/>
        <v>ㄉ␢ㄟˋ</v>
      </c>
      <c r="H8" s="1" t="str">
        <f t="shared" si="0"/>
        <v>ㄊ␢ㄟˋ</v>
      </c>
      <c r="I8" s="1" t="str">
        <f t="shared" si="0"/>
        <v>ㄋ␢ㄟˋ</v>
      </c>
      <c r="J8" s="1" t="str">
        <f t="shared" si="0"/>
        <v>ㄌ␢ㄟˋ</v>
      </c>
      <c r="K8" s="1" t="str">
        <f t="shared" si="0"/>
        <v>ㄍ␢ㄟˋ</v>
      </c>
      <c r="L8" s="1" t="str">
        <f t="shared" si="0"/>
        <v>ㄎ␢ㄟˋ</v>
      </c>
      <c r="M8" s="1" t="str">
        <f t="shared" si="0"/>
        <v>ㄏ␢ㄟˋ</v>
      </c>
      <c r="N8" s="1" t="str">
        <f t="shared" si="0"/>
        <v>ㄐ␢ㄟˋ</v>
      </c>
      <c r="O8" s="1" t="str">
        <f t="shared" si="0"/>
        <v>ㄑ␢ㄟˋ</v>
      </c>
      <c r="P8" s="1" t="str">
        <f t="shared" si="0"/>
        <v>ㄒ␢ㄟˋ</v>
      </c>
      <c r="Q8" s="1" t="str">
        <f t="shared" si="0"/>
        <v>ㄓ␢ㄟˋ</v>
      </c>
      <c r="R8" s="1" t="str">
        <f t="shared" si="0"/>
        <v>ㄔ␢ㄟˋ</v>
      </c>
      <c r="S8" s="1" t="str">
        <f t="shared" si="0"/>
        <v>ㄕ␢ㄟˋ</v>
      </c>
      <c r="T8" s="1" t="str">
        <f t="shared" si="0"/>
        <v>ㄖ␢ㄟˋ</v>
      </c>
      <c r="U8" s="1" t="str">
        <f t="shared" si="0"/>
        <v>ㄗ␢ㄟˋ</v>
      </c>
      <c r="V8" s="1" t="str">
        <f t="shared" si="0"/>
        <v>ㄘ␢ㄟˋ</v>
      </c>
      <c r="W8" s="1" t="str">
        <f t="shared" si="0"/>
        <v>ㄙ␢ㄟˋ</v>
      </c>
    </row>
    <row r="9" spans="1:24">
      <c r="A9" s="2" t="s">
        <v>8</v>
      </c>
      <c r="B9" s="1" t="str">
        <f t="shared" si="1"/>
        <v>␢␢ㄠˋ</v>
      </c>
      <c r="C9" s="1" t="str">
        <f t="shared" si="0"/>
        <v>ㄅ␢ㄠˋ</v>
      </c>
      <c r="D9" s="1" t="str">
        <f t="shared" si="0"/>
        <v>ㄆ␢ㄠˋ</v>
      </c>
      <c r="E9" s="1" t="str">
        <f t="shared" si="0"/>
        <v>ㄇ␢ㄠˋ</v>
      </c>
      <c r="F9" s="1" t="str">
        <f t="shared" si="0"/>
        <v>ㄈ␢ㄠˋ</v>
      </c>
      <c r="G9" s="1" t="str">
        <f t="shared" si="0"/>
        <v>ㄉ␢ㄠˋ</v>
      </c>
      <c r="H9" s="1" t="str">
        <f t="shared" si="0"/>
        <v>ㄊ␢ㄠˋ</v>
      </c>
      <c r="I9" s="1" t="str">
        <f t="shared" si="0"/>
        <v>ㄋ␢ㄠˋ</v>
      </c>
      <c r="J9" s="1" t="str">
        <f t="shared" si="0"/>
        <v>ㄌ␢ㄠˋ</v>
      </c>
      <c r="K9" s="1" t="str">
        <f t="shared" si="0"/>
        <v>ㄍ␢ㄠˋ</v>
      </c>
      <c r="L9" s="1" t="str">
        <f t="shared" si="0"/>
        <v>ㄎ␢ㄠˋ</v>
      </c>
      <c r="M9" s="1" t="str">
        <f t="shared" si="0"/>
        <v>ㄏ␢ㄠˋ</v>
      </c>
      <c r="N9" s="1" t="str">
        <f t="shared" si="0"/>
        <v>ㄐ␢ㄠˋ</v>
      </c>
      <c r="O9" s="1" t="str">
        <f t="shared" si="0"/>
        <v>ㄑ␢ㄠˋ</v>
      </c>
      <c r="P9" s="1" t="str">
        <f t="shared" si="0"/>
        <v>ㄒ␢ㄠˋ</v>
      </c>
      <c r="Q9" s="1" t="str">
        <f t="shared" si="0"/>
        <v>ㄓ␢ㄠˋ</v>
      </c>
      <c r="R9" s="1" t="str">
        <f t="shared" si="0"/>
        <v>ㄔ␢ㄠˋ</v>
      </c>
      <c r="S9" s="1" t="str">
        <f t="shared" si="0"/>
        <v>ㄕ␢ㄠˋ</v>
      </c>
      <c r="T9" s="1" t="str">
        <f t="shared" si="0"/>
        <v>ㄖ␢ㄠˋ</v>
      </c>
      <c r="U9" s="1" t="str">
        <f t="shared" si="0"/>
        <v>ㄗ␢ㄠˋ</v>
      </c>
      <c r="V9" s="1" t="str">
        <f t="shared" si="0"/>
        <v>ㄘ␢ㄠˋ</v>
      </c>
      <c r="W9" s="1" t="str">
        <f t="shared" si="0"/>
        <v>ㄙ␢ㄠˋ</v>
      </c>
    </row>
    <row r="10" spans="1:24">
      <c r="A10" s="2" t="s">
        <v>9</v>
      </c>
      <c r="B10" s="1" t="str">
        <f t="shared" si="1"/>
        <v>␢␢ㄡˋ</v>
      </c>
      <c r="C10" s="1" t="str">
        <f t="shared" si="0"/>
        <v>ㄅ␢ㄡˋ</v>
      </c>
      <c r="D10" s="1" t="str">
        <f t="shared" si="0"/>
        <v>ㄆ␢ㄡˋ</v>
      </c>
      <c r="E10" s="1" t="str">
        <f t="shared" si="0"/>
        <v>ㄇ␢ㄡˋ</v>
      </c>
      <c r="F10" s="1" t="str">
        <f t="shared" si="0"/>
        <v>ㄈ␢ㄡˋ</v>
      </c>
      <c r="G10" s="1" t="str">
        <f t="shared" si="0"/>
        <v>ㄉ␢ㄡˋ</v>
      </c>
      <c r="H10" s="1" t="str">
        <f t="shared" si="0"/>
        <v>ㄊ␢ㄡˋ</v>
      </c>
      <c r="I10" s="1" t="str">
        <f t="shared" si="0"/>
        <v>ㄋ␢ㄡˋ</v>
      </c>
      <c r="J10" s="1" t="str">
        <f t="shared" si="0"/>
        <v>ㄌ␢ㄡˋ</v>
      </c>
      <c r="K10" s="1" t="str">
        <f t="shared" si="0"/>
        <v>ㄍ␢ㄡˋ</v>
      </c>
      <c r="L10" s="1" t="str">
        <f t="shared" si="0"/>
        <v>ㄎ␢ㄡˋ</v>
      </c>
      <c r="M10" s="1" t="str">
        <f t="shared" si="0"/>
        <v>ㄏ␢ㄡˋ</v>
      </c>
      <c r="N10" s="1" t="str">
        <f t="shared" si="0"/>
        <v>ㄐ␢ㄡˋ</v>
      </c>
      <c r="O10" s="1" t="str">
        <f t="shared" si="0"/>
        <v>ㄑ␢ㄡˋ</v>
      </c>
      <c r="P10" s="1" t="str">
        <f t="shared" si="0"/>
        <v>ㄒ␢ㄡˋ</v>
      </c>
      <c r="Q10" s="1" t="str">
        <f t="shared" si="0"/>
        <v>ㄓ␢ㄡˋ</v>
      </c>
      <c r="R10" s="1" t="str">
        <f t="shared" si="0"/>
        <v>ㄔ␢ㄡˋ</v>
      </c>
      <c r="S10" s="1" t="str">
        <f t="shared" si="0"/>
        <v>ㄕ␢ㄡˋ</v>
      </c>
      <c r="T10" s="1" t="str">
        <f t="shared" si="0"/>
        <v>ㄖ␢ㄡˋ</v>
      </c>
      <c r="U10" s="1" t="str">
        <f t="shared" si="0"/>
        <v>ㄗ␢ㄡˋ</v>
      </c>
      <c r="V10" s="1" t="str">
        <f t="shared" si="0"/>
        <v>ㄘ␢ㄡˋ</v>
      </c>
      <c r="W10" s="1" t="str">
        <f t="shared" si="0"/>
        <v>ㄙ␢ㄡˋ</v>
      </c>
    </row>
    <row r="11" spans="1:24">
      <c r="A11" s="2" t="s">
        <v>10</v>
      </c>
      <c r="B11" s="1" t="str">
        <f t="shared" si="1"/>
        <v>␢␢ㄢˋ</v>
      </c>
      <c r="C11" s="1" t="str">
        <f t="shared" si="0"/>
        <v>ㄅ␢ㄢˋ</v>
      </c>
      <c r="D11" s="1" t="str">
        <f t="shared" si="0"/>
        <v>ㄆ␢ㄢˋ</v>
      </c>
      <c r="E11" s="1" t="str">
        <f t="shared" si="0"/>
        <v>ㄇ␢ㄢˋ</v>
      </c>
      <c r="F11" s="1" t="str">
        <f t="shared" si="0"/>
        <v>ㄈ␢ㄢˋ</v>
      </c>
      <c r="G11" s="1" t="str">
        <f t="shared" si="0"/>
        <v>ㄉ␢ㄢˋ</v>
      </c>
      <c r="H11" s="1" t="str">
        <f t="shared" si="0"/>
        <v>ㄊ␢ㄢˋ</v>
      </c>
      <c r="I11" s="1" t="str">
        <f t="shared" si="0"/>
        <v>ㄋ␢ㄢˋ</v>
      </c>
      <c r="J11" s="1" t="str">
        <f t="shared" si="0"/>
        <v>ㄌ␢ㄢˋ</v>
      </c>
      <c r="K11" s="1" t="str">
        <f t="shared" si="0"/>
        <v>ㄍ␢ㄢˋ</v>
      </c>
      <c r="L11" s="1" t="str">
        <f t="shared" si="0"/>
        <v>ㄎ␢ㄢˋ</v>
      </c>
      <c r="M11" s="1" t="str">
        <f t="shared" si="0"/>
        <v>ㄏ␢ㄢˋ</v>
      </c>
      <c r="N11" s="1" t="str">
        <f t="shared" si="0"/>
        <v>ㄐ␢ㄢˋ</v>
      </c>
      <c r="O11" s="1" t="str">
        <f t="shared" si="0"/>
        <v>ㄑ␢ㄢˋ</v>
      </c>
      <c r="P11" s="1" t="str">
        <f t="shared" si="0"/>
        <v>ㄒ␢ㄢˋ</v>
      </c>
      <c r="Q11" s="1" t="str">
        <f t="shared" si="0"/>
        <v>ㄓ␢ㄢˋ</v>
      </c>
      <c r="R11" s="1" t="str">
        <f t="shared" si="0"/>
        <v>ㄔ␢ㄢˋ</v>
      </c>
      <c r="S11" s="1" t="str">
        <f t="shared" si="0"/>
        <v>ㄕ␢ㄢˋ</v>
      </c>
      <c r="T11" s="1" t="str">
        <f t="shared" si="0"/>
        <v>ㄖ␢ㄢˋ</v>
      </c>
      <c r="U11" s="1" t="str">
        <f t="shared" si="0"/>
        <v>ㄗ␢ㄢˋ</v>
      </c>
      <c r="V11" s="1" t="str">
        <f t="shared" si="0"/>
        <v>ㄘ␢ㄢˋ</v>
      </c>
      <c r="W11" s="1" t="str">
        <f t="shared" si="0"/>
        <v>ㄙ␢ㄢˋ</v>
      </c>
    </row>
    <row r="12" spans="1:24">
      <c r="A12" s="2" t="s">
        <v>11</v>
      </c>
      <c r="B12" s="1" t="str">
        <f t="shared" si="1"/>
        <v>␢␢ㄣˋ</v>
      </c>
      <c r="C12" s="1" t="str">
        <f t="shared" si="0"/>
        <v>ㄅ␢ㄣˋ</v>
      </c>
      <c r="D12" s="1" t="str">
        <f t="shared" si="0"/>
        <v>ㄆ␢ㄣˋ</v>
      </c>
      <c r="E12" s="1" t="str">
        <f t="shared" si="0"/>
        <v>ㄇ␢ㄣˋ</v>
      </c>
      <c r="F12" s="1" t="str">
        <f t="shared" si="0"/>
        <v>ㄈ␢ㄣˋ</v>
      </c>
      <c r="G12" s="1" t="str">
        <f t="shared" si="0"/>
        <v>ㄉ␢ㄣˋ</v>
      </c>
      <c r="H12" s="1" t="str">
        <f t="shared" si="0"/>
        <v>ㄊ␢ㄣˋ</v>
      </c>
      <c r="I12" s="1" t="str">
        <f t="shared" si="0"/>
        <v>ㄋ␢ㄣˋ</v>
      </c>
      <c r="J12" s="1" t="str">
        <f t="shared" si="0"/>
        <v>ㄌ␢ㄣˋ</v>
      </c>
      <c r="K12" s="1" t="str">
        <f t="shared" si="0"/>
        <v>ㄍ␢ㄣˋ</v>
      </c>
      <c r="L12" s="1" t="str">
        <f t="shared" si="0"/>
        <v>ㄎ␢ㄣˋ</v>
      </c>
      <c r="M12" s="1" t="str">
        <f t="shared" si="0"/>
        <v>ㄏ␢ㄣˋ</v>
      </c>
      <c r="N12" s="1" t="str">
        <f t="shared" si="0"/>
        <v>ㄐ␢ㄣˋ</v>
      </c>
      <c r="O12" s="1" t="str">
        <f t="shared" si="0"/>
        <v>ㄑ␢ㄣˋ</v>
      </c>
      <c r="P12" s="1" t="str">
        <f t="shared" si="0"/>
        <v>ㄒ␢ㄣˋ</v>
      </c>
      <c r="Q12" s="1" t="str">
        <f t="shared" si="0"/>
        <v>ㄓ␢ㄣˋ</v>
      </c>
      <c r="R12" s="1" t="str">
        <f t="shared" si="0"/>
        <v>ㄔ␢ㄣˋ</v>
      </c>
      <c r="S12" s="1" t="str">
        <f t="shared" si="0"/>
        <v>ㄕ␢ㄣˋ</v>
      </c>
      <c r="T12" s="1" t="str">
        <f t="shared" si="0"/>
        <v>ㄖ␢ㄣˋ</v>
      </c>
      <c r="U12" s="1" t="str">
        <f t="shared" si="0"/>
        <v>ㄗ␢ㄣˋ</v>
      </c>
      <c r="V12" s="1" t="str">
        <f t="shared" si="0"/>
        <v>ㄘ␢ㄣˋ</v>
      </c>
      <c r="W12" s="1" t="str">
        <f t="shared" si="0"/>
        <v>ㄙ␢ㄣˋ</v>
      </c>
    </row>
    <row r="13" spans="1:24">
      <c r="A13" s="2" t="s">
        <v>12</v>
      </c>
      <c r="B13" s="1" t="str">
        <f t="shared" si="1"/>
        <v>␢␢ㄤˋ</v>
      </c>
      <c r="C13" s="1" t="str">
        <f t="shared" si="0"/>
        <v>ㄅ␢ㄤˋ</v>
      </c>
      <c r="D13" s="1" t="str">
        <f t="shared" si="0"/>
        <v>ㄆ␢ㄤˋ</v>
      </c>
      <c r="E13" s="1" t="str">
        <f t="shared" si="0"/>
        <v>ㄇ␢ㄤˋ</v>
      </c>
      <c r="F13" s="1" t="str">
        <f t="shared" si="0"/>
        <v>ㄈ␢ㄤˋ</v>
      </c>
      <c r="G13" s="1" t="str">
        <f t="shared" si="0"/>
        <v>ㄉ␢ㄤˋ</v>
      </c>
      <c r="H13" s="1" t="str">
        <f t="shared" si="0"/>
        <v>ㄊ␢ㄤˋ</v>
      </c>
      <c r="I13" s="1" t="str">
        <f t="shared" si="0"/>
        <v>ㄋ␢ㄤˋ</v>
      </c>
      <c r="J13" s="1" t="str">
        <f t="shared" si="0"/>
        <v>ㄌ␢ㄤˋ</v>
      </c>
      <c r="K13" s="1" t="str">
        <f t="shared" si="0"/>
        <v>ㄍ␢ㄤˋ</v>
      </c>
      <c r="L13" s="1" t="str">
        <f t="shared" si="0"/>
        <v>ㄎ␢ㄤˋ</v>
      </c>
      <c r="M13" s="1" t="str">
        <f t="shared" si="0"/>
        <v>ㄏ␢ㄤˋ</v>
      </c>
      <c r="N13" s="1" t="str">
        <f t="shared" si="0"/>
        <v>ㄐ␢ㄤˋ</v>
      </c>
      <c r="O13" s="1" t="str">
        <f t="shared" si="0"/>
        <v>ㄑ␢ㄤˋ</v>
      </c>
      <c r="P13" s="1" t="str">
        <f t="shared" si="0"/>
        <v>ㄒ␢ㄤˋ</v>
      </c>
      <c r="Q13" s="1" t="str">
        <f t="shared" si="0"/>
        <v>ㄓ␢ㄤˋ</v>
      </c>
      <c r="R13" s="1" t="str">
        <f t="shared" si="0"/>
        <v>ㄔ␢ㄤˋ</v>
      </c>
      <c r="S13" s="1" t="str">
        <f t="shared" si="0"/>
        <v>ㄕ␢ㄤˋ</v>
      </c>
      <c r="T13" s="1" t="str">
        <f t="shared" si="0"/>
        <v>ㄖ␢ㄤˋ</v>
      </c>
      <c r="U13" s="1" t="str">
        <f t="shared" si="0"/>
        <v>ㄗ␢ㄤˋ</v>
      </c>
      <c r="V13" s="1" t="str">
        <f t="shared" si="0"/>
        <v>ㄘ␢ㄤˋ</v>
      </c>
      <c r="W13" s="1" t="str">
        <f t="shared" si="0"/>
        <v>ㄙ␢ㄤˋ</v>
      </c>
    </row>
    <row r="14" spans="1:24">
      <c r="A14" s="2" t="s">
        <v>13</v>
      </c>
      <c r="B14" s="1" t="str">
        <f t="shared" si="1"/>
        <v>␢␢ㄥˋ</v>
      </c>
      <c r="C14" s="1" t="str">
        <f t="shared" si="0"/>
        <v>ㄅ␢ㄥˋ</v>
      </c>
      <c r="D14" s="1" t="str">
        <f t="shared" si="0"/>
        <v>ㄆ␢ㄥˋ</v>
      </c>
      <c r="E14" s="1" t="str">
        <f t="shared" si="0"/>
        <v>ㄇ␢ㄥˋ</v>
      </c>
      <c r="F14" s="1" t="str">
        <f t="shared" ref="F14:U15" si="2">F$1&amp;"␢"&amp;$A14&amp;$X$1</f>
        <v>ㄈ␢ㄥˋ</v>
      </c>
      <c r="G14" s="1" t="str">
        <f t="shared" si="2"/>
        <v>ㄉ␢ㄥˋ</v>
      </c>
      <c r="H14" s="1" t="str">
        <f t="shared" si="2"/>
        <v>ㄊ␢ㄥˋ</v>
      </c>
      <c r="I14" s="1" t="str">
        <f t="shared" si="2"/>
        <v>ㄋ␢ㄥˋ</v>
      </c>
      <c r="J14" s="1" t="str">
        <f t="shared" si="2"/>
        <v>ㄌ␢ㄥˋ</v>
      </c>
      <c r="K14" s="1" t="str">
        <f t="shared" si="2"/>
        <v>ㄍ␢ㄥˋ</v>
      </c>
      <c r="L14" s="1" t="str">
        <f t="shared" si="2"/>
        <v>ㄎ␢ㄥˋ</v>
      </c>
      <c r="M14" s="1" t="str">
        <f t="shared" si="2"/>
        <v>ㄏ␢ㄥˋ</v>
      </c>
      <c r="N14" s="1" t="str">
        <f t="shared" si="2"/>
        <v>ㄐ␢ㄥˋ</v>
      </c>
      <c r="O14" s="1" t="str">
        <f t="shared" si="2"/>
        <v>ㄑ␢ㄥˋ</v>
      </c>
      <c r="P14" s="1" t="str">
        <f t="shared" si="2"/>
        <v>ㄒ␢ㄥˋ</v>
      </c>
      <c r="Q14" s="1" t="str">
        <f t="shared" si="2"/>
        <v>ㄓ␢ㄥˋ</v>
      </c>
      <c r="R14" s="1" t="str">
        <f t="shared" si="2"/>
        <v>ㄔ␢ㄥˋ</v>
      </c>
      <c r="S14" s="1" t="str">
        <f t="shared" si="2"/>
        <v>ㄕ␢ㄥˋ</v>
      </c>
      <c r="T14" s="1" t="str">
        <f t="shared" si="2"/>
        <v>ㄖ␢ㄥˋ</v>
      </c>
      <c r="U14" s="1" t="str">
        <f t="shared" si="2"/>
        <v>ㄗ␢ㄥˋ</v>
      </c>
      <c r="V14" s="1" t="str">
        <f t="shared" ref="V14:W15" si="3">V$1&amp;"␢"&amp;$A14&amp;$X$1</f>
        <v>ㄘ␢ㄥˋ</v>
      </c>
      <c r="W14" s="1" t="str">
        <f t="shared" si="3"/>
        <v>ㄙ␢ㄥˋ</v>
      </c>
    </row>
    <row r="15" spans="1:24">
      <c r="A15" s="1" t="s">
        <v>14</v>
      </c>
      <c r="B15" s="1" t="str">
        <f t="shared" si="1"/>
        <v>␢␢ㄦˋ</v>
      </c>
      <c r="C15" s="1" t="str">
        <f t="shared" si="1"/>
        <v>ㄅ␢ㄦˋ</v>
      </c>
      <c r="D15" s="1" t="str">
        <f t="shared" si="1"/>
        <v>ㄆ␢ㄦˋ</v>
      </c>
      <c r="E15" s="1" t="str">
        <f t="shared" si="1"/>
        <v>ㄇ␢ㄦˋ</v>
      </c>
      <c r="F15" s="1" t="str">
        <f t="shared" si="1"/>
        <v>ㄈ␢ㄦˋ</v>
      </c>
      <c r="G15" s="1" t="str">
        <f t="shared" si="1"/>
        <v>ㄉ␢ㄦˋ</v>
      </c>
      <c r="H15" s="1" t="str">
        <f t="shared" si="1"/>
        <v>ㄊ␢ㄦˋ</v>
      </c>
      <c r="I15" s="1" t="str">
        <f t="shared" si="1"/>
        <v>ㄋ␢ㄦˋ</v>
      </c>
      <c r="J15" s="1" t="str">
        <f t="shared" si="1"/>
        <v>ㄌ␢ㄦˋ</v>
      </c>
      <c r="K15" s="1" t="str">
        <f t="shared" si="1"/>
        <v>ㄍ␢ㄦˋ</v>
      </c>
      <c r="L15" s="1" t="str">
        <f t="shared" si="1"/>
        <v>ㄎ␢ㄦˋ</v>
      </c>
      <c r="M15" s="1" t="str">
        <f t="shared" si="1"/>
        <v>ㄏ␢ㄦˋ</v>
      </c>
      <c r="N15" s="1" t="str">
        <f t="shared" si="1"/>
        <v>ㄐ␢ㄦˋ</v>
      </c>
      <c r="O15" s="1" t="str">
        <f t="shared" si="1"/>
        <v>ㄑ␢ㄦˋ</v>
      </c>
      <c r="P15" s="1" t="str">
        <f t="shared" si="1"/>
        <v>ㄒ␢ㄦˋ</v>
      </c>
      <c r="Q15" s="1" t="str">
        <f t="shared" si="1"/>
        <v>ㄓ␢ㄦˋ</v>
      </c>
      <c r="R15" s="1" t="str">
        <f t="shared" si="2"/>
        <v>ㄔ␢ㄦˋ</v>
      </c>
      <c r="S15" s="1" t="str">
        <f t="shared" si="2"/>
        <v>ㄕ␢ㄦˋ</v>
      </c>
      <c r="T15" s="1" t="str">
        <f t="shared" si="2"/>
        <v>ㄖ␢ㄦˋ</v>
      </c>
      <c r="U15" s="1" t="str">
        <f t="shared" si="2"/>
        <v>ㄗ␢ㄦˋ</v>
      </c>
      <c r="V15" s="1" t="str">
        <f t="shared" si="3"/>
        <v>ㄘ␢ㄦˋ</v>
      </c>
      <c r="W15" s="1" t="str">
        <f t="shared" si="3"/>
        <v>ㄙ␢ㄦˋ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CBA-08CD-461A-9EE6-9CEFE069D9EA}">
  <dimension ref="A1:A308"/>
  <sheetViews>
    <sheetView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1168</v>
      </c>
    </row>
    <row r="2" spans="1:1">
      <c r="A2" s="1" t="s">
        <v>1190</v>
      </c>
    </row>
    <row r="3" spans="1:1">
      <c r="A3" s="1" t="s">
        <v>1212</v>
      </c>
    </row>
    <row r="4" spans="1:1">
      <c r="A4" s="1" t="s">
        <v>1234</v>
      </c>
    </row>
    <row r="5" spans="1:1">
      <c r="A5" s="1" t="s">
        <v>1256</v>
      </c>
    </row>
    <row r="6" spans="1:1">
      <c r="A6" s="1" t="s">
        <v>1278</v>
      </c>
    </row>
    <row r="7" spans="1:1">
      <c r="A7" s="1" t="s">
        <v>1300</v>
      </c>
    </row>
    <row r="8" spans="1:1">
      <c r="A8" s="1" t="s">
        <v>1322</v>
      </c>
    </row>
    <row r="9" spans="1:1">
      <c r="A9" s="1" t="s">
        <v>1344</v>
      </c>
    </row>
    <row r="10" spans="1:1">
      <c r="A10" s="1" t="s">
        <v>1366</v>
      </c>
    </row>
    <row r="11" spans="1:1">
      <c r="A11" s="1" t="s">
        <v>1388</v>
      </c>
    </row>
    <row r="12" spans="1:1">
      <c r="A12" s="1" t="s">
        <v>1410</v>
      </c>
    </row>
    <row r="13" spans="1:1">
      <c r="A13" s="1" t="s">
        <v>1432</v>
      </c>
    </row>
    <row r="14" spans="1:1">
      <c r="A14" s="1" t="s">
        <v>1454</v>
      </c>
    </row>
    <row r="15" spans="1:1">
      <c r="A15" s="1" t="s">
        <v>1169</v>
      </c>
    </row>
    <row r="16" spans="1:1">
      <c r="A16" s="1" t="s">
        <v>1191</v>
      </c>
    </row>
    <row r="17" spans="1:1">
      <c r="A17" s="1" t="s">
        <v>1213</v>
      </c>
    </row>
    <row r="18" spans="1:1">
      <c r="A18" s="1" t="s">
        <v>1235</v>
      </c>
    </row>
    <row r="19" spans="1:1">
      <c r="A19" s="1" t="s">
        <v>1257</v>
      </c>
    </row>
    <row r="20" spans="1:1">
      <c r="A20" s="1" t="s">
        <v>1279</v>
      </c>
    </row>
    <row r="21" spans="1:1">
      <c r="A21" s="1" t="s">
        <v>1301</v>
      </c>
    </row>
    <row r="22" spans="1:1">
      <c r="A22" s="1" t="s">
        <v>1323</v>
      </c>
    </row>
    <row r="23" spans="1:1">
      <c r="A23" s="1" t="s">
        <v>1345</v>
      </c>
    </row>
    <row r="24" spans="1:1">
      <c r="A24" s="1" t="s">
        <v>1367</v>
      </c>
    </row>
    <row r="25" spans="1:1">
      <c r="A25" s="1" t="s">
        <v>1389</v>
      </c>
    </row>
    <row r="26" spans="1:1">
      <c r="A26" s="1" t="s">
        <v>1411</v>
      </c>
    </row>
    <row r="27" spans="1:1">
      <c r="A27" s="1" t="s">
        <v>1433</v>
      </c>
    </row>
    <row r="28" spans="1:1">
      <c r="A28" s="1" t="s">
        <v>1455</v>
      </c>
    </row>
    <row r="29" spans="1:1">
      <c r="A29" s="1" t="s">
        <v>1170</v>
      </c>
    </row>
    <row r="30" spans="1:1">
      <c r="A30" s="1" t="s">
        <v>1192</v>
      </c>
    </row>
    <row r="31" spans="1:1">
      <c r="A31" s="1" t="s">
        <v>1214</v>
      </c>
    </row>
    <row r="32" spans="1:1">
      <c r="A32" s="1" t="s">
        <v>1236</v>
      </c>
    </row>
    <row r="33" spans="1:1">
      <c r="A33" s="1" t="s">
        <v>1258</v>
      </c>
    </row>
    <row r="34" spans="1:1">
      <c r="A34" s="1" t="s">
        <v>1280</v>
      </c>
    </row>
    <row r="35" spans="1:1">
      <c r="A35" s="1" t="s">
        <v>1302</v>
      </c>
    </row>
    <row r="36" spans="1:1">
      <c r="A36" s="1" t="s">
        <v>1324</v>
      </c>
    </row>
    <row r="37" spans="1:1">
      <c r="A37" s="1" t="s">
        <v>1346</v>
      </c>
    </row>
    <row r="38" spans="1:1">
      <c r="A38" s="1" t="s">
        <v>1368</v>
      </c>
    </row>
    <row r="39" spans="1:1">
      <c r="A39" s="1" t="s">
        <v>1390</v>
      </c>
    </row>
    <row r="40" spans="1:1">
      <c r="A40" s="1" t="s">
        <v>1412</v>
      </c>
    </row>
    <row r="41" spans="1:1">
      <c r="A41" s="1" t="s">
        <v>1434</v>
      </c>
    </row>
    <row r="42" spans="1:1">
      <c r="A42" s="1" t="s">
        <v>1456</v>
      </c>
    </row>
    <row r="43" spans="1:1">
      <c r="A43" s="1" t="s">
        <v>1171</v>
      </c>
    </row>
    <row r="44" spans="1:1">
      <c r="A44" s="1" t="s">
        <v>1193</v>
      </c>
    </row>
    <row r="45" spans="1:1">
      <c r="A45" s="1" t="s">
        <v>1215</v>
      </c>
    </row>
    <row r="46" spans="1:1">
      <c r="A46" s="1" t="s">
        <v>1237</v>
      </c>
    </row>
    <row r="47" spans="1:1">
      <c r="A47" s="1" t="s">
        <v>1259</v>
      </c>
    </row>
    <row r="48" spans="1:1">
      <c r="A48" s="1" t="s">
        <v>1281</v>
      </c>
    </row>
    <row r="49" spans="1:1">
      <c r="A49" s="1" t="s">
        <v>1303</v>
      </c>
    </row>
    <row r="50" spans="1:1">
      <c r="A50" s="1" t="s">
        <v>1325</v>
      </c>
    </row>
    <row r="51" spans="1:1">
      <c r="A51" s="1" t="s">
        <v>1347</v>
      </c>
    </row>
    <row r="52" spans="1:1">
      <c r="A52" s="1" t="s">
        <v>1369</v>
      </c>
    </row>
    <row r="53" spans="1:1">
      <c r="A53" s="1" t="s">
        <v>1391</v>
      </c>
    </row>
    <row r="54" spans="1:1">
      <c r="A54" s="1" t="s">
        <v>1413</v>
      </c>
    </row>
    <row r="55" spans="1:1">
      <c r="A55" s="1" t="s">
        <v>1435</v>
      </c>
    </row>
    <row r="56" spans="1:1">
      <c r="A56" s="1" t="s">
        <v>1457</v>
      </c>
    </row>
    <row r="57" spans="1:1">
      <c r="A57" s="1" t="s">
        <v>1172</v>
      </c>
    </row>
    <row r="58" spans="1:1">
      <c r="A58" s="1" t="s">
        <v>1194</v>
      </c>
    </row>
    <row r="59" spans="1:1">
      <c r="A59" s="1" t="s">
        <v>1216</v>
      </c>
    </row>
    <row r="60" spans="1:1">
      <c r="A60" s="1" t="s">
        <v>1238</v>
      </c>
    </row>
    <row r="61" spans="1:1">
      <c r="A61" s="1" t="s">
        <v>1260</v>
      </c>
    </row>
    <row r="62" spans="1:1">
      <c r="A62" s="1" t="s">
        <v>1282</v>
      </c>
    </row>
    <row r="63" spans="1:1">
      <c r="A63" s="1" t="s">
        <v>1304</v>
      </c>
    </row>
    <row r="64" spans="1:1">
      <c r="A64" s="1" t="s">
        <v>1326</v>
      </c>
    </row>
    <row r="65" spans="1:1">
      <c r="A65" s="1" t="s">
        <v>1348</v>
      </c>
    </row>
    <row r="66" spans="1:1">
      <c r="A66" s="1" t="s">
        <v>1370</v>
      </c>
    </row>
    <row r="67" spans="1:1">
      <c r="A67" s="1" t="s">
        <v>1392</v>
      </c>
    </row>
    <row r="68" spans="1:1">
      <c r="A68" s="1" t="s">
        <v>1414</v>
      </c>
    </row>
    <row r="69" spans="1:1">
      <c r="A69" s="1" t="s">
        <v>1436</v>
      </c>
    </row>
    <row r="70" spans="1:1">
      <c r="A70" s="1" t="s">
        <v>1458</v>
      </c>
    </row>
    <row r="71" spans="1:1">
      <c r="A71" s="1" t="s">
        <v>1173</v>
      </c>
    </row>
    <row r="72" spans="1:1">
      <c r="A72" s="1" t="s">
        <v>1195</v>
      </c>
    </row>
    <row r="73" spans="1:1">
      <c r="A73" s="1" t="s">
        <v>1217</v>
      </c>
    </row>
    <row r="74" spans="1:1">
      <c r="A74" s="1" t="s">
        <v>1239</v>
      </c>
    </row>
    <row r="75" spans="1:1">
      <c r="A75" s="1" t="s">
        <v>1261</v>
      </c>
    </row>
    <row r="76" spans="1:1">
      <c r="A76" s="1" t="s">
        <v>1283</v>
      </c>
    </row>
    <row r="77" spans="1:1">
      <c r="A77" s="1" t="s">
        <v>1305</v>
      </c>
    </row>
    <row r="78" spans="1:1">
      <c r="A78" s="1" t="s">
        <v>1327</v>
      </c>
    </row>
    <row r="79" spans="1:1">
      <c r="A79" s="1" t="s">
        <v>1349</v>
      </c>
    </row>
    <row r="80" spans="1:1">
      <c r="A80" s="1" t="s">
        <v>1371</v>
      </c>
    </row>
    <row r="81" spans="1:1">
      <c r="A81" s="1" t="s">
        <v>1393</v>
      </c>
    </row>
    <row r="82" spans="1:1">
      <c r="A82" s="1" t="s">
        <v>1415</v>
      </c>
    </row>
    <row r="83" spans="1:1">
      <c r="A83" s="1" t="s">
        <v>1437</v>
      </c>
    </row>
    <row r="84" spans="1:1">
      <c r="A84" s="1" t="s">
        <v>1459</v>
      </c>
    </row>
    <row r="85" spans="1:1">
      <c r="A85" s="1" t="s">
        <v>1174</v>
      </c>
    </row>
    <row r="86" spans="1:1">
      <c r="A86" s="1" t="s">
        <v>1196</v>
      </c>
    </row>
    <row r="87" spans="1:1">
      <c r="A87" s="1" t="s">
        <v>1218</v>
      </c>
    </row>
    <row r="88" spans="1:1">
      <c r="A88" s="1" t="s">
        <v>1240</v>
      </c>
    </row>
    <row r="89" spans="1:1">
      <c r="A89" s="1" t="s">
        <v>1262</v>
      </c>
    </row>
    <row r="90" spans="1:1">
      <c r="A90" s="1" t="s">
        <v>1284</v>
      </c>
    </row>
    <row r="91" spans="1:1">
      <c r="A91" s="1" t="s">
        <v>1306</v>
      </c>
    </row>
    <row r="92" spans="1:1">
      <c r="A92" s="1" t="s">
        <v>1328</v>
      </c>
    </row>
    <row r="93" spans="1:1">
      <c r="A93" s="1" t="s">
        <v>1350</v>
      </c>
    </row>
    <row r="94" spans="1:1">
      <c r="A94" s="1" t="s">
        <v>1372</v>
      </c>
    </row>
    <row r="95" spans="1:1">
      <c r="A95" s="1" t="s">
        <v>1394</v>
      </c>
    </row>
    <row r="96" spans="1:1">
      <c r="A96" s="1" t="s">
        <v>1416</v>
      </c>
    </row>
    <row r="97" spans="1:1">
      <c r="A97" s="1" t="s">
        <v>1438</v>
      </c>
    </row>
    <row r="98" spans="1:1">
      <c r="A98" s="1" t="s">
        <v>1460</v>
      </c>
    </row>
    <row r="99" spans="1:1">
      <c r="A99" s="1" t="s">
        <v>1175</v>
      </c>
    </row>
    <row r="100" spans="1:1">
      <c r="A100" s="1" t="s">
        <v>1197</v>
      </c>
    </row>
    <row r="101" spans="1:1">
      <c r="A101" s="1" t="s">
        <v>1219</v>
      </c>
    </row>
    <row r="102" spans="1:1">
      <c r="A102" s="1" t="s">
        <v>1241</v>
      </c>
    </row>
    <row r="103" spans="1:1">
      <c r="A103" s="1" t="s">
        <v>1263</v>
      </c>
    </row>
    <row r="104" spans="1:1">
      <c r="A104" s="1" t="s">
        <v>1285</v>
      </c>
    </row>
    <row r="105" spans="1:1">
      <c r="A105" s="1" t="s">
        <v>1307</v>
      </c>
    </row>
    <row r="106" spans="1:1">
      <c r="A106" s="1" t="s">
        <v>1329</v>
      </c>
    </row>
    <row r="107" spans="1:1">
      <c r="A107" s="1" t="s">
        <v>1351</v>
      </c>
    </row>
    <row r="108" spans="1:1">
      <c r="A108" s="1" t="s">
        <v>1373</v>
      </c>
    </row>
    <row r="109" spans="1:1">
      <c r="A109" s="1" t="s">
        <v>1395</v>
      </c>
    </row>
    <row r="110" spans="1:1">
      <c r="A110" s="1" t="s">
        <v>1417</v>
      </c>
    </row>
    <row r="111" spans="1:1">
      <c r="A111" s="1" t="s">
        <v>1439</v>
      </c>
    </row>
    <row r="112" spans="1:1">
      <c r="A112" s="1" t="s">
        <v>1461</v>
      </c>
    </row>
    <row r="113" spans="1:1">
      <c r="A113" s="1" t="s">
        <v>1176</v>
      </c>
    </row>
    <row r="114" spans="1:1">
      <c r="A114" s="1" t="s">
        <v>1198</v>
      </c>
    </row>
    <row r="115" spans="1:1">
      <c r="A115" s="1" t="s">
        <v>1220</v>
      </c>
    </row>
    <row r="116" spans="1:1">
      <c r="A116" s="1" t="s">
        <v>1242</v>
      </c>
    </row>
    <row r="117" spans="1:1">
      <c r="A117" s="1" t="s">
        <v>1264</v>
      </c>
    </row>
    <row r="118" spans="1:1">
      <c r="A118" s="1" t="s">
        <v>1286</v>
      </c>
    </row>
    <row r="119" spans="1:1">
      <c r="A119" s="1" t="s">
        <v>1308</v>
      </c>
    </row>
    <row r="120" spans="1:1">
      <c r="A120" s="1" t="s">
        <v>1330</v>
      </c>
    </row>
    <row r="121" spans="1:1">
      <c r="A121" s="1" t="s">
        <v>1352</v>
      </c>
    </row>
    <row r="122" spans="1:1">
      <c r="A122" s="1" t="s">
        <v>1374</v>
      </c>
    </row>
    <row r="123" spans="1:1">
      <c r="A123" s="1" t="s">
        <v>1396</v>
      </c>
    </row>
    <row r="124" spans="1:1">
      <c r="A124" s="1" t="s">
        <v>1418</v>
      </c>
    </row>
    <row r="125" spans="1:1">
      <c r="A125" s="1" t="s">
        <v>1440</v>
      </c>
    </row>
    <row r="126" spans="1:1">
      <c r="A126" s="1" t="s">
        <v>1462</v>
      </c>
    </row>
    <row r="127" spans="1:1">
      <c r="A127" s="1" t="s">
        <v>1177</v>
      </c>
    </row>
    <row r="128" spans="1:1">
      <c r="A128" s="1" t="s">
        <v>1199</v>
      </c>
    </row>
    <row r="129" spans="1:1">
      <c r="A129" s="1" t="s">
        <v>1221</v>
      </c>
    </row>
    <row r="130" spans="1:1">
      <c r="A130" s="1" t="s">
        <v>1243</v>
      </c>
    </row>
    <row r="131" spans="1:1">
      <c r="A131" s="1" t="s">
        <v>1265</v>
      </c>
    </row>
    <row r="132" spans="1:1">
      <c r="A132" s="1" t="s">
        <v>1287</v>
      </c>
    </row>
    <row r="133" spans="1:1">
      <c r="A133" s="1" t="s">
        <v>1309</v>
      </c>
    </row>
    <row r="134" spans="1:1">
      <c r="A134" s="1" t="s">
        <v>1331</v>
      </c>
    </row>
    <row r="135" spans="1:1">
      <c r="A135" s="1" t="s">
        <v>1353</v>
      </c>
    </row>
    <row r="136" spans="1:1">
      <c r="A136" s="1" t="s">
        <v>1375</v>
      </c>
    </row>
    <row r="137" spans="1:1">
      <c r="A137" s="1" t="s">
        <v>1397</v>
      </c>
    </row>
    <row r="138" spans="1:1">
      <c r="A138" s="1" t="s">
        <v>1419</v>
      </c>
    </row>
    <row r="139" spans="1:1">
      <c r="A139" s="1" t="s">
        <v>1441</v>
      </c>
    </row>
    <row r="140" spans="1:1">
      <c r="A140" s="1" t="s">
        <v>1463</v>
      </c>
    </row>
    <row r="141" spans="1:1">
      <c r="A141" s="1" t="s">
        <v>1178</v>
      </c>
    </row>
    <row r="142" spans="1:1">
      <c r="A142" s="1" t="s">
        <v>1200</v>
      </c>
    </row>
    <row r="143" spans="1:1">
      <c r="A143" s="1" t="s">
        <v>1222</v>
      </c>
    </row>
    <row r="144" spans="1:1">
      <c r="A144" s="1" t="s">
        <v>1244</v>
      </c>
    </row>
    <row r="145" spans="1:1">
      <c r="A145" s="1" t="s">
        <v>1266</v>
      </c>
    </row>
    <row r="146" spans="1:1">
      <c r="A146" s="1" t="s">
        <v>1288</v>
      </c>
    </row>
    <row r="147" spans="1:1">
      <c r="A147" s="1" t="s">
        <v>1310</v>
      </c>
    </row>
    <row r="148" spans="1:1">
      <c r="A148" s="1" t="s">
        <v>1332</v>
      </c>
    </row>
    <row r="149" spans="1:1">
      <c r="A149" s="1" t="s">
        <v>1354</v>
      </c>
    </row>
    <row r="150" spans="1:1">
      <c r="A150" s="1" t="s">
        <v>1376</v>
      </c>
    </row>
    <row r="151" spans="1:1">
      <c r="A151" s="1" t="s">
        <v>1398</v>
      </c>
    </row>
    <row r="152" spans="1:1">
      <c r="A152" s="1" t="s">
        <v>1420</v>
      </c>
    </row>
    <row r="153" spans="1:1">
      <c r="A153" s="1" t="s">
        <v>1442</v>
      </c>
    </row>
    <row r="154" spans="1:1">
      <c r="A154" s="1" t="s">
        <v>1464</v>
      </c>
    </row>
    <row r="155" spans="1:1">
      <c r="A155" s="1" t="s">
        <v>1179</v>
      </c>
    </row>
    <row r="156" spans="1:1">
      <c r="A156" s="1" t="s">
        <v>1201</v>
      </c>
    </row>
    <row r="157" spans="1:1">
      <c r="A157" s="1" t="s">
        <v>1223</v>
      </c>
    </row>
    <row r="158" spans="1:1">
      <c r="A158" s="1" t="s">
        <v>1245</v>
      </c>
    </row>
    <row r="159" spans="1:1">
      <c r="A159" s="1" t="s">
        <v>1267</v>
      </c>
    </row>
    <row r="160" spans="1:1">
      <c r="A160" s="1" t="s">
        <v>1289</v>
      </c>
    </row>
    <row r="161" spans="1:1">
      <c r="A161" s="1" t="s">
        <v>1311</v>
      </c>
    </row>
    <row r="162" spans="1:1">
      <c r="A162" s="1" t="s">
        <v>1333</v>
      </c>
    </row>
    <row r="163" spans="1:1">
      <c r="A163" s="1" t="s">
        <v>1355</v>
      </c>
    </row>
    <row r="164" spans="1:1">
      <c r="A164" s="1" t="s">
        <v>1377</v>
      </c>
    </row>
    <row r="165" spans="1:1">
      <c r="A165" s="1" t="s">
        <v>1399</v>
      </c>
    </row>
    <row r="166" spans="1:1">
      <c r="A166" s="1" t="s">
        <v>1421</v>
      </c>
    </row>
    <row r="167" spans="1:1">
      <c r="A167" s="1" t="s">
        <v>1443</v>
      </c>
    </row>
    <row r="168" spans="1:1">
      <c r="A168" s="1" t="s">
        <v>1465</v>
      </c>
    </row>
    <row r="169" spans="1:1">
      <c r="A169" s="1" t="s">
        <v>1180</v>
      </c>
    </row>
    <row r="170" spans="1:1">
      <c r="A170" s="1" t="s">
        <v>1202</v>
      </c>
    </row>
    <row r="171" spans="1:1">
      <c r="A171" s="1" t="s">
        <v>1224</v>
      </c>
    </row>
    <row r="172" spans="1:1">
      <c r="A172" s="1" t="s">
        <v>1246</v>
      </c>
    </row>
    <row r="173" spans="1:1">
      <c r="A173" s="1" t="s">
        <v>1268</v>
      </c>
    </row>
    <row r="174" spans="1:1">
      <c r="A174" s="1" t="s">
        <v>1290</v>
      </c>
    </row>
    <row r="175" spans="1:1">
      <c r="A175" s="1" t="s">
        <v>1312</v>
      </c>
    </row>
    <row r="176" spans="1:1">
      <c r="A176" s="1" t="s">
        <v>1334</v>
      </c>
    </row>
    <row r="177" spans="1:1">
      <c r="A177" s="1" t="s">
        <v>1356</v>
      </c>
    </row>
    <row r="178" spans="1:1">
      <c r="A178" s="1" t="s">
        <v>1378</v>
      </c>
    </row>
    <row r="179" spans="1:1">
      <c r="A179" s="1" t="s">
        <v>1400</v>
      </c>
    </row>
    <row r="180" spans="1:1">
      <c r="A180" s="1" t="s">
        <v>1422</v>
      </c>
    </row>
    <row r="181" spans="1:1">
      <c r="A181" s="1" t="s">
        <v>1444</v>
      </c>
    </row>
    <row r="182" spans="1:1">
      <c r="A182" s="1" t="s">
        <v>1466</v>
      </c>
    </row>
    <row r="183" spans="1:1">
      <c r="A183" s="1" t="s">
        <v>1181</v>
      </c>
    </row>
    <row r="184" spans="1:1">
      <c r="A184" s="1" t="s">
        <v>1203</v>
      </c>
    </row>
    <row r="185" spans="1:1">
      <c r="A185" s="1" t="s">
        <v>1225</v>
      </c>
    </row>
    <row r="186" spans="1:1">
      <c r="A186" s="1" t="s">
        <v>1247</v>
      </c>
    </row>
    <row r="187" spans="1:1">
      <c r="A187" s="1" t="s">
        <v>1269</v>
      </c>
    </row>
    <row r="188" spans="1:1">
      <c r="A188" s="1" t="s">
        <v>1291</v>
      </c>
    </row>
    <row r="189" spans="1:1">
      <c r="A189" s="1" t="s">
        <v>1313</v>
      </c>
    </row>
    <row r="190" spans="1:1">
      <c r="A190" s="1" t="s">
        <v>1335</v>
      </c>
    </row>
    <row r="191" spans="1:1">
      <c r="A191" s="1" t="s">
        <v>1357</v>
      </c>
    </row>
    <row r="192" spans="1:1">
      <c r="A192" s="1" t="s">
        <v>1379</v>
      </c>
    </row>
    <row r="193" spans="1:1">
      <c r="A193" s="1" t="s">
        <v>1401</v>
      </c>
    </row>
    <row r="194" spans="1:1">
      <c r="A194" s="1" t="s">
        <v>1423</v>
      </c>
    </row>
    <row r="195" spans="1:1">
      <c r="A195" s="1" t="s">
        <v>1445</v>
      </c>
    </row>
    <row r="196" spans="1:1">
      <c r="A196" s="1" t="s">
        <v>1467</v>
      </c>
    </row>
    <row r="197" spans="1:1">
      <c r="A197" s="1" t="s">
        <v>1182</v>
      </c>
    </row>
    <row r="198" spans="1:1">
      <c r="A198" s="1" t="s">
        <v>1204</v>
      </c>
    </row>
    <row r="199" spans="1:1">
      <c r="A199" s="1" t="s">
        <v>1226</v>
      </c>
    </row>
    <row r="200" spans="1:1">
      <c r="A200" s="1" t="s">
        <v>1248</v>
      </c>
    </row>
    <row r="201" spans="1:1">
      <c r="A201" s="1" t="s">
        <v>1270</v>
      </c>
    </row>
    <row r="202" spans="1:1">
      <c r="A202" s="1" t="s">
        <v>1292</v>
      </c>
    </row>
    <row r="203" spans="1:1">
      <c r="A203" s="1" t="s">
        <v>1314</v>
      </c>
    </row>
    <row r="204" spans="1:1">
      <c r="A204" s="1" t="s">
        <v>1336</v>
      </c>
    </row>
    <row r="205" spans="1:1">
      <c r="A205" s="1" t="s">
        <v>1358</v>
      </c>
    </row>
    <row r="206" spans="1:1">
      <c r="A206" s="1" t="s">
        <v>1380</v>
      </c>
    </row>
    <row r="207" spans="1:1">
      <c r="A207" s="1" t="s">
        <v>1402</v>
      </c>
    </row>
    <row r="208" spans="1:1">
      <c r="A208" s="1" t="s">
        <v>1424</v>
      </c>
    </row>
    <row r="209" spans="1:1">
      <c r="A209" s="1" t="s">
        <v>1446</v>
      </c>
    </row>
    <row r="210" spans="1:1">
      <c r="A210" s="1" t="s">
        <v>1468</v>
      </c>
    </row>
    <row r="211" spans="1:1">
      <c r="A211" s="1" t="s">
        <v>1183</v>
      </c>
    </row>
    <row r="212" spans="1:1">
      <c r="A212" s="1" t="s">
        <v>1205</v>
      </c>
    </row>
    <row r="213" spans="1:1">
      <c r="A213" s="1" t="s">
        <v>1227</v>
      </c>
    </row>
    <row r="214" spans="1:1">
      <c r="A214" s="1" t="s">
        <v>1249</v>
      </c>
    </row>
    <row r="215" spans="1:1">
      <c r="A215" s="1" t="s">
        <v>1271</v>
      </c>
    </row>
    <row r="216" spans="1:1">
      <c r="A216" s="1" t="s">
        <v>1293</v>
      </c>
    </row>
    <row r="217" spans="1:1">
      <c r="A217" s="1" t="s">
        <v>1315</v>
      </c>
    </row>
    <row r="218" spans="1:1">
      <c r="A218" s="1" t="s">
        <v>1337</v>
      </c>
    </row>
    <row r="219" spans="1:1">
      <c r="A219" s="1" t="s">
        <v>1359</v>
      </c>
    </row>
    <row r="220" spans="1:1">
      <c r="A220" s="1" t="s">
        <v>1381</v>
      </c>
    </row>
    <row r="221" spans="1:1">
      <c r="A221" s="1" t="s">
        <v>1403</v>
      </c>
    </row>
    <row r="222" spans="1:1">
      <c r="A222" s="1" t="s">
        <v>1425</v>
      </c>
    </row>
    <row r="223" spans="1:1">
      <c r="A223" s="1" t="s">
        <v>1447</v>
      </c>
    </row>
    <row r="224" spans="1:1">
      <c r="A224" s="1" t="s">
        <v>1469</v>
      </c>
    </row>
    <row r="225" spans="1:1">
      <c r="A225" s="1" t="s">
        <v>1184</v>
      </c>
    </row>
    <row r="226" spans="1:1">
      <c r="A226" s="1" t="s">
        <v>1206</v>
      </c>
    </row>
    <row r="227" spans="1:1">
      <c r="A227" s="1" t="s">
        <v>1228</v>
      </c>
    </row>
    <row r="228" spans="1:1">
      <c r="A228" s="1" t="s">
        <v>1250</v>
      </c>
    </row>
    <row r="229" spans="1:1">
      <c r="A229" s="1" t="s">
        <v>1272</v>
      </c>
    </row>
    <row r="230" spans="1:1">
      <c r="A230" s="1" t="s">
        <v>1294</v>
      </c>
    </row>
    <row r="231" spans="1:1">
      <c r="A231" s="1" t="s">
        <v>1316</v>
      </c>
    </row>
    <row r="232" spans="1:1">
      <c r="A232" s="1" t="s">
        <v>1338</v>
      </c>
    </row>
    <row r="233" spans="1:1">
      <c r="A233" s="1" t="s">
        <v>1360</v>
      </c>
    </row>
    <row r="234" spans="1:1">
      <c r="A234" s="1" t="s">
        <v>1382</v>
      </c>
    </row>
    <row r="235" spans="1:1">
      <c r="A235" s="1" t="s">
        <v>1404</v>
      </c>
    </row>
    <row r="236" spans="1:1">
      <c r="A236" s="1" t="s">
        <v>1426</v>
      </c>
    </row>
    <row r="237" spans="1:1">
      <c r="A237" s="1" t="s">
        <v>1448</v>
      </c>
    </row>
    <row r="238" spans="1:1">
      <c r="A238" s="1" t="s">
        <v>1470</v>
      </c>
    </row>
    <row r="239" spans="1:1">
      <c r="A239" s="1" t="s">
        <v>1185</v>
      </c>
    </row>
    <row r="240" spans="1:1">
      <c r="A240" s="1" t="s">
        <v>1207</v>
      </c>
    </row>
    <row r="241" spans="1:1">
      <c r="A241" s="1" t="s">
        <v>1229</v>
      </c>
    </row>
    <row r="242" spans="1:1">
      <c r="A242" s="1" t="s">
        <v>1251</v>
      </c>
    </row>
    <row r="243" spans="1:1">
      <c r="A243" s="1" t="s">
        <v>1273</v>
      </c>
    </row>
    <row r="244" spans="1:1">
      <c r="A244" s="1" t="s">
        <v>1295</v>
      </c>
    </row>
    <row r="245" spans="1:1">
      <c r="A245" s="1" t="s">
        <v>1317</v>
      </c>
    </row>
    <row r="246" spans="1:1">
      <c r="A246" s="1" t="s">
        <v>1339</v>
      </c>
    </row>
    <row r="247" spans="1:1">
      <c r="A247" s="1" t="s">
        <v>1361</v>
      </c>
    </row>
    <row r="248" spans="1:1">
      <c r="A248" s="1" t="s">
        <v>1383</v>
      </c>
    </row>
    <row r="249" spans="1:1">
      <c r="A249" s="1" t="s">
        <v>1405</v>
      </c>
    </row>
    <row r="250" spans="1:1">
      <c r="A250" s="1" t="s">
        <v>1427</v>
      </c>
    </row>
    <row r="251" spans="1:1">
      <c r="A251" s="1" t="s">
        <v>1449</v>
      </c>
    </row>
    <row r="252" spans="1:1">
      <c r="A252" s="1" t="s">
        <v>1471</v>
      </c>
    </row>
    <row r="253" spans="1:1">
      <c r="A253" s="1" t="s">
        <v>1186</v>
      </c>
    </row>
    <row r="254" spans="1:1">
      <c r="A254" s="1" t="s">
        <v>1208</v>
      </c>
    </row>
    <row r="255" spans="1:1">
      <c r="A255" s="1" t="s">
        <v>1230</v>
      </c>
    </row>
    <row r="256" spans="1:1">
      <c r="A256" s="1" t="s">
        <v>1252</v>
      </c>
    </row>
    <row r="257" spans="1:1">
      <c r="A257" s="1" t="s">
        <v>1274</v>
      </c>
    </row>
    <row r="258" spans="1:1">
      <c r="A258" s="1" t="s">
        <v>1296</v>
      </c>
    </row>
    <row r="259" spans="1:1">
      <c r="A259" s="1" t="s">
        <v>1318</v>
      </c>
    </row>
    <row r="260" spans="1:1">
      <c r="A260" s="1" t="s">
        <v>1340</v>
      </c>
    </row>
    <row r="261" spans="1:1">
      <c r="A261" s="1" t="s">
        <v>1362</v>
      </c>
    </row>
    <row r="262" spans="1:1">
      <c r="A262" s="1" t="s">
        <v>1384</v>
      </c>
    </row>
    <row r="263" spans="1:1">
      <c r="A263" s="1" t="s">
        <v>1406</v>
      </c>
    </row>
    <row r="264" spans="1:1">
      <c r="A264" s="1" t="s">
        <v>1428</v>
      </c>
    </row>
    <row r="265" spans="1:1">
      <c r="A265" s="1" t="s">
        <v>1450</v>
      </c>
    </row>
    <row r="266" spans="1:1">
      <c r="A266" s="1" t="s">
        <v>1472</v>
      </c>
    </row>
    <row r="267" spans="1:1">
      <c r="A267" s="1" t="s">
        <v>1187</v>
      </c>
    </row>
    <row r="268" spans="1:1">
      <c r="A268" s="1" t="s">
        <v>1209</v>
      </c>
    </row>
    <row r="269" spans="1:1">
      <c r="A269" s="1" t="s">
        <v>1231</v>
      </c>
    </row>
    <row r="270" spans="1:1">
      <c r="A270" s="1" t="s">
        <v>1253</v>
      </c>
    </row>
    <row r="271" spans="1:1">
      <c r="A271" s="1" t="s">
        <v>1275</v>
      </c>
    </row>
    <row r="272" spans="1:1">
      <c r="A272" s="1" t="s">
        <v>1297</v>
      </c>
    </row>
    <row r="273" spans="1:1">
      <c r="A273" s="1" t="s">
        <v>1319</v>
      </c>
    </row>
    <row r="274" spans="1:1">
      <c r="A274" s="1" t="s">
        <v>1341</v>
      </c>
    </row>
    <row r="275" spans="1:1">
      <c r="A275" s="1" t="s">
        <v>1363</v>
      </c>
    </row>
    <row r="276" spans="1:1">
      <c r="A276" s="1" t="s">
        <v>1385</v>
      </c>
    </row>
    <row r="277" spans="1:1">
      <c r="A277" s="1" t="s">
        <v>1407</v>
      </c>
    </row>
    <row r="278" spans="1:1">
      <c r="A278" s="1" t="s">
        <v>1429</v>
      </c>
    </row>
    <row r="279" spans="1:1">
      <c r="A279" s="1" t="s">
        <v>1451</v>
      </c>
    </row>
    <row r="280" spans="1:1">
      <c r="A280" s="1" t="s">
        <v>1473</v>
      </c>
    </row>
    <row r="281" spans="1:1">
      <c r="A281" s="1" t="s">
        <v>1188</v>
      </c>
    </row>
    <row r="282" spans="1:1">
      <c r="A282" s="1" t="s">
        <v>1210</v>
      </c>
    </row>
    <row r="283" spans="1:1">
      <c r="A283" s="1" t="s">
        <v>1232</v>
      </c>
    </row>
    <row r="284" spans="1:1">
      <c r="A284" s="1" t="s">
        <v>1254</v>
      </c>
    </row>
    <row r="285" spans="1:1">
      <c r="A285" s="1" t="s">
        <v>1276</v>
      </c>
    </row>
    <row r="286" spans="1:1">
      <c r="A286" s="1" t="s">
        <v>1298</v>
      </c>
    </row>
    <row r="287" spans="1:1">
      <c r="A287" s="1" t="s">
        <v>1320</v>
      </c>
    </row>
    <row r="288" spans="1:1">
      <c r="A288" s="1" t="s">
        <v>1342</v>
      </c>
    </row>
    <row r="289" spans="1:1">
      <c r="A289" s="1" t="s">
        <v>1364</v>
      </c>
    </row>
    <row r="290" spans="1:1">
      <c r="A290" s="1" t="s">
        <v>1386</v>
      </c>
    </row>
    <row r="291" spans="1:1">
      <c r="A291" s="1" t="s">
        <v>1408</v>
      </c>
    </row>
    <row r="292" spans="1:1">
      <c r="A292" s="1" t="s">
        <v>1430</v>
      </c>
    </row>
    <row r="293" spans="1:1">
      <c r="A293" s="1" t="s">
        <v>1452</v>
      </c>
    </row>
    <row r="294" spans="1:1">
      <c r="A294" s="1" t="s">
        <v>1474</v>
      </c>
    </row>
    <row r="295" spans="1:1">
      <c r="A295" s="1" t="s">
        <v>1189</v>
      </c>
    </row>
    <row r="296" spans="1:1">
      <c r="A296" s="1" t="s">
        <v>1211</v>
      </c>
    </row>
    <row r="297" spans="1:1">
      <c r="A297" s="1" t="s">
        <v>1233</v>
      </c>
    </row>
    <row r="298" spans="1:1">
      <c r="A298" s="1" t="s">
        <v>1255</v>
      </c>
    </row>
    <row r="299" spans="1:1">
      <c r="A299" s="1" t="s">
        <v>1277</v>
      </c>
    </row>
    <row r="300" spans="1:1">
      <c r="A300" s="1" t="s">
        <v>1299</v>
      </c>
    </row>
    <row r="301" spans="1:1">
      <c r="A301" s="1" t="s">
        <v>1321</v>
      </c>
    </row>
    <row r="302" spans="1:1">
      <c r="A302" s="1" t="s">
        <v>1343</v>
      </c>
    </row>
    <row r="303" spans="1:1">
      <c r="A303" s="1" t="s">
        <v>1365</v>
      </c>
    </row>
    <row r="304" spans="1:1">
      <c r="A304" s="1" t="s">
        <v>1387</v>
      </c>
    </row>
    <row r="305" spans="1:1">
      <c r="A305" s="1" t="s">
        <v>1409</v>
      </c>
    </row>
    <row r="306" spans="1:1">
      <c r="A306" s="1" t="s">
        <v>1431</v>
      </c>
    </row>
    <row r="307" spans="1:1">
      <c r="A307" s="1" t="s">
        <v>1453</v>
      </c>
    </row>
    <row r="308" spans="1:1">
      <c r="A308" s="1" t="s">
        <v>1475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0FB4-21BC-4C0B-8ECD-C94AD03902B0}">
  <dimension ref="A1:A308"/>
  <sheetViews>
    <sheetView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1476</v>
      </c>
    </row>
    <row r="2" spans="1:1">
      <c r="A2" s="1" t="s">
        <v>1498</v>
      </c>
    </row>
    <row r="3" spans="1:1">
      <c r="A3" s="1" t="s">
        <v>1520</v>
      </c>
    </row>
    <row r="4" spans="1:1">
      <c r="A4" s="1" t="s">
        <v>1542</v>
      </c>
    </row>
    <row r="5" spans="1:1">
      <c r="A5" s="1" t="s">
        <v>1564</v>
      </c>
    </row>
    <row r="6" spans="1:1">
      <c r="A6" s="1" t="s">
        <v>1586</v>
      </c>
    </row>
    <row r="7" spans="1:1">
      <c r="A7" s="1" t="s">
        <v>1608</v>
      </c>
    </row>
    <row r="8" spans="1:1">
      <c r="A8" s="1" t="s">
        <v>1630</v>
      </c>
    </row>
    <row r="9" spans="1:1">
      <c r="A9" s="1" t="s">
        <v>1652</v>
      </c>
    </row>
    <row r="10" spans="1:1">
      <c r="A10" s="1" t="s">
        <v>1674</v>
      </c>
    </row>
    <row r="11" spans="1:1">
      <c r="A11" s="1" t="s">
        <v>1696</v>
      </c>
    </row>
    <row r="12" spans="1:1">
      <c r="A12" s="1" t="s">
        <v>1718</v>
      </c>
    </row>
    <row r="13" spans="1:1">
      <c r="A13" s="1" t="s">
        <v>1740</v>
      </c>
    </row>
    <row r="14" spans="1:1">
      <c r="A14" s="1" t="s">
        <v>1762</v>
      </c>
    </row>
    <row r="15" spans="1:1">
      <c r="A15" s="1" t="s">
        <v>1477</v>
      </c>
    </row>
    <row r="16" spans="1:1">
      <c r="A16" s="1" t="s">
        <v>1499</v>
      </c>
    </row>
    <row r="17" spans="1:1">
      <c r="A17" s="1" t="s">
        <v>1521</v>
      </c>
    </row>
    <row r="18" spans="1:1">
      <c r="A18" s="1" t="s">
        <v>1543</v>
      </c>
    </row>
    <row r="19" spans="1:1">
      <c r="A19" s="1" t="s">
        <v>1565</v>
      </c>
    </row>
    <row r="20" spans="1:1">
      <c r="A20" s="1" t="s">
        <v>1587</v>
      </c>
    </row>
    <row r="21" spans="1:1">
      <c r="A21" s="1" t="s">
        <v>1609</v>
      </c>
    </row>
    <row r="22" spans="1:1">
      <c r="A22" s="1" t="s">
        <v>1631</v>
      </c>
    </row>
    <row r="23" spans="1:1">
      <c r="A23" s="1" t="s">
        <v>1653</v>
      </c>
    </row>
    <row r="24" spans="1:1">
      <c r="A24" s="1" t="s">
        <v>1675</v>
      </c>
    </row>
    <row r="25" spans="1:1">
      <c r="A25" s="1" t="s">
        <v>1697</v>
      </c>
    </row>
    <row r="26" spans="1:1">
      <c r="A26" s="1" t="s">
        <v>1719</v>
      </c>
    </row>
    <row r="27" spans="1:1">
      <c r="A27" s="1" t="s">
        <v>1741</v>
      </c>
    </row>
    <row r="28" spans="1:1">
      <c r="A28" s="1" t="s">
        <v>1763</v>
      </c>
    </row>
    <row r="29" spans="1:1">
      <c r="A29" s="1" t="s">
        <v>1478</v>
      </c>
    </row>
    <row r="30" spans="1:1">
      <c r="A30" s="1" t="s">
        <v>1500</v>
      </c>
    </row>
    <row r="31" spans="1:1">
      <c r="A31" s="1" t="s">
        <v>1522</v>
      </c>
    </row>
    <row r="32" spans="1:1">
      <c r="A32" s="1" t="s">
        <v>1544</v>
      </c>
    </row>
    <row r="33" spans="1:1">
      <c r="A33" s="1" t="s">
        <v>1566</v>
      </c>
    </row>
    <row r="34" spans="1:1">
      <c r="A34" s="1" t="s">
        <v>1588</v>
      </c>
    </row>
    <row r="35" spans="1:1">
      <c r="A35" s="1" t="s">
        <v>1610</v>
      </c>
    </row>
    <row r="36" spans="1:1">
      <c r="A36" s="1" t="s">
        <v>1632</v>
      </c>
    </row>
    <row r="37" spans="1:1">
      <c r="A37" s="1" t="s">
        <v>1654</v>
      </c>
    </row>
    <row r="38" spans="1:1">
      <c r="A38" s="1" t="s">
        <v>1676</v>
      </c>
    </row>
    <row r="39" spans="1:1">
      <c r="A39" s="1" t="s">
        <v>1698</v>
      </c>
    </row>
    <row r="40" spans="1:1">
      <c r="A40" s="1" t="s">
        <v>1720</v>
      </c>
    </row>
    <row r="41" spans="1:1">
      <c r="A41" s="1" t="s">
        <v>1742</v>
      </c>
    </row>
    <row r="42" spans="1:1">
      <c r="A42" s="1" t="s">
        <v>1764</v>
      </c>
    </row>
    <row r="43" spans="1:1">
      <c r="A43" s="1" t="s">
        <v>1479</v>
      </c>
    </row>
    <row r="44" spans="1:1">
      <c r="A44" s="1" t="s">
        <v>1501</v>
      </c>
    </row>
    <row r="45" spans="1:1">
      <c r="A45" s="1" t="s">
        <v>1523</v>
      </c>
    </row>
    <row r="46" spans="1:1">
      <c r="A46" s="1" t="s">
        <v>1545</v>
      </c>
    </row>
    <row r="47" spans="1:1">
      <c r="A47" s="1" t="s">
        <v>1567</v>
      </c>
    </row>
    <row r="48" spans="1:1">
      <c r="A48" s="1" t="s">
        <v>1589</v>
      </c>
    </row>
    <row r="49" spans="1:1">
      <c r="A49" s="1" t="s">
        <v>1611</v>
      </c>
    </row>
    <row r="50" spans="1:1">
      <c r="A50" s="1" t="s">
        <v>1633</v>
      </c>
    </row>
    <row r="51" spans="1:1">
      <c r="A51" s="1" t="s">
        <v>1655</v>
      </c>
    </row>
    <row r="52" spans="1:1">
      <c r="A52" s="1" t="s">
        <v>1677</v>
      </c>
    </row>
    <row r="53" spans="1:1">
      <c r="A53" s="1" t="s">
        <v>1699</v>
      </c>
    </row>
    <row r="54" spans="1:1">
      <c r="A54" s="1" t="s">
        <v>1721</v>
      </c>
    </row>
    <row r="55" spans="1:1">
      <c r="A55" s="1" t="s">
        <v>1743</v>
      </c>
    </row>
    <row r="56" spans="1:1">
      <c r="A56" s="1" t="s">
        <v>1765</v>
      </c>
    </row>
    <row r="57" spans="1:1">
      <c r="A57" s="1" t="s">
        <v>1480</v>
      </c>
    </row>
    <row r="58" spans="1:1">
      <c r="A58" s="1" t="s">
        <v>1502</v>
      </c>
    </row>
    <row r="59" spans="1:1">
      <c r="A59" s="1" t="s">
        <v>1524</v>
      </c>
    </row>
    <row r="60" spans="1:1">
      <c r="A60" s="1" t="s">
        <v>1546</v>
      </c>
    </row>
    <row r="61" spans="1:1">
      <c r="A61" s="1" t="s">
        <v>1568</v>
      </c>
    </row>
    <row r="62" spans="1:1">
      <c r="A62" s="1" t="s">
        <v>1590</v>
      </c>
    </row>
    <row r="63" spans="1:1">
      <c r="A63" s="1" t="s">
        <v>1612</v>
      </c>
    </row>
    <row r="64" spans="1:1">
      <c r="A64" s="1" t="s">
        <v>1634</v>
      </c>
    </row>
    <row r="65" spans="1:1">
      <c r="A65" s="1" t="s">
        <v>1656</v>
      </c>
    </row>
    <row r="66" spans="1:1">
      <c r="A66" s="1" t="s">
        <v>1678</v>
      </c>
    </row>
    <row r="67" spans="1:1">
      <c r="A67" s="1" t="s">
        <v>1700</v>
      </c>
    </row>
    <row r="68" spans="1:1">
      <c r="A68" s="1" t="s">
        <v>1722</v>
      </c>
    </row>
    <row r="69" spans="1:1">
      <c r="A69" s="1" t="s">
        <v>1744</v>
      </c>
    </row>
    <row r="70" spans="1:1">
      <c r="A70" s="1" t="s">
        <v>1766</v>
      </c>
    </row>
    <row r="71" spans="1:1">
      <c r="A71" s="1" t="s">
        <v>1481</v>
      </c>
    </row>
    <row r="72" spans="1:1">
      <c r="A72" s="1" t="s">
        <v>1503</v>
      </c>
    </row>
    <row r="73" spans="1:1">
      <c r="A73" s="1" t="s">
        <v>1525</v>
      </c>
    </row>
    <row r="74" spans="1:1">
      <c r="A74" s="1" t="s">
        <v>1547</v>
      </c>
    </row>
    <row r="75" spans="1:1">
      <c r="A75" s="1" t="s">
        <v>1569</v>
      </c>
    </row>
    <row r="76" spans="1:1">
      <c r="A76" s="1" t="s">
        <v>1591</v>
      </c>
    </row>
    <row r="77" spans="1:1">
      <c r="A77" s="1" t="s">
        <v>1613</v>
      </c>
    </row>
    <row r="78" spans="1:1">
      <c r="A78" s="1" t="s">
        <v>1635</v>
      </c>
    </row>
    <row r="79" spans="1:1">
      <c r="A79" s="1" t="s">
        <v>1657</v>
      </c>
    </row>
    <row r="80" spans="1:1">
      <c r="A80" s="1" t="s">
        <v>1679</v>
      </c>
    </row>
    <row r="81" spans="1:1">
      <c r="A81" s="1" t="s">
        <v>1701</v>
      </c>
    </row>
    <row r="82" spans="1:1">
      <c r="A82" s="1" t="s">
        <v>1723</v>
      </c>
    </row>
    <row r="83" spans="1:1">
      <c r="A83" s="1" t="s">
        <v>1745</v>
      </c>
    </row>
    <row r="84" spans="1:1">
      <c r="A84" s="1" t="s">
        <v>1767</v>
      </c>
    </row>
    <row r="85" spans="1:1">
      <c r="A85" s="1" t="s">
        <v>1482</v>
      </c>
    </row>
    <row r="86" spans="1:1">
      <c r="A86" s="1" t="s">
        <v>1504</v>
      </c>
    </row>
    <row r="87" spans="1:1">
      <c r="A87" s="1" t="s">
        <v>1526</v>
      </c>
    </row>
    <row r="88" spans="1:1">
      <c r="A88" s="1" t="s">
        <v>1548</v>
      </c>
    </row>
    <row r="89" spans="1:1">
      <c r="A89" s="1" t="s">
        <v>1570</v>
      </c>
    </row>
    <row r="90" spans="1:1">
      <c r="A90" s="1" t="s">
        <v>1592</v>
      </c>
    </row>
    <row r="91" spans="1:1">
      <c r="A91" s="1" t="s">
        <v>1614</v>
      </c>
    </row>
    <row r="92" spans="1:1">
      <c r="A92" s="1" t="s">
        <v>1636</v>
      </c>
    </row>
    <row r="93" spans="1:1">
      <c r="A93" s="1" t="s">
        <v>1658</v>
      </c>
    </row>
    <row r="94" spans="1:1">
      <c r="A94" s="1" t="s">
        <v>1680</v>
      </c>
    </row>
    <row r="95" spans="1:1">
      <c r="A95" s="1" t="s">
        <v>1702</v>
      </c>
    </row>
    <row r="96" spans="1:1">
      <c r="A96" s="1" t="s">
        <v>1724</v>
      </c>
    </row>
    <row r="97" spans="1:1">
      <c r="A97" s="1" t="s">
        <v>1746</v>
      </c>
    </row>
    <row r="98" spans="1:1">
      <c r="A98" s="1" t="s">
        <v>1768</v>
      </c>
    </row>
    <row r="99" spans="1:1">
      <c r="A99" s="1" t="s">
        <v>1483</v>
      </c>
    </row>
    <row r="100" spans="1:1">
      <c r="A100" s="1" t="s">
        <v>1505</v>
      </c>
    </row>
    <row r="101" spans="1:1">
      <c r="A101" s="1" t="s">
        <v>1527</v>
      </c>
    </row>
    <row r="102" spans="1:1">
      <c r="A102" s="1" t="s">
        <v>1549</v>
      </c>
    </row>
    <row r="103" spans="1:1">
      <c r="A103" s="1" t="s">
        <v>1571</v>
      </c>
    </row>
    <row r="104" spans="1:1">
      <c r="A104" s="1" t="s">
        <v>1593</v>
      </c>
    </row>
    <row r="105" spans="1:1">
      <c r="A105" s="1" t="s">
        <v>1615</v>
      </c>
    </row>
    <row r="106" spans="1:1">
      <c r="A106" s="1" t="s">
        <v>1637</v>
      </c>
    </row>
    <row r="107" spans="1:1">
      <c r="A107" s="1" t="s">
        <v>1659</v>
      </c>
    </row>
    <row r="108" spans="1:1">
      <c r="A108" s="1" t="s">
        <v>1681</v>
      </c>
    </row>
    <row r="109" spans="1:1">
      <c r="A109" s="1" t="s">
        <v>1703</v>
      </c>
    </row>
    <row r="110" spans="1:1">
      <c r="A110" s="1" t="s">
        <v>1725</v>
      </c>
    </row>
    <row r="111" spans="1:1">
      <c r="A111" s="1" t="s">
        <v>1747</v>
      </c>
    </row>
    <row r="112" spans="1:1">
      <c r="A112" s="1" t="s">
        <v>1769</v>
      </c>
    </row>
    <row r="113" spans="1:1">
      <c r="A113" s="1" t="s">
        <v>1484</v>
      </c>
    </row>
    <row r="114" spans="1:1">
      <c r="A114" s="1" t="s">
        <v>1506</v>
      </c>
    </row>
    <row r="115" spans="1:1">
      <c r="A115" s="1" t="s">
        <v>1528</v>
      </c>
    </row>
    <row r="116" spans="1:1">
      <c r="A116" s="1" t="s">
        <v>1550</v>
      </c>
    </row>
    <row r="117" spans="1:1">
      <c r="A117" s="1" t="s">
        <v>1572</v>
      </c>
    </row>
    <row r="118" spans="1:1">
      <c r="A118" s="1" t="s">
        <v>1594</v>
      </c>
    </row>
    <row r="119" spans="1:1">
      <c r="A119" s="1" t="s">
        <v>1616</v>
      </c>
    </row>
    <row r="120" spans="1:1">
      <c r="A120" s="1" t="s">
        <v>1638</v>
      </c>
    </row>
    <row r="121" spans="1:1">
      <c r="A121" s="1" t="s">
        <v>1660</v>
      </c>
    </row>
    <row r="122" spans="1:1">
      <c r="A122" s="1" t="s">
        <v>1682</v>
      </c>
    </row>
    <row r="123" spans="1:1">
      <c r="A123" s="1" t="s">
        <v>1704</v>
      </c>
    </row>
    <row r="124" spans="1:1">
      <c r="A124" s="1" t="s">
        <v>1726</v>
      </c>
    </row>
    <row r="125" spans="1:1">
      <c r="A125" s="1" t="s">
        <v>1748</v>
      </c>
    </row>
    <row r="126" spans="1:1">
      <c r="A126" s="1" t="s">
        <v>1770</v>
      </c>
    </row>
    <row r="127" spans="1:1">
      <c r="A127" s="1" t="s">
        <v>1485</v>
      </c>
    </row>
    <row r="128" spans="1:1">
      <c r="A128" s="1" t="s">
        <v>1507</v>
      </c>
    </row>
    <row r="129" spans="1:1">
      <c r="A129" s="1" t="s">
        <v>1529</v>
      </c>
    </row>
    <row r="130" spans="1:1">
      <c r="A130" s="1" t="s">
        <v>1551</v>
      </c>
    </row>
    <row r="131" spans="1:1">
      <c r="A131" s="1" t="s">
        <v>1573</v>
      </c>
    </row>
    <row r="132" spans="1:1">
      <c r="A132" s="1" t="s">
        <v>1595</v>
      </c>
    </row>
    <row r="133" spans="1:1">
      <c r="A133" s="1" t="s">
        <v>1617</v>
      </c>
    </row>
    <row r="134" spans="1:1">
      <c r="A134" s="1" t="s">
        <v>1639</v>
      </c>
    </row>
    <row r="135" spans="1:1">
      <c r="A135" s="1" t="s">
        <v>1661</v>
      </c>
    </row>
    <row r="136" spans="1:1">
      <c r="A136" s="1" t="s">
        <v>1683</v>
      </c>
    </row>
    <row r="137" spans="1:1">
      <c r="A137" s="1" t="s">
        <v>1705</v>
      </c>
    </row>
    <row r="138" spans="1:1">
      <c r="A138" s="1" t="s">
        <v>1727</v>
      </c>
    </row>
    <row r="139" spans="1:1">
      <c r="A139" s="1" t="s">
        <v>1749</v>
      </c>
    </row>
    <row r="140" spans="1:1">
      <c r="A140" s="1" t="s">
        <v>1771</v>
      </c>
    </row>
    <row r="141" spans="1:1">
      <c r="A141" s="1" t="s">
        <v>1486</v>
      </c>
    </row>
    <row r="142" spans="1:1">
      <c r="A142" s="1" t="s">
        <v>1508</v>
      </c>
    </row>
    <row r="143" spans="1:1">
      <c r="A143" s="1" t="s">
        <v>1530</v>
      </c>
    </row>
    <row r="144" spans="1:1">
      <c r="A144" s="1" t="s">
        <v>1552</v>
      </c>
    </row>
    <row r="145" spans="1:1">
      <c r="A145" s="1" t="s">
        <v>1574</v>
      </c>
    </row>
    <row r="146" spans="1:1">
      <c r="A146" s="1" t="s">
        <v>1596</v>
      </c>
    </row>
    <row r="147" spans="1:1">
      <c r="A147" s="1" t="s">
        <v>1618</v>
      </c>
    </row>
    <row r="148" spans="1:1">
      <c r="A148" s="1" t="s">
        <v>1640</v>
      </c>
    </row>
    <row r="149" spans="1:1">
      <c r="A149" s="1" t="s">
        <v>1662</v>
      </c>
    </row>
    <row r="150" spans="1:1">
      <c r="A150" s="1" t="s">
        <v>1684</v>
      </c>
    </row>
    <row r="151" spans="1:1">
      <c r="A151" s="1" t="s">
        <v>1706</v>
      </c>
    </row>
    <row r="152" spans="1:1">
      <c r="A152" s="1" t="s">
        <v>1728</v>
      </c>
    </row>
    <row r="153" spans="1:1">
      <c r="A153" s="1" t="s">
        <v>1750</v>
      </c>
    </row>
    <row r="154" spans="1:1">
      <c r="A154" s="1" t="s">
        <v>1772</v>
      </c>
    </row>
    <row r="155" spans="1:1">
      <c r="A155" s="1" t="s">
        <v>1487</v>
      </c>
    </row>
    <row r="156" spans="1:1">
      <c r="A156" s="1" t="s">
        <v>1509</v>
      </c>
    </row>
    <row r="157" spans="1:1">
      <c r="A157" s="1" t="s">
        <v>1531</v>
      </c>
    </row>
    <row r="158" spans="1:1">
      <c r="A158" s="1" t="s">
        <v>1553</v>
      </c>
    </row>
    <row r="159" spans="1:1">
      <c r="A159" s="1" t="s">
        <v>1575</v>
      </c>
    </row>
    <row r="160" spans="1:1">
      <c r="A160" s="1" t="s">
        <v>1597</v>
      </c>
    </row>
    <row r="161" spans="1:1">
      <c r="A161" s="1" t="s">
        <v>1619</v>
      </c>
    </row>
    <row r="162" spans="1:1">
      <c r="A162" s="1" t="s">
        <v>1641</v>
      </c>
    </row>
    <row r="163" spans="1:1">
      <c r="A163" s="1" t="s">
        <v>1663</v>
      </c>
    </row>
    <row r="164" spans="1:1">
      <c r="A164" s="1" t="s">
        <v>1685</v>
      </c>
    </row>
    <row r="165" spans="1:1">
      <c r="A165" s="1" t="s">
        <v>1707</v>
      </c>
    </row>
    <row r="166" spans="1:1">
      <c r="A166" s="1" t="s">
        <v>1729</v>
      </c>
    </row>
    <row r="167" spans="1:1">
      <c r="A167" s="1" t="s">
        <v>1751</v>
      </c>
    </row>
    <row r="168" spans="1:1">
      <c r="A168" s="1" t="s">
        <v>1773</v>
      </c>
    </row>
    <row r="169" spans="1:1">
      <c r="A169" s="1" t="s">
        <v>1488</v>
      </c>
    </row>
    <row r="170" spans="1:1">
      <c r="A170" s="1" t="s">
        <v>1510</v>
      </c>
    </row>
    <row r="171" spans="1:1">
      <c r="A171" s="1" t="s">
        <v>1532</v>
      </c>
    </row>
    <row r="172" spans="1:1">
      <c r="A172" s="1" t="s">
        <v>1554</v>
      </c>
    </row>
    <row r="173" spans="1:1">
      <c r="A173" s="1" t="s">
        <v>1576</v>
      </c>
    </row>
    <row r="174" spans="1:1">
      <c r="A174" s="1" t="s">
        <v>1598</v>
      </c>
    </row>
    <row r="175" spans="1:1">
      <c r="A175" s="1" t="s">
        <v>1620</v>
      </c>
    </row>
    <row r="176" spans="1:1">
      <c r="A176" s="1" t="s">
        <v>1642</v>
      </c>
    </row>
    <row r="177" spans="1:1">
      <c r="A177" s="1" t="s">
        <v>1664</v>
      </c>
    </row>
    <row r="178" spans="1:1">
      <c r="A178" s="1" t="s">
        <v>1686</v>
      </c>
    </row>
    <row r="179" spans="1:1">
      <c r="A179" s="1" t="s">
        <v>1708</v>
      </c>
    </row>
    <row r="180" spans="1:1">
      <c r="A180" s="1" t="s">
        <v>1730</v>
      </c>
    </row>
    <row r="181" spans="1:1">
      <c r="A181" s="1" t="s">
        <v>1752</v>
      </c>
    </row>
    <row r="182" spans="1:1">
      <c r="A182" s="1" t="s">
        <v>1774</v>
      </c>
    </row>
    <row r="183" spans="1:1">
      <c r="A183" s="1" t="s">
        <v>1489</v>
      </c>
    </row>
    <row r="184" spans="1:1">
      <c r="A184" s="1" t="s">
        <v>1511</v>
      </c>
    </row>
    <row r="185" spans="1:1">
      <c r="A185" s="1" t="s">
        <v>1533</v>
      </c>
    </row>
    <row r="186" spans="1:1">
      <c r="A186" s="1" t="s">
        <v>1555</v>
      </c>
    </row>
    <row r="187" spans="1:1">
      <c r="A187" s="1" t="s">
        <v>1577</v>
      </c>
    </row>
    <row r="188" spans="1:1">
      <c r="A188" s="1" t="s">
        <v>1599</v>
      </c>
    </row>
    <row r="189" spans="1:1">
      <c r="A189" s="1" t="s">
        <v>1621</v>
      </c>
    </row>
    <row r="190" spans="1:1">
      <c r="A190" s="1" t="s">
        <v>1643</v>
      </c>
    </row>
    <row r="191" spans="1:1">
      <c r="A191" s="1" t="s">
        <v>1665</v>
      </c>
    </row>
    <row r="192" spans="1:1">
      <c r="A192" s="1" t="s">
        <v>1687</v>
      </c>
    </row>
    <row r="193" spans="1:1">
      <c r="A193" s="1" t="s">
        <v>1709</v>
      </c>
    </row>
    <row r="194" spans="1:1">
      <c r="A194" s="1" t="s">
        <v>1731</v>
      </c>
    </row>
    <row r="195" spans="1:1">
      <c r="A195" s="1" t="s">
        <v>1753</v>
      </c>
    </row>
    <row r="196" spans="1:1">
      <c r="A196" s="1" t="s">
        <v>1775</v>
      </c>
    </row>
    <row r="197" spans="1:1">
      <c r="A197" s="1" t="s">
        <v>1490</v>
      </c>
    </row>
    <row r="198" spans="1:1">
      <c r="A198" s="1" t="s">
        <v>1512</v>
      </c>
    </row>
    <row r="199" spans="1:1">
      <c r="A199" s="1" t="s">
        <v>1534</v>
      </c>
    </row>
    <row r="200" spans="1:1">
      <c r="A200" s="1" t="s">
        <v>1556</v>
      </c>
    </row>
    <row r="201" spans="1:1">
      <c r="A201" s="1" t="s">
        <v>1578</v>
      </c>
    </row>
    <row r="202" spans="1:1">
      <c r="A202" s="1" t="s">
        <v>1600</v>
      </c>
    </row>
    <row r="203" spans="1:1">
      <c r="A203" s="1" t="s">
        <v>1622</v>
      </c>
    </row>
    <row r="204" spans="1:1">
      <c r="A204" s="1" t="s">
        <v>1644</v>
      </c>
    </row>
    <row r="205" spans="1:1">
      <c r="A205" s="1" t="s">
        <v>1666</v>
      </c>
    </row>
    <row r="206" spans="1:1">
      <c r="A206" s="1" t="s">
        <v>1688</v>
      </c>
    </row>
    <row r="207" spans="1:1">
      <c r="A207" s="1" t="s">
        <v>1710</v>
      </c>
    </row>
    <row r="208" spans="1:1">
      <c r="A208" s="1" t="s">
        <v>1732</v>
      </c>
    </row>
    <row r="209" spans="1:1">
      <c r="A209" s="1" t="s">
        <v>1754</v>
      </c>
    </row>
    <row r="210" spans="1:1">
      <c r="A210" s="1" t="s">
        <v>1776</v>
      </c>
    </row>
    <row r="211" spans="1:1">
      <c r="A211" s="1" t="s">
        <v>1491</v>
      </c>
    </row>
    <row r="212" spans="1:1">
      <c r="A212" s="1" t="s">
        <v>1513</v>
      </c>
    </row>
    <row r="213" spans="1:1">
      <c r="A213" s="1" t="s">
        <v>1535</v>
      </c>
    </row>
    <row r="214" spans="1:1">
      <c r="A214" s="1" t="s">
        <v>1557</v>
      </c>
    </row>
    <row r="215" spans="1:1">
      <c r="A215" s="1" t="s">
        <v>1579</v>
      </c>
    </row>
    <row r="216" spans="1:1">
      <c r="A216" s="1" t="s">
        <v>1601</v>
      </c>
    </row>
    <row r="217" spans="1:1">
      <c r="A217" s="1" t="s">
        <v>1623</v>
      </c>
    </row>
    <row r="218" spans="1:1">
      <c r="A218" s="1" t="s">
        <v>1645</v>
      </c>
    </row>
    <row r="219" spans="1:1">
      <c r="A219" s="1" t="s">
        <v>1667</v>
      </c>
    </row>
    <row r="220" spans="1:1">
      <c r="A220" s="1" t="s">
        <v>1689</v>
      </c>
    </row>
    <row r="221" spans="1:1">
      <c r="A221" s="1" t="s">
        <v>1711</v>
      </c>
    </row>
    <row r="222" spans="1:1">
      <c r="A222" s="1" t="s">
        <v>1733</v>
      </c>
    </row>
    <row r="223" spans="1:1">
      <c r="A223" s="1" t="s">
        <v>1755</v>
      </c>
    </row>
    <row r="224" spans="1:1">
      <c r="A224" s="1" t="s">
        <v>1777</v>
      </c>
    </row>
    <row r="225" spans="1:1">
      <c r="A225" s="1" t="s">
        <v>1492</v>
      </c>
    </row>
    <row r="226" spans="1:1">
      <c r="A226" s="1" t="s">
        <v>1514</v>
      </c>
    </row>
    <row r="227" spans="1:1">
      <c r="A227" s="1" t="s">
        <v>1536</v>
      </c>
    </row>
    <row r="228" spans="1:1">
      <c r="A228" s="1" t="s">
        <v>1558</v>
      </c>
    </row>
    <row r="229" spans="1:1">
      <c r="A229" s="1" t="s">
        <v>1580</v>
      </c>
    </row>
    <row r="230" spans="1:1">
      <c r="A230" s="1" t="s">
        <v>1602</v>
      </c>
    </row>
    <row r="231" spans="1:1">
      <c r="A231" s="1" t="s">
        <v>1624</v>
      </c>
    </row>
    <row r="232" spans="1:1">
      <c r="A232" s="1" t="s">
        <v>1646</v>
      </c>
    </row>
    <row r="233" spans="1:1">
      <c r="A233" s="1" t="s">
        <v>1668</v>
      </c>
    </row>
    <row r="234" spans="1:1">
      <c r="A234" s="1" t="s">
        <v>1690</v>
      </c>
    </row>
    <row r="235" spans="1:1">
      <c r="A235" s="1" t="s">
        <v>1712</v>
      </c>
    </row>
    <row r="236" spans="1:1">
      <c r="A236" s="1" t="s">
        <v>1734</v>
      </c>
    </row>
    <row r="237" spans="1:1">
      <c r="A237" s="1" t="s">
        <v>1756</v>
      </c>
    </row>
    <row r="238" spans="1:1">
      <c r="A238" s="1" t="s">
        <v>1778</v>
      </c>
    </row>
    <row r="239" spans="1:1">
      <c r="A239" s="1" t="s">
        <v>1493</v>
      </c>
    </row>
    <row r="240" spans="1:1">
      <c r="A240" s="1" t="s">
        <v>1515</v>
      </c>
    </row>
    <row r="241" spans="1:1">
      <c r="A241" s="1" t="s">
        <v>1537</v>
      </c>
    </row>
    <row r="242" spans="1:1">
      <c r="A242" s="1" t="s">
        <v>1559</v>
      </c>
    </row>
    <row r="243" spans="1:1">
      <c r="A243" s="1" t="s">
        <v>1581</v>
      </c>
    </row>
    <row r="244" spans="1:1">
      <c r="A244" s="1" t="s">
        <v>1603</v>
      </c>
    </row>
    <row r="245" spans="1:1">
      <c r="A245" s="1" t="s">
        <v>1625</v>
      </c>
    </row>
    <row r="246" spans="1:1">
      <c r="A246" s="1" t="s">
        <v>1647</v>
      </c>
    </row>
    <row r="247" spans="1:1">
      <c r="A247" s="1" t="s">
        <v>1669</v>
      </c>
    </row>
    <row r="248" spans="1:1">
      <c r="A248" s="1" t="s">
        <v>1691</v>
      </c>
    </row>
    <row r="249" spans="1:1">
      <c r="A249" s="1" t="s">
        <v>1713</v>
      </c>
    </row>
    <row r="250" spans="1:1">
      <c r="A250" s="1" t="s">
        <v>1735</v>
      </c>
    </row>
    <row r="251" spans="1:1">
      <c r="A251" s="1" t="s">
        <v>1757</v>
      </c>
    </row>
    <row r="252" spans="1:1">
      <c r="A252" s="1" t="s">
        <v>1779</v>
      </c>
    </row>
    <row r="253" spans="1:1">
      <c r="A253" s="1" t="s">
        <v>1494</v>
      </c>
    </row>
    <row r="254" spans="1:1">
      <c r="A254" s="1" t="s">
        <v>1516</v>
      </c>
    </row>
    <row r="255" spans="1:1">
      <c r="A255" s="1" t="s">
        <v>1538</v>
      </c>
    </row>
    <row r="256" spans="1:1">
      <c r="A256" s="1" t="s">
        <v>1560</v>
      </c>
    </row>
    <row r="257" spans="1:1">
      <c r="A257" s="1" t="s">
        <v>1582</v>
      </c>
    </row>
    <row r="258" spans="1:1">
      <c r="A258" s="1" t="s">
        <v>1604</v>
      </c>
    </row>
    <row r="259" spans="1:1">
      <c r="A259" s="1" t="s">
        <v>1626</v>
      </c>
    </row>
    <row r="260" spans="1:1">
      <c r="A260" s="1" t="s">
        <v>1648</v>
      </c>
    </row>
    <row r="261" spans="1:1">
      <c r="A261" s="1" t="s">
        <v>1670</v>
      </c>
    </row>
    <row r="262" spans="1:1">
      <c r="A262" s="1" t="s">
        <v>1692</v>
      </c>
    </row>
    <row r="263" spans="1:1">
      <c r="A263" s="1" t="s">
        <v>1714</v>
      </c>
    </row>
    <row r="264" spans="1:1">
      <c r="A264" s="1" t="s">
        <v>1736</v>
      </c>
    </row>
    <row r="265" spans="1:1">
      <c r="A265" s="1" t="s">
        <v>1758</v>
      </c>
    </row>
    <row r="266" spans="1:1">
      <c r="A266" s="1" t="s">
        <v>1780</v>
      </c>
    </row>
    <row r="267" spans="1:1">
      <c r="A267" s="1" t="s">
        <v>1495</v>
      </c>
    </row>
    <row r="268" spans="1:1">
      <c r="A268" s="1" t="s">
        <v>1517</v>
      </c>
    </row>
    <row r="269" spans="1:1">
      <c r="A269" s="1" t="s">
        <v>1539</v>
      </c>
    </row>
    <row r="270" spans="1:1">
      <c r="A270" s="1" t="s">
        <v>1561</v>
      </c>
    </row>
    <row r="271" spans="1:1">
      <c r="A271" s="1" t="s">
        <v>1583</v>
      </c>
    </row>
    <row r="272" spans="1:1">
      <c r="A272" s="1" t="s">
        <v>1605</v>
      </c>
    </row>
    <row r="273" spans="1:1">
      <c r="A273" s="1" t="s">
        <v>1627</v>
      </c>
    </row>
    <row r="274" spans="1:1">
      <c r="A274" s="1" t="s">
        <v>1649</v>
      </c>
    </row>
    <row r="275" spans="1:1">
      <c r="A275" s="1" t="s">
        <v>1671</v>
      </c>
    </row>
    <row r="276" spans="1:1">
      <c r="A276" s="1" t="s">
        <v>1693</v>
      </c>
    </row>
    <row r="277" spans="1:1">
      <c r="A277" s="1" t="s">
        <v>1715</v>
      </c>
    </row>
    <row r="278" spans="1:1">
      <c r="A278" s="1" t="s">
        <v>1737</v>
      </c>
    </row>
    <row r="279" spans="1:1">
      <c r="A279" s="1" t="s">
        <v>1759</v>
      </c>
    </row>
    <row r="280" spans="1:1">
      <c r="A280" s="1" t="s">
        <v>1781</v>
      </c>
    </row>
    <row r="281" spans="1:1">
      <c r="A281" s="1" t="s">
        <v>1496</v>
      </c>
    </row>
    <row r="282" spans="1:1">
      <c r="A282" s="1" t="s">
        <v>1518</v>
      </c>
    </row>
    <row r="283" spans="1:1">
      <c r="A283" s="1" t="s">
        <v>1540</v>
      </c>
    </row>
    <row r="284" spans="1:1">
      <c r="A284" s="1" t="s">
        <v>1562</v>
      </c>
    </row>
    <row r="285" spans="1:1">
      <c r="A285" s="1" t="s">
        <v>1584</v>
      </c>
    </row>
    <row r="286" spans="1:1">
      <c r="A286" s="1" t="s">
        <v>1606</v>
      </c>
    </row>
    <row r="287" spans="1:1">
      <c r="A287" s="1" t="s">
        <v>1628</v>
      </c>
    </row>
    <row r="288" spans="1:1">
      <c r="A288" s="1" t="s">
        <v>1650</v>
      </c>
    </row>
    <row r="289" spans="1:1">
      <c r="A289" s="1" t="s">
        <v>1672</v>
      </c>
    </row>
    <row r="290" spans="1:1">
      <c r="A290" s="1" t="s">
        <v>1694</v>
      </c>
    </row>
    <row r="291" spans="1:1">
      <c r="A291" s="1" t="s">
        <v>1716</v>
      </c>
    </row>
    <row r="292" spans="1:1">
      <c r="A292" s="1" t="s">
        <v>1738</v>
      </c>
    </row>
    <row r="293" spans="1:1">
      <c r="A293" s="1" t="s">
        <v>1760</v>
      </c>
    </row>
    <row r="294" spans="1:1">
      <c r="A294" s="1" t="s">
        <v>1782</v>
      </c>
    </row>
    <row r="295" spans="1:1">
      <c r="A295" s="1" t="s">
        <v>1497</v>
      </c>
    </row>
    <row r="296" spans="1:1">
      <c r="A296" s="1" t="s">
        <v>1519</v>
      </c>
    </row>
    <row r="297" spans="1:1">
      <c r="A297" s="1" t="s">
        <v>1541</v>
      </c>
    </row>
    <row r="298" spans="1:1">
      <c r="A298" s="1" t="s">
        <v>1563</v>
      </c>
    </row>
    <row r="299" spans="1:1">
      <c r="A299" s="1" t="s">
        <v>1585</v>
      </c>
    </row>
    <row r="300" spans="1:1">
      <c r="A300" s="1" t="s">
        <v>1607</v>
      </c>
    </row>
    <row r="301" spans="1:1">
      <c r="A301" s="1" t="s">
        <v>1629</v>
      </c>
    </row>
    <row r="302" spans="1:1">
      <c r="A302" s="1" t="s">
        <v>1651</v>
      </c>
    </row>
    <row r="303" spans="1:1">
      <c r="A303" s="1" t="s">
        <v>1673</v>
      </c>
    </row>
    <row r="304" spans="1:1">
      <c r="A304" s="1" t="s">
        <v>1695</v>
      </c>
    </row>
    <row r="305" spans="1:1">
      <c r="A305" s="1" t="s">
        <v>1717</v>
      </c>
    </row>
    <row r="306" spans="1:1">
      <c r="A306" s="1" t="s">
        <v>1739</v>
      </c>
    </row>
    <row r="307" spans="1:1">
      <c r="A307" s="1" t="s">
        <v>1761</v>
      </c>
    </row>
    <row r="308" spans="1:1">
      <c r="A308" s="1" t="s">
        <v>1783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646D-4807-4A34-B0BA-A615F4F4552F}">
  <dimension ref="A1:X15"/>
  <sheetViews>
    <sheetView workbookViewId="0">
      <selection activeCell="B2" sqref="B2:W15"/>
    </sheetView>
  </sheetViews>
  <sheetFormatPr defaultColWidth="3.2851562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16" t="s">
        <v>0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1</v>
      </c>
      <c r="X1" t="s">
        <v>551</v>
      </c>
    </row>
    <row r="2" spans="1:24">
      <c r="A2" s="2" t="s">
        <v>0</v>
      </c>
      <c r="B2" s="1" t="str">
        <f>B$1&amp;"ㄧ"&amp;$A2&amp;$X$1</f>
        <v>␢ㄧ␢ˋ</v>
      </c>
      <c r="C2" s="1" t="str">
        <f t="shared" ref="C2:W14" si="0">C$1&amp;"ㄧ"&amp;$A2&amp;$X$1</f>
        <v>ㄅㄧ␢ˋ</v>
      </c>
      <c r="D2" s="1" t="str">
        <f t="shared" si="0"/>
        <v>ㄆㄧ␢ˋ</v>
      </c>
      <c r="E2" s="1" t="str">
        <f t="shared" si="0"/>
        <v>ㄇㄧ␢ˋ</v>
      </c>
      <c r="F2" s="1" t="str">
        <f t="shared" si="0"/>
        <v>ㄈㄧ␢ˋ</v>
      </c>
      <c r="G2" s="1" t="str">
        <f t="shared" si="0"/>
        <v>ㄉㄧ␢ˋ</v>
      </c>
      <c r="H2" s="1" t="str">
        <f t="shared" si="0"/>
        <v>ㄊㄧ␢ˋ</v>
      </c>
      <c r="I2" s="1" t="str">
        <f t="shared" si="0"/>
        <v>ㄋㄧ␢ˋ</v>
      </c>
      <c r="J2" s="1" t="str">
        <f t="shared" si="0"/>
        <v>ㄌㄧ␢ˋ</v>
      </c>
      <c r="K2" s="1" t="str">
        <f t="shared" si="0"/>
        <v>ㄍㄧ␢ˋ</v>
      </c>
      <c r="L2" s="1" t="str">
        <f t="shared" si="0"/>
        <v>ㄎㄧ␢ˋ</v>
      </c>
      <c r="M2" s="1" t="str">
        <f t="shared" si="0"/>
        <v>ㄏㄧ␢ˋ</v>
      </c>
      <c r="N2" s="1" t="str">
        <f t="shared" si="0"/>
        <v>ㄐㄧ␢ˋ</v>
      </c>
      <c r="O2" s="1" t="str">
        <f t="shared" si="0"/>
        <v>ㄑㄧ␢ˋ</v>
      </c>
      <c r="P2" s="1" t="str">
        <f t="shared" si="0"/>
        <v>ㄒㄧ␢ˋ</v>
      </c>
      <c r="Q2" s="1" t="str">
        <f t="shared" si="0"/>
        <v>ㄓㄧ␢ˋ</v>
      </c>
      <c r="R2" s="1" t="str">
        <f t="shared" si="0"/>
        <v>ㄔㄧ␢ˋ</v>
      </c>
      <c r="S2" s="1" t="str">
        <f t="shared" si="0"/>
        <v>ㄕㄧ␢ˋ</v>
      </c>
      <c r="T2" s="1" t="str">
        <f t="shared" si="0"/>
        <v>ㄖㄧ␢ˋ</v>
      </c>
      <c r="U2" s="1" t="str">
        <f t="shared" si="0"/>
        <v>ㄗㄧ␢ˋ</v>
      </c>
      <c r="V2" s="1" t="str">
        <f t="shared" si="0"/>
        <v>ㄘㄧ␢ˋ</v>
      </c>
      <c r="W2" s="1" t="str">
        <f t="shared" si="0"/>
        <v>ㄙㄧ␢ˋ</v>
      </c>
    </row>
    <row r="3" spans="1:24">
      <c r="A3" s="2" t="s">
        <v>2</v>
      </c>
      <c r="B3" s="1" t="str">
        <f t="shared" ref="B3:Q15" si="1">B$1&amp;"ㄧ"&amp;$A3&amp;$X$1</f>
        <v>␢ㄧㄚˋ</v>
      </c>
      <c r="C3" s="1" t="str">
        <f t="shared" si="0"/>
        <v>ㄅㄧㄚˋ</v>
      </c>
      <c r="D3" s="1" t="str">
        <f t="shared" si="0"/>
        <v>ㄆㄧㄚˋ</v>
      </c>
      <c r="E3" s="1" t="str">
        <f t="shared" si="0"/>
        <v>ㄇㄧㄚˋ</v>
      </c>
      <c r="F3" s="1" t="str">
        <f t="shared" si="0"/>
        <v>ㄈㄧㄚˋ</v>
      </c>
      <c r="G3" s="1" t="str">
        <f t="shared" si="0"/>
        <v>ㄉㄧㄚˋ</v>
      </c>
      <c r="H3" s="1" t="str">
        <f t="shared" si="0"/>
        <v>ㄊㄧㄚˋ</v>
      </c>
      <c r="I3" s="1" t="str">
        <f t="shared" si="0"/>
        <v>ㄋㄧㄚˋ</v>
      </c>
      <c r="J3" s="1" t="str">
        <f t="shared" si="0"/>
        <v>ㄌㄧㄚˋ</v>
      </c>
      <c r="K3" s="1" t="str">
        <f t="shared" si="0"/>
        <v>ㄍㄧㄚˋ</v>
      </c>
      <c r="L3" s="1" t="str">
        <f t="shared" si="0"/>
        <v>ㄎㄧㄚˋ</v>
      </c>
      <c r="M3" s="1" t="str">
        <f t="shared" si="0"/>
        <v>ㄏㄧㄚˋ</v>
      </c>
      <c r="N3" s="1" t="str">
        <f t="shared" si="0"/>
        <v>ㄐㄧㄚˋ</v>
      </c>
      <c r="O3" s="1" t="str">
        <f t="shared" si="0"/>
        <v>ㄑㄧㄚˋ</v>
      </c>
      <c r="P3" s="1" t="str">
        <f t="shared" si="0"/>
        <v>ㄒㄧㄚˋ</v>
      </c>
      <c r="Q3" s="1" t="str">
        <f t="shared" si="0"/>
        <v>ㄓㄧㄚˋ</v>
      </c>
      <c r="R3" s="1" t="str">
        <f t="shared" si="0"/>
        <v>ㄔㄧㄚˋ</v>
      </c>
      <c r="S3" s="1" t="str">
        <f t="shared" si="0"/>
        <v>ㄕㄧㄚˋ</v>
      </c>
      <c r="T3" s="1" t="str">
        <f t="shared" si="0"/>
        <v>ㄖㄧㄚˋ</v>
      </c>
      <c r="U3" s="1" t="str">
        <f t="shared" si="0"/>
        <v>ㄗㄧㄚˋ</v>
      </c>
      <c r="V3" s="1" t="str">
        <f t="shared" si="0"/>
        <v>ㄘㄧㄚˋ</v>
      </c>
      <c r="W3" s="1" t="str">
        <f t="shared" si="0"/>
        <v>ㄙㄧㄚˋ</v>
      </c>
    </row>
    <row r="4" spans="1:24">
      <c r="A4" s="2" t="s">
        <v>3</v>
      </c>
      <c r="B4" s="1" t="str">
        <f t="shared" si="1"/>
        <v>␢ㄧㄛˋ</v>
      </c>
      <c r="C4" s="1" t="str">
        <f t="shared" si="0"/>
        <v>ㄅㄧㄛˋ</v>
      </c>
      <c r="D4" s="1" t="str">
        <f t="shared" si="0"/>
        <v>ㄆㄧㄛˋ</v>
      </c>
      <c r="E4" s="1" t="str">
        <f t="shared" si="0"/>
        <v>ㄇㄧㄛˋ</v>
      </c>
      <c r="F4" s="1" t="str">
        <f t="shared" si="0"/>
        <v>ㄈㄧㄛˋ</v>
      </c>
      <c r="G4" s="1" t="str">
        <f t="shared" si="0"/>
        <v>ㄉㄧㄛˋ</v>
      </c>
      <c r="H4" s="1" t="str">
        <f t="shared" si="0"/>
        <v>ㄊㄧㄛˋ</v>
      </c>
      <c r="I4" s="1" t="str">
        <f t="shared" si="0"/>
        <v>ㄋㄧㄛˋ</v>
      </c>
      <c r="J4" s="1" t="str">
        <f t="shared" si="0"/>
        <v>ㄌㄧㄛˋ</v>
      </c>
      <c r="K4" s="1" t="str">
        <f t="shared" si="0"/>
        <v>ㄍㄧㄛˋ</v>
      </c>
      <c r="L4" s="1" t="str">
        <f t="shared" si="0"/>
        <v>ㄎㄧㄛˋ</v>
      </c>
      <c r="M4" s="1" t="str">
        <f t="shared" si="0"/>
        <v>ㄏㄧㄛˋ</v>
      </c>
      <c r="N4" s="1" t="str">
        <f t="shared" si="0"/>
        <v>ㄐㄧㄛˋ</v>
      </c>
      <c r="O4" s="1" t="str">
        <f t="shared" si="0"/>
        <v>ㄑㄧㄛˋ</v>
      </c>
      <c r="P4" s="1" t="str">
        <f t="shared" si="0"/>
        <v>ㄒㄧㄛˋ</v>
      </c>
      <c r="Q4" s="1" t="str">
        <f t="shared" si="0"/>
        <v>ㄓㄧㄛˋ</v>
      </c>
      <c r="R4" s="1" t="str">
        <f t="shared" si="0"/>
        <v>ㄔㄧㄛˋ</v>
      </c>
      <c r="S4" s="1" t="str">
        <f t="shared" si="0"/>
        <v>ㄕㄧㄛˋ</v>
      </c>
      <c r="T4" s="1" t="str">
        <f t="shared" si="0"/>
        <v>ㄖㄧㄛˋ</v>
      </c>
      <c r="U4" s="1" t="str">
        <f t="shared" si="0"/>
        <v>ㄗㄧㄛˋ</v>
      </c>
      <c r="V4" s="1" t="str">
        <f t="shared" si="0"/>
        <v>ㄘㄧㄛˋ</v>
      </c>
      <c r="W4" s="1" t="str">
        <f t="shared" si="0"/>
        <v>ㄙㄧㄛˋ</v>
      </c>
    </row>
    <row r="5" spans="1:24">
      <c r="A5" s="2" t="s">
        <v>4</v>
      </c>
      <c r="B5" s="1" t="str">
        <f t="shared" si="1"/>
        <v>␢ㄧㄜˋ</v>
      </c>
      <c r="C5" s="1" t="str">
        <f t="shared" si="0"/>
        <v>ㄅㄧㄜˋ</v>
      </c>
      <c r="D5" s="1" t="str">
        <f t="shared" si="0"/>
        <v>ㄆㄧㄜˋ</v>
      </c>
      <c r="E5" s="1" t="str">
        <f t="shared" si="0"/>
        <v>ㄇㄧㄜˋ</v>
      </c>
      <c r="F5" s="1" t="str">
        <f t="shared" si="0"/>
        <v>ㄈㄧㄜˋ</v>
      </c>
      <c r="G5" s="1" t="str">
        <f t="shared" si="0"/>
        <v>ㄉㄧㄜˋ</v>
      </c>
      <c r="H5" s="1" t="str">
        <f t="shared" si="0"/>
        <v>ㄊㄧㄜˋ</v>
      </c>
      <c r="I5" s="1" t="str">
        <f t="shared" si="0"/>
        <v>ㄋㄧㄜˋ</v>
      </c>
      <c r="J5" s="1" t="str">
        <f t="shared" si="0"/>
        <v>ㄌㄧㄜˋ</v>
      </c>
      <c r="K5" s="1" t="str">
        <f t="shared" si="0"/>
        <v>ㄍㄧㄜˋ</v>
      </c>
      <c r="L5" s="1" t="str">
        <f t="shared" si="0"/>
        <v>ㄎㄧㄜˋ</v>
      </c>
      <c r="M5" s="1" t="str">
        <f t="shared" si="0"/>
        <v>ㄏㄧㄜˋ</v>
      </c>
      <c r="N5" s="1" t="str">
        <f t="shared" si="0"/>
        <v>ㄐㄧㄜˋ</v>
      </c>
      <c r="O5" s="1" t="str">
        <f t="shared" si="0"/>
        <v>ㄑㄧㄜˋ</v>
      </c>
      <c r="P5" s="1" t="str">
        <f t="shared" si="0"/>
        <v>ㄒㄧㄜˋ</v>
      </c>
      <c r="Q5" s="1" t="str">
        <f t="shared" si="0"/>
        <v>ㄓㄧㄜˋ</v>
      </c>
      <c r="R5" s="1" t="str">
        <f t="shared" si="0"/>
        <v>ㄔㄧㄜˋ</v>
      </c>
      <c r="S5" s="1" t="str">
        <f t="shared" si="0"/>
        <v>ㄕㄧㄜˋ</v>
      </c>
      <c r="T5" s="1" t="str">
        <f t="shared" si="0"/>
        <v>ㄖㄧㄜˋ</v>
      </c>
      <c r="U5" s="1" t="str">
        <f t="shared" si="0"/>
        <v>ㄗㄧㄜˋ</v>
      </c>
      <c r="V5" s="1" t="str">
        <f t="shared" si="0"/>
        <v>ㄘㄧㄜˋ</v>
      </c>
      <c r="W5" s="1" t="str">
        <f t="shared" si="0"/>
        <v>ㄙㄧㄜˋ</v>
      </c>
    </row>
    <row r="6" spans="1:24">
      <c r="A6" s="2" t="s">
        <v>5</v>
      </c>
      <c r="B6" s="1" t="str">
        <f t="shared" si="1"/>
        <v>␢ㄧㄝˋ</v>
      </c>
      <c r="C6" s="1" t="str">
        <f t="shared" si="0"/>
        <v>ㄅㄧㄝˋ</v>
      </c>
      <c r="D6" s="1" t="str">
        <f t="shared" si="0"/>
        <v>ㄆㄧㄝˋ</v>
      </c>
      <c r="E6" s="1" t="str">
        <f t="shared" si="0"/>
        <v>ㄇㄧㄝˋ</v>
      </c>
      <c r="F6" s="1" t="str">
        <f t="shared" si="0"/>
        <v>ㄈㄧㄝˋ</v>
      </c>
      <c r="G6" s="1" t="str">
        <f t="shared" si="0"/>
        <v>ㄉㄧㄝˋ</v>
      </c>
      <c r="H6" s="1" t="str">
        <f t="shared" si="0"/>
        <v>ㄊㄧㄝˋ</v>
      </c>
      <c r="I6" s="1" t="str">
        <f t="shared" si="0"/>
        <v>ㄋㄧㄝˋ</v>
      </c>
      <c r="J6" s="1" t="str">
        <f t="shared" si="0"/>
        <v>ㄌㄧㄝˋ</v>
      </c>
      <c r="K6" s="1" t="str">
        <f t="shared" si="0"/>
        <v>ㄍㄧㄝˋ</v>
      </c>
      <c r="L6" s="1" t="str">
        <f t="shared" si="0"/>
        <v>ㄎㄧㄝˋ</v>
      </c>
      <c r="M6" s="1" t="str">
        <f t="shared" si="0"/>
        <v>ㄏㄧㄝˋ</v>
      </c>
      <c r="N6" s="1" t="str">
        <f t="shared" si="0"/>
        <v>ㄐㄧㄝˋ</v>
      </c>
      <c r="O6" s="1" t="str">
        <f t="shared" si="0"/>
        <v>ㄑㄧㄝˋ</v>
      </c>
      <c r="P6" s="1" t="str">
        <f t="shared" si="0"/>
        <v>ㄒㄧㄝˋ</v>
      </c>
      <c r="Q6" s="1" t="str">
        <f t="shared" si="0"/>
        <v>ㄓㄧㄝˋ</v>
      </c>
      <c r="R6" s="1" t="str">
        <f t="shared" si="0"/>
        <v>ㄔㄧㄝˋ</v>
      </c>
      <c r="S6" s="1" t="str">
        <f t="shared" si="0"/>
        <v>ㄕㄧㄝˋ</v>
      </c>
      <c r="T6" s="1" t="str">
        <f t="shared" si="0"/>
        <v>ㄖㄧㄝˋ</v>
      </c>
      <c r="U6" s="1" t="str">
        <f t="shared" si="0"/>
        <v>ㄗㄧㄝˋ</v>
      </c>
      <c r="V6" s="1" t="str">
        <f t="shared" si="0"/>
        <v>ㄘㄧㄝˋ</v>
      </c>
      <c r="W6" s="1" t="str">
        <f t="shared" si="0"/>
        <v>ㄙㄧㄝˋ</v>
      </c>
    </row>
    <row r="7" spans="1:24">
      <c r="A7" s="2" t="s">
        <v>6</v>
      </c>
      <c r="B7" s="1" t="str">
        <f t="shared" si="1"/>
        <v>␢ㄧㄞˋ</v>
      </c>
      <c r="C7" s="1" t="str">
        <f t="shared" si="0"/>
        <v>ㄅㄧㄞˋ</v>
      </c>
      <c r="D7" s="1" t="str">
        <f t="shared" si="0"/>
        <v>ㄆㄧㄞˋ</v>
      </c>
      <c r="E7" s="1" t="str">
        <f t="shared" si="0"/>
        <v>ㄇㄧㄞˋ</v>
      </c>
      <c r="F7" s="1" t="str">
        <f t="shared" si="0"/>
        <v>ㄈㄧㄞˋ</v>
      </c>
      <c r="G7" s="1" t="str">
        <f t="shared" si="0"/>
        <v>ㄉㄧㄞˋ</v>
      </c>
      <c r="H7" s="1" t="str">
        <f t="shared" si="0"/>
        <v>ㄊㄧㄞˋ</v>
      </c>
      <c r="I7" s="1" t="str">
        <f t="shared" si="0"/>
        <v>ㄋㄧㄞˋ</v>
      </c>
      <c r="J7" s="1" t="str">
        <f t="shared" si="0"/>
        <v>ㄌㄧㄞˋ</v>
      </c>
      <c r="K7" s="1" t="str">
        <f t="shared" si="0"/>
        <v>ㄍㄧㄞˋ</v>
      </c>
      <c r="L7" s="1" t="str">
        <f t="shared" si="0"/>
        <v>ㄎㄧㄞˋ</v>
      </c>
      <c r="M7" s="1" t="str">
        <f t="shared" si="0"/>
        <v>ㄏㄧㄞˋ</v>
      </c>
      <c r="N7" s="1" t="str">
        <f t="shared" si="0"/>
        <v>ㄐㄧㄞˋ</v>
      </c>
      <c r="O7" s="1" t="str">
        <f t="shared" si="0"/>
        <v>ㄑㄧㄞˋ</v>
      </c>
      <c r="P7" s="1" t="str">
        <f t="shared" si="0"/>
        <v>ㄒㄧㄞˋ</v>
      </c>
      <c r="Q7" s="1" t="str">
        <f t="shared" si="0"/>
        <v>ㄓㄧㄞˋ</v>
      </c>
      <c r="R7" s="1" t="str">
        <f t="shared" si="0"/>
        <v>ㄔㄧㄞˋ</v>
      </c>
      <c r="S7" s="1" t="str">
        <f t="shared" si="0"/>
        <v>ㄕㄧㄞˋ</v>
      </c>
      <c r="T7" s="1" t="str">
        <f t="shared" si="0"/>
        <v>ㄖㄧㄞˋ</v>
      </c>
      <c r="U7" s="1" t="str">
        <f t="shared" si="0"/>
        <v>ㄗㄧㄞˋ</v>
      </c>
      <c r="V7" s="1" t="str">
        <f t="shared" si="0"/>
        <v>ㄘㄧㄞˋ</v>
      </c>
      <c r="W7" s="1" t="str">
        <f t="shared" si="0"/>
        <v>ㄙㄧㄞˋ</v>
      </c>
    </row>
    <row r="8" spans="1:24">
      <c r="A8" s="2" t="s">
        <v>7</v>
      </c>
      <c r="B8" s="1" t="str">
        <f t="shared" si="1"/>
        <v>␢ㄧㄟˋ</v>
      </c>
      <c r="C8" s="1" t="str">
        <f t="shared" si="0"/>
        <v>ㄅㄧㄟˋ</v>
      </c>
      <c r="D8" s="1" t="str">
        <f t="shared" si="0"/>
        <v>ㄆㄧㄟˋ</v>
      </c>
      <c r="E8" s="1" t="str">
        <f t="shared" si="0"/>
        <v>ㄇㄧㄟˋ</v>
      </c>
      <c r="F8" s="1" t="str">
        <f t="shared" si="0"/>
        <v>ㄈㄧㄟˋ</v>
      </c>
      <c r="G8" s="1" t="str">
        <f t="shared" si="0"/>
        <v>ㄉㄧㄟˋ</v>
      </c>
      <c r="H8" s="1" t="str">
        <f t="shared" si="0"/>
        <v>ㄊㄧㄟˋ</v>
      </c>
      <c r="I8" s="1" t="str">
        <f t="shared" si="0"/>
        <v>ㄋㄧㄟˋ</v>
      </c>
      <c r="J8" s="1" t="str">
        <f t="shared" si="0"/>
        <v>ㄌㄧㄟˋ</v>
      </c>
      <c r="K8" s="1" t="str">
        <f t="shared" si="0"/>
        <v>ㄍㄧㄟˋ</v>
      </c>
      <c r="L8" s="1" t="str">
        <f t="shared" si="0"/>
        <v>ㄎㄧㄟˋ</v>
      </c>
      <c r="M8" s="1" t="str">
        <f t="shared" si="0"/>
        <v>ㄏㄧㄟˋ</v>
      </c>
      <c r="N8" s="1" t="str">
        <f t="shared" si="0"/>
        <v>ㄐㄧㄟˋ</v>
      </c>
      <c r="O8" s="1" t="str">
        <f t="shared" si="0"/>
        <v>ㄑㄧㄟˋ</v>
      </c>
      <c r="P8" s="1" t="str">
        <f t="shared" si="0"/>
        <v>ㄒㄧㄟˋ</v>
      </c>
      <c r="Q8" s="1" t="str">
        <f t="shared" si="0"/>
        <v>ㄓㄧㄟˋ</v>
      </c>
      <c r="R8" s="1" t="str">
        <f t="shared" si="0"/>
        <v>ㄔㄧㄟˋ</v>
      </c>
      <c r="S8" s="1" t="str">
        <f t="shared" si="0"/>
        <v>ㄕㄧㄟˋ</v>
      </c>
      <c r="T8" s="1" t="str">
        <f t="shared" si="0"/>
        <v>ㄖㄧㄟˋ</v>
      </c>
      <c r="U8" s="1" t="str">
        <f t="shared" si="0"/>
        <v>ㄗㄧㄟˋ</v>
      </c>
      <c r="V8" s="1" t="str">
        <f t="shared" si="0"/>
        <v>ㄘㄧㄟˋ</v>
      </c>
      <c r="W8" s="1" t="str">
        <f t="shared" si="0"/>
        <v>ㄙㄧㄟˋ</v>
      </c>
    </row>
    <row r="9" spans="1:24">
      <c r="A9" s="2" t="s">
        <v>8</v>
      </c>
      <c r="B9" s="1" t="str">
        <f t="shared" si="1"/>
        <v>␢ㄧㄠˋ</v>
      </c>
      <c r="C9" s="1" t="str">
        <f t="shared" si="0"/>
        <v>ㄅㄧㄠˋ</v>
      </c>
      <c r="D9" s="1" t="str">
        <f t="shared" si="0"/>
        <v>ㄆㄧㄠˋ</v>
      </c>
      <c r="E9" s="1" t="str">
        <f t="shared" si="0"/>
        <v>ㄇㄧㄠˋ</v>
      </c>
      <c r="F9" s="1" t="str">
        <f t="shared" si="0"/>
        <v>ㄈㄧㄠˋ</v>
      </c>
      <c r="G9" s="1" t="str">
        <f t="shared" si="0"/>
        <v>ㄉㄧㄠˋ</v>
      </c>
      <c r="H9" s="1" t="str">
        <f t="shared" si="0"/>
        <v>ㄊㄧㄠˋ</v>
      </c>
      <c r="I9" s="1" t="str">
        <f t="shared" si="0"/>
        <v>ㄋㄧㄠˋ</v>
      </c>
      <c r="J9" s="1" t="str">
        <f t="shared" si="0"/>
        <v>ㄌㄧㄠˋ</v>
      </c>
      <c r="K9" s="1" t="str">
        <f t="shared" si="0"/>
        <v>ㄍㄧㄠˋ</v>
      </c>
      <c r="L9" s="1" t="str">
        <f t="shared" si="0"/>
        <v>ㄎㄧㄠˋ</v>
      </c>
      <c r="M9" s="1" t="str">
        <f t="shared" si="0"/>
        <v>ㄏㄧㄠˋ</v>
      </c>
      <c r="N9" s="1" t="str">
        <f t="shared" si="0"/>
        <v>ㄐㄧㄠˋ</v>
      </c>
      <c r="O9" s="1" t="str">
        <f t="shared" si="0"/>
        <v>ㄑㄧㄠˋ</v>
      </c>
      <c r="P9" s="1" t="str">
        <f t="shared" si="0"/>
        <v>ㄒㄧㄠˋ</v>
      </c>
      <c r="Q9" s="1" t="str">
        <f t="shared" si="0"/>
        <v>ㄓㄧㄠˋ</v>
      </c>
      <c r="R9" s="1" t="str">
        <f t="shared" si="0"/>
        <v>ㄔㄧㄠˋ</v>
      </c>
      <c r="S9" s="1" t="str">
        <f t="shared" si="0"/>
        <v>ㄕㄧㄠˋ</v>
      </c>
      <c r="T9" s="1" t="str">
        <f t="shared" si="0"/>
        <v>ㄖㄧㄠˋ</v>
      </c>
      <c r="U9" s="1" t="str">
        <f t="shared" si="0"/>
        <v>ㄗㄧㄠˋ</v>
      </c>
      <c r="V9" s="1" t="str">
        <f t="shared" si="0"/>
        <v>ㄘㄧㄠˋ</v>
      </c>
      <c r="W9" s="1" t="str">
        <f t="shared" si="0"/>
        <v>ㄙㄧㄠˋ</v>
      </c>
    </row>
    <row r="10" spans="1:24">
      <c r="A10" s="2" t="s">
        <v>9</v>
      </c>
      <c r="B10" s="1" t="str">
        <f t="shared" si="1"/>
        <v>␢ㄧㄡˋ</v>
      </c>
      <c r="C10" s="1" t="str">
        <f t="shared" si="0"/>
        <v>ㄅㄧㄡˋ</v>
      </c>
      <c r="D10" s="1" t="str">
        <f t="shared" si="0"/>
        <v>ㄆㄧㄡˋ</v>
      </c>
      <c r="E10" s="1" t="str">
        <f t="shared" si="0"/>
        <v>ㄇㄧㄡˋ</v>
      </c>
      <c r="F10" s="1" t="str">
        <f t="shared" si="0"/>
        <v>ㄈㄧㄡˋ</v>
      </c>
      <c r="G10" s="1" t="str">
        <f t="shared" si="0"/>
        <v>ㄉㄧㄡˋ</v>
      </c>
      <c r="H10" s="1" t="str">
        <f t="shared" si="0"/>
        <v>ㄊㄧㄡˋ</v>
      </c>
      <c r="I10" s="1" t="str">
        <f t="shared" si="0"/>
        <v>ㄋㄧㄡˋ</v>
      </c>
      <c r="J10" s="1" t="str">
        <f t="shared" si="0"/>
        <v>ㄌㄧㄡˋ</v>
      </c>
      <c r="K10" s="1" t="str">
        <f t="shared" si="0"/>
        <v>ㄍㄧㄡˋ</v>
      </c>
      <c r="L10" s="1" t="str">
        <f t="shared" si="0"/>
        <v>ㄎㄧㄡˋ</v>
      </c>
      <c r="M10" s="1" t="str">
        <f t="shared" si="0"/>
        <v>ㄏㄧㄡˋ</v>
      </c>
      <c r="N10" s="1" t="str">
        <f t="shared" si="0"/>
        <v>ㄐㄧㄡˋ</v>
      </c>
      <c r="O10" s="1" t="str">
        <f t="shared" si="0"/>
        <v>ㄑㄧㄡˋ</v>
      </c>
      <c r="P10" s="1" t="str">
        <f t="shared" si="0"/>
        <v>ㄒㄧㄡˋ</v>
      </c>
      <c r="Q10" s="1" t="str">
        <f t="shared" si="0"/>
        <v>ㄓㄧㄡˋ</v>
      </c>
      <c r="R10" s="1" t="str">
        <f t="shared" si="0"/>
        <v>ㄔㄧㄡˋ</v>
      </c>
      <c r="S10" s="1" t="str">
        <f t="shared" si="0"/>
        <v>ㄕㄧㄡˋ</v>
      </c>
      <c r="T10" s="1" t="str">
        <f t="shared" si="0"/>
        <v>ㄖㄧㄡˋ</v>
      </c>
      <c r="U10" s="1" t="str">
        <f t="shared" si="0"/>
        <v>ㄗㄧㄡˋ</v>
      </c>
      <c r="V10" s="1" t="str">
        <f t="shared" si="0"/>
        <v>ㄘㄧㄡˋ</v>
      </c>
      <c r="W10" s="1" t="str">
        <f t="shared" si="0"/>
        <v>ㄙㄧㄡˋ</v>
      </c>
    </row>
    <row r="11" spans="1:24">
      <c r="A11" s="2" t="s">
        <v>10</v>
      </c>
      <c r="B11" s="1" t="str">
        <f t="shared" si="1"/>
        <v>␢ㄧㄢˋ</v>
      </c>
      <c r="C11" s="1" t="str">
        <f t="shared" si="0"/>
        <v>ㄅㄧㄢˋ</v>
      </c>
      <c r="D11" s="1" t="str">
        <f t="shared" si="0"/>
        <v>ㄆㄧㄢˋ</v>
      </c>
      <c r="E11" s="1" t="str">
        <f t="shared" si="0"/>
        <v>ㄇㄧㄢˋ</v>
      </c>
      <c r="F11" s="1" t="str">
        <f t="shared" si="0"/>
        <v>ㄈㄧㄢˋ</v>
      </c>
      <c r="G11" s="1" t="str">
        <f t="shared" si="0"/>
        <v>ㄉㄧㄢˋ</v>
      </c>
      <c r="H11" s="1" t="str">
        <f t="shared" si="0"/>
        <v>ㄊㄧㄢˋ</v>
      </c>
      <c r="I11" s="1" t="str">
        <f t="shared" si="0"/>
        <v>ㄋㄧㄢˋ</v>
      </c>
      <c r="J11" s="1" t="str">
        <f t="shared" si="0"/>
        <v>ㄌㄧㄢˋ</v>
      </c>
      <c r="K11" s="1" t="str">
        <f t="shared" si="0"/>
        <v>ㄍㄧㄢˋ</v>
      </c>
      <c r="L11" s="1" t="str">
        <f t="shared" si="0"/>
        <v>ㄎㄧㄢˋ</v>
      </c>
      <c r="M11" s="1" t="str">
        <f t="shared" si="0"/>
        <v>ㄏㄧㄢˋ</v>
      </c>
      <c r="N11" s="1" t="str">
        <f t="shared" si="0"/>
        <v>ㄐㄧㄢˋ</v>
      </c>
      <c r="O11" s="1" t="str">
        <f t="shared" si="0"/>
        <v>ㄑㄧㄢˋ</v>
      </c>
      <c r="P11" s="1" t="str">
        <f t="shared" si="0"/>
        <v>ㄒㄧㄢˋ</v>
      </c>
      <c r="Q11" s="1" t="str">
        <f t="shared" si="0"/>
        <v>ㄓㄧㄢˋ</v>
      </c>
      <c r="R11" s="1" t="str">
        <f t="shared" si="0"/>
        <v>ㄔㄧㄢˋ</v>
      </c>
      <c r="S11" s="1" t="str">
        <f t="shared" si="0"/>
        <v>ㄕㄧㄢˋ</v>
      </c>
      <c r="T11" s="1" t="str">
        <f t="shared" si="0"/>
        <v>ㄖㄧㄢˋ</v>
      </c>
      <c r="U11" s="1" t="str">
        <f t="shared" si="0"/>
        <v>ㄗㄧㄢˋ</v>
      </c>
      <c r="V11" s="1" t="str">
        <f t="shared" si="0"/>
        <v>ㄘㄧㄢˋ</v>
      </c>
      <c r="W11" s="1" t="str">
        <f t="shared" si="0"/>
        <v>ㄙㄧㄢˋ</v>
      </c>
    </row>
    <row r="12" spans="1:24">
      <c r="A12" s="2" t="s">
        <v>11</v>
      </c>
      <c r="B12" s="1" t="str">
        <f t="shared" si="1"/>
        <v>␢ㄧㄣˋ</v>
      </c>
      <c r="C12" s="1" t="str">
        <f t="shared" si="0"/>
        <v>ㄅㄧㄣˋ</v>
      </c>
      <c r="D12" s="1" t="str">
        <f t="shared" si="0"/>
        <v>ㄆㄧㄣˋ</v>
      </c>
      <c r="E12" s="1" t="str">
        <f t="shared" si="0"/>
        <v>ㄇㄧㄣˋ</v>
      </c>
      <c r="F12" s="1" t="str">
        <f t="shared" si="0"/>
        <v>ㄈㄧㄣˋ</v>
      </c>
      <c r="G12" s="1" t="str">
        <f t="shared" si="0"/>
        <v>ㄉㄧㄣˋ</v>
      </c>
      <c r="H12" s="1" t="str">
        <f t="shared" si="0"/>
        <v>ㄊㄧㄣˋ</v>
      </c>
      <c r="I12" s="1" t="str">
        <f t="shared" si="0"/>
        <v>ㄋㄧㄣˋ</v>
      </c>
      <c r="J12" s="1" t="str">
        <f t="shared" si="0"/>
        <v>ㄌㄧㄣˋ</v>
      </c>
      <c r="K12" s="1" t="str">
        <f t="shared" si="0"/>
        <v>ㄍㄧㄣˋ</v>
      </c>
      <c r="L12" s="1" t="str">
        <f t="shared" si="0"/>
        <v>ㄎㄧㄣˋ</v>
      </c>
      <c r="M12" s="1" t="str">
        <f t="shared" si="0"/>
        <v>ㄏㄧㄣˋ</v>
      </c>
      <c r="N12" s="1" t="str">
        <f t="shared" si="0"/>
        <v>ㄐㄧㄣˋ</v>
      </c>
      <c r="O12" s="1" t="str">
        <f t="shared" si="0"/>
        <v>ㄑㄧㄣˋ</v>
      </c>
      <c r="P12" s="1" t="str">
        <f t="shared" si="0"/>
        <v>ㄒㄧㄣˋ</v>
      </c>
      <c r="Q12" s="1" t="str">
        <f t="shared" si="0"/>
        <v>ㄓㄧㄣˋ</v>
      </c>
      <c r="R12" s="1" t="str">
        <f t="shared" si="0"/>
        <v>ㄔㄧㄣˋ</v>
      </c>
      <c r="S12" s="1" t="str">
        <f t="shared" si="0"/>
        <v>ㄕㄧㄣˋ</v>
      </c>
      <c r="T12" s="1" t="str">
        <f t="shared" si="0"/>
        <v>ㄖㄧㄣˋ</v>
      </c>
      <c r="U12" s="1" t="str">
        <f t="shared" si="0"/>
        <v>ㄗㄧㄣˋ</v>
      </c>
      <c r="V12" s="1" t="str">
        <f t="shared" si="0"/>
        <v>ㄘㄧㄣˋ</v>
      </c>
      <c r="W12" s="1" t="str">
        <f t="shared" si="0"/>
        <v>ㄙㄧㄣˋ</v>
      </c>
    </row>
    <row r="13" spans="1:24">
      <c r="A13" s="2" t="s">
        <v>12</v>
      </c>
      <c r="B13" s="1" t="str">
        <f t="shared" si="1"/>
        <v>␢ㄧㄤˋ</v>
      </c>
      <c r="C13" s="1" t="str">
        <f t="shared" si="0"/>
        <v>ㄅㄧㄤˋ</v>
      </c>
      <c r="D13" s="1" t="str">
        <f t="shared" si="0"/>
        <v>ㄆㄧㄤˋ</v>
      </c>
      <c r="E13" s="1" t="str">
        <f t="shared" si="0"/>
        <v>ㄇㄧㄤˋ</v>
      </c>
      <c r="F13" s="1" t="str">
        <f t="shared" si="0"/>
        <v>ㄈㄧㄤˋ</v>
      </c>
      <c r="G13" s="1" t="str">
        <f t="shared" si="0"/>
        <v>ㄉㄧㄤˋ</v>
      </c>
      <c r="H13" s="1" t="str">
        <f t="shared" si="0"/>
        <v>ㄊㄧㄤˋ</v>
      </c>
      <c r="I13" s="1" t="str">
        <f t="shared" si="0"/>
        <v>ㄋㄧㄤˋ</v>
      </c>
      <c r="J13" s="1" t="str">
        <f t="shared" si="0"/>
        <v>ㄌㄧㄤˋ</v>
      </c>
      <c r="K13" s="1" t="str">
        <f t="shared" si="0"/>
        <v>ㄍㄧㄤˋ</v>
      </c>
      <c r="L13" s="1" t="str">
        <f t="shared" si="0"/>
        <v>ㄎㄧㄤˋ</v>
      </c>
      <c r="M13" s="1" t="str">
        <f t="shared" si="0"/>
        <v>ㄏㄧㄤˋ</v>
      </c>
      <c r="N13" s="1" t="str">
        <f t="shared" si="0"/>
        <v>ㄐㄧㄤˋ</v>
      </c>
      <c r="O13" s="1" t="str">
        <f t="shared" si="0"/>
        <v>ㄑㄧㄤˋ</v>
      </c>
      <c r="P13" s="1" t="str">
        <f t="shared" si="0"/>
        <v>ㄒㄧㄤˋ</v>
      </c>
      <c r="Q13" s="1" t="str">
        <f t="shared" si="0"/>
        <v>ㄓㄧㄤˋ</v>
      </c>
      <c r="R13" s="1" t="str">
        <f t="shared" si="0"/>
        <v>ㄔㄧㄤˋ</v>
      </c>
      <c r="S13" s="1" t="str">
        <f t="shared" si="0"/>
        <v>ㄕㄧㄤˋ</v>
      </c>
      <c r="T13" s="1" t="str">
        <f t="shared" si="0"/>
        <v>ㄖㄧㄤˋ</v>
      </c>
      <c r="U13" s="1" t="str">
        <f t="shared" si="0"/>
        <v>ㄗㄧㄤˋ</v>
      </c>
      <c r="V13" s="1" t="str">
        <f t="shared" si="0"/>
        <v>ㄘㄧㄤˋ</v>
      </c>
      <c r="W13" s="1" t="str">
        <f t="shared" si="0"/>
        <v>ㄙㄧㄤˋ</v>
      </c>
    </row>
    <row r="14" spans="1:24">
      <c r="A14" s="2" t="s">
        <v>13</v>
      </c>
      <c r="B14" s="1" t="str">
        <f t="shared" si="1"/>
        <v>␢ㄧㄥˋ</v>
      </c>
      <c r="C14" s="1" t="str">
        <f t="shared" si="0"/>
        <v>ㄅㄧㄥˋ</v>
      </c>
      <c r="D14" s="1" t="str">
        <f t="shared" si="0"/>
        <v>ㄆㄧㄥˋ</v>
      </c>
      <c r="E14" s="1" t="str">
        <f t="shared" si="0"/>
        <v>ㄇㄧㄥˋ</v>
      </c>
      <c r="F14" s="1" t="str">
        <f t="shared" ref="F14:U15" si="2">F$1&amp;"ㄧ"&amp;$A14&amp;$X$1</f>
        <v>ㄈㄧㄥˋ</v>
      </c>
      <c r="G14" s="1" t="str">
        <f t="shared" si="2"/>
        <v>ㄉㄧㄥˋ</v>
      </c>
      <c r="H14" s="1" t="str">
        <f t="shared" si="2"/>
        <v>ㄊㄧㄥˋ</v>
      </c>
      <c r="I14" s="1" t="str">
        <f t="shared" si="2"/>
        <v>ㄋㄧㄥˋ</v>
      </c>
      <c r="J14" s="1" t="str">
        <f t="shared" si="2"/>
        <v>ㄌㄧㄥˋ</v>
      </c>
      <c r="K14" s="1" t="str">
        <f t="shared" si="2"/>
        <v>ㄍㄧㄥˋ</v>
      </c>
      <c r="L14" s="1" t="str">
        <f t="shared" si="2"/>
        <v>ㄎㄧㄥˋ</v>
      </c>
      <c r="M14" s="1" t="str">
        <f t="shared" si="2"/>
        <v>ㄏㄧㄥˋ</v>
      </c>
      <c r="N14" s="1" t="str">
        <f t="shared" si="2"/>
        <v>ㄐㄧㄥˋ</v>
      </c>
      <c r="O14" s="1" t="str">
        <f t="shared" si="2"/>
        <v>ㄑㄧㄥˋ</v>
      </c>
      <c r="P14" s="1" t="str">
        <f t="shared" si="2"/>
        <v>ㄒㄧㄥˋ</v>
      </c>
      <c r="Q14" s="1" t="str">
        <f t="shared" si="2"/>
        <v>ㄓㄧㄥˋ</v>
      </c>
      <c r="R14" s="1" t="str">
        <f t="shared" si="2"/>
        <v>ㄔㄧㄥˋ</v>
      </c>
      <c r="S14" s="1" t="str">
        <f t="shared" si="2"/>
        <v>ㄕㄧㄥˋ</v>
      </c>
      <c r="T14" s="1" t="str">
        <f t="shared" si="2"/>
        <v>ㄖㄧㄥˋ</v>
      </c>
      <c r="U14" s="1" t="str">
        <f t="shared" si="2"/>
        <v>ㄗㄧㄥˋ</v>
      </c>
      <c r="V14" s="1" t="str">
        <f t="shared" ref="V14:W15" si="3">V$1&amp;"ㄧ"&amp;$A14&amp;$X$1</f>
        <v>ㄘㄧㄥˋ</v>
      </c>
      <c r="W14" s="1" t="str">
        <f t="shared" si="3"/>
        <v>ㄙㄧㄥˋ</v>
      </c>
    </row>
    <row r="15" spans="1:24">
      <c r="A15" s="2" t="s">
        <v>14</v>
      </c>
      <c r="B15" s="1" t="str">
        <f t="shared" si="1"/>
        <v>␢ㄧㄦˋ</v>
      </c>
      <c r="C15" s="1" t="str">
        <f t="shared" si="1"/>
        <v>ㄅㄧㄦˋ</v>
      </c>
      <c r="D15" s="1" t="str">
        <f t="shared" si="1"/>
        <v>ㄆㄧㄦˋ</v>
      </c>
      <c r="E15" s="1" t="str">
        <f t="shared" si="1"/>
        <v>ㄇㄧㄦˋ</v>
      </c>
      <c r="F15" s="1" t="str">
        <f t="shared" si="1"/>
        <v>ㄈㄧㄦˋ</v>
      </c>
      <c r="G15" s="1" t="str">
        <f t="shared" si="1"/>
        <v>ㄉㄧㄦˋ</v>
      </c>
      <c r="H15" s="1" t="str">
        <f t="shared" si="1"/>
        <v>ㄊㄧㄦˋ</v>
      </c>
      <c r="I15" s="1" t="str">
        <f t="shared" si="1"/>
        <v>ㄋㄧㄦˋ</v>
      </c>
      <c r="J15" s="1" t="str">
        <f t="shared" si="1"/>
        <v>ㄌㄧㄦˋ</v>
      </c>
      <c r="K15" s="1" t="str">
        <f t="shared" si="1"/>
        <v>ㄍㄧㄦˋ</v>
      </c>
      <c r="L15" s="1" t="str">
        <f t="shared" si="1"/>
        <v>ㄎㄧㄦˋ</v>
      </c>
      <c r="M15" s="1" t="str">
        <f t="shared" si="1"/>
        <v>ㄏㄧㄦˋ</v>
      </c>
      <c r="N15" s="1" t="str">
        <f t="shared" si="1"/>
        <v>ㄐㄧㄦˋ</v>
      </c>
      <c r="O15" s="1" t="str">
        <f t="shared" si="1"/>
        <v>ㄑㄧㄦˋ</v>
      </c>
      <c r="P15" s="1" t="str">
        <f t="shared" si="1"/>
        <v>ㄒㄧㄦˋ</v>
      </c>
      <c r="Q15" s="1" t="str">
        <f t="shared" si="1"/>
        <v>ㄓㄧㄦˋ</v>
      </c>
      <c r="R15" s="1" t="str">
        <f t="shared" si="2"/>
        <v>ㄔㄧㄦˋ</v>
      </c>
      <c r="S15" s="1" t="str">
        <f t="shared" si="2"/>
        <v>ㄕㄧㄦˋ</v>
      </c>
      <c r="T15" s="1" t="str">
        <f t="shared" si="2"/>
        <v>ㄖㄧㄦˋ</v>
      </c>
      <c r="U15" s="1" t="str">
        <f t="shared" si="2"/>
        <v>ㄗㄧㄦˋ</v>
      </c>
      <c r="V15" s="1" t="str">
        <f t="shared" si="3"/>
        <v>ㄘㄧㄦˋ</v>
      </c>
      <c r="W15" s="1" t="str">
        <f t="shared" si="3"/>
        <v>ㄙㄧㄦˋ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73CE-4340-4EA8-B7DE-15069473EB22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16" t="s">
        <v>0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1</v>
      </c>
      <c r="X1" t="s">
        <v>551</v>
      </c>
    </row>
    <row r="2" spans="1:24">
      <c r="A2" s="2" t="s">
        <v>0</v>
      </c>
      <c r="B2" s="1" t="str">
        <f>B$1&amp;"ㄨ"&amp;$A2&amp;$X$1</f>
        <v>␢ㄨ␢ˋ</v>
      </c>
      <c r="C2" s="1" t="str">
        <f t="shared" ref="C2:W14" si="0">C$1&amp;"ㄨ"&amp;$A2&amp;$X$1</f>
        <v>ㄅㄨ␢ˋ</v>
      </c>
      <c r="D2" s="1" t="str">
        <f t="shared" si="0"/>
        <v>ㄆㄨ␢ˋ</v>
      </c>
      <c r="E2" s="1" t="str">
        <f t="shared" si="0"/>
        <v>ㄇㄨ␢ˋ</v>
      </c>
      <c r="F2" s="1" t="str">
        <f t="shared" si="0"/>
        <v>ㄈㄨ␢ˋ</v>
      </c>
      <c r="G2" s="1" t="str">
        <f t="shared" si="0"/>
        <v>ㄉㄨ␢ˋ</v>
      </c>
      <c r="H2" s="1" t="str">
        <f t="shared" si="0"/>
        <v>ㄊㄨ␢ˋ</v>
      </c>
      <c r="I2" s="1" t="str">
        <f t="shared" si="0"/>
        <v>ㄋㄨ␢ˋ</v>
      </c>
      <c r="J2" s="1" t="str">
        <f t="shared" si="0"/>
        <v>ㄌㄨ␢ˋ</v>
      </c>
      <c r="K2" s="1" t="str">
        <f t="shared" si="0"/>
        <v>ㄍㄨ␢ˋ</v>
      </c>
      <c r="L2" s="1" t="str">
        <f t="shared" si="0"/>
        <v>ㄎㄨ␢ˋ</v>
      </c>
      <c r="M2" s="1" t="str">
        <f t="shared" si="0"/>
        <v>ㄏㄨ␢ˋ</v>
      </c>
      <c r="N2" s="1" t="str">
        <f t="shared" si="0"/>
        <v>ㄐㄨ␢ˋ</v>
      </c>
      <c r="O2" s="1" t="str">
        <f t="shared" si="0"/>
        <v>ㄑㄨ␢ˋ</v>
      </c>
      <c r="P2" s="1" t="str">
        <f t="shared" si="0"/>
        <v>ㄒㄨ␢ˋ</v>
      </c>
      <c r="Q2" s="1" t="str">
        <f t="shared" si="0"/>
        <v>ㄓㄨ␢ˋ</v>
      </c>
      <c r="R2" s="1" t="str">
        <f t="shared" si="0"/>
        <v>ㄔㄨ␢ˋ</v>
      </c>
      <c r="S2" s="1" t="str">
        <f t="shared" si="0"/>
        <v>ㄕㄨ␢ˋ</v>
      </c>
      <c r="T2" s="1" t="str">
        <f t="shared" si="0"/>
        <v>ㄖㄨ␢ˋ</v>
      </c>
      <c r="U2" s="1" t="str">
        <f t="shared" si="0"/>
        <v>ㄗㄨ␢ˋ</v>
      </c>
      <c r="V2" s="1" t="str">
        <f t="shared" si="0"/>
        <v>ㄘㄨ␢ˋ</v>
      </c>
      <c r="W2" s="1" t="str">
        <f t="shared" si="0"/>
        <v>ㄙㄨ␢ˋ</v>
      </c>
    </row>
    <row r="3" spans="1:24">
      <c r="A3" s="2" t="s">
        <v>2</v>
      </c>
      <c r="B3" s="1" t="str">
        <f t="shared" ref="B3:Q15" si="1">B$1&amp;"ㄨ"&amp;$A3&amp;$X$1</f>
        <v>␢ㄨㄚˋ</v>
      </c>
      <c r="C3" s="1" t="str">
        <f t="shared" si="0"/>
        <v>ㄅㄨㄚˋ</v>
      </c>
      <c r="D3" s="1" t="str">
        <f t="shared" si="0"/>
        <v>ㄆㄨㄚˋ</v>
      </c>
      <c r="E3" s="1" t="str">
        <f t="shared" si="0"/>
        <v>ㄇㄨㄚˋ</v>
      </c>
      <c r="F3" s="1" t="str">
        <f t="shared" si="0"/>
        <v>ㄈㄨㄚˋ</v>
      </c>
      <c r="G3" s="1" t="str">
        <f t="shared" si="0"/>
        <v>ㄉㄨㄚˋ</v>
      </c>
      <c r="H3" s="1" t="str">
        <f t="shared" si="0"/>
        <v>ㄊㄨㄚˋ</v>
      </c>
      <c r="I3" s="1" t="str">
        <f t="shared" si="0"/>
        <v>ㄋㄨㄚˋ</v>
      </c>
      <c r="J3" s="1" t="str">
        <f t="shared" si="0"/>
        <v>ㄌㄨㄚˋ</v>
      </c>
      <c r="K3" s="1" t="str">
        <f t="shared" si="0"/>
        <v>ㄍㄨㄚˋ</v>
      </c>
      <c r="L3" s="1" t="str">
        <f t="shared" si="0"/>
        <v>ㄎㄨㄚˋ</v>
      </c>
      <c r="M3" s="1" t="str">
        <f t="shared" si="0"/>
        <v>ㄏㄨㄚˋ</v>
      </c>
      <c r="N3" s="1" t="str">
        <f t="shared" si="0"/>
        <v>ㄐㄨㄚˋ</v>
      </c>
      <c r="O3" s="1" t="str">
        <f t="shared" si="0"/>
        <v>ㄑㄨㄚˋ</v>
      </c>
      <c r="P3" s="1" t="str">
        <f t="shared" si="0"/>
        <v>ㄒㄨㄚˋ</v>
      </c>
      <c r="Q3" s="1" t="str">
        <f t="shared" si="0"/>
        <v>ㄓㄨㄚˋ</v>
      </c>
      <c r="R3" s="1" t="str">
        <f t="shared" si="0"/>
        <v>ㄔㄨㄚˋ</v>
      </c>
      <c r="S3" s="1" t="str">
        <f t="shared" si="0"/>
        <v>ㄕㄨㄚˋ</v>
      </c>
      <c r="T3" s="1" t="str">
        <f t="shared" si="0"/>
        <v>ㄖㄨㄚˋ</v>
      </c>
      <c r="U3" s="1" t="str">
        <f t="shared" si="0"/>
        <v>ㄗㄨㄚˋ</v>
      </c>
      <c r="V3" s="1" t="str">
        <f t="shared" si="0"/>
        <v>ㄘㄨㄚˋ</v>
      </c>
      <c r="W3" s="1" t="str">
        <f t="shared" si="0"/>
        <v>ㄙㄨㄚˋ</v>
      </c>
    </row>
    <row r="4" spans="1:24">
      <c r="A4" s="2" t="s">
        <v>3</v>
      </c>
      <c r="B4" s="1" t="str">
        <f t="shared" si="1"/>
        <v>␢ㄨㄛˋ</v>
      </c>
      <c r="C4" s="1" t="str">
        <f t="shared" si="0"/>
        <v>ㄅㄨㄛˋ</v>
      </c>
      <c r="D4" s="1" t="str">
        <f t="shared" si="0"/>
        <v>ㄆㄨㄛˋ</v>
      </c>
      <c r="E4" s="1" t="str">
        <f t="shared" si="0"/>
        <v>ㄇㄨㄛˋ</v>
      </c>
      <c r="F4" s="1" t="str">
        <f t="shared" si="0"/>
        <v>ㄈㄨㄛˋ</v>
      </c>
      <c r="G4" s="1" t="str">
        <f t="shared" si="0"/>
        <v>ㄉㄨㄛˋ</v>
      </c>
      <c r="H4" s="1" t="str">
        <f t="shared" si="0"/>
        <v>ㄊㄨㄛˋ</v>
      </c>
      <c r="I4" s="1" t="str">
        <f t="shared" si="0"/>
        <v>ㄋㄨㄛˋ</v>
      </c>
      <c r="J4" s="1" t="str">
        <f t="shared" si="0"/>
        <v>ㄌㄨㄛˋ</v>
      </c>
      <c r="K4" s="1" t="str">
        <f t="shared" si="0"/>
        <v>ㄍㄨㄛˋ</v>
      </c>
      <c r="L4" s="1" t="str">
        <f t="shared" si="0"/>
        <v>ㄎㄨㄛˋ</v>
      </c>
      <c r="M4" s="1" t="str">
        <f t="shared" si="0"/>
        <v>ㄏㄨㄛˋ</v>
      </c>
      <c r="N4" s="1" t="str">
        <f t="shared" si="0"/>
        <v>ㄐㄨㄛˋ</v>
      </c>
      <c r="O4" s="1" t="str">
        <f t="shared" si="0"/>
        <v>ㄑㄨㄛˋ</v>
      </c>
      <c r="P4" s="1" t="str">
        <f t="shared" si="0"/>
        <v>ㄒㄨㄛˋ</v>
      </c>
      <c r="Q4" s="1" t="str">
        <f t="shared" si="0"/>
        <v>ㄓㄨㄛˋ</v>
      </c>
      <c r="R4" s="1" t="str">
        <f t="shared" si="0"/>
        <v>ㄔㄨㄛˋ</v>
      </c>
      <c r="S4" s="1" t="str">
        <f t="shared" si="0"/>
        <v>ㄕㄨㄛˋ</v>
      </c>
      <c r="T4" s="1" t="str">
        <f t="shared" si="0"/>
        <v>ㄖㄨㄛˋ</v>
      </c>
      <c r="U4" s="1" t="str">
        <f t="shared" si="0"/>
        <v>ㄗㄨㄛˋ</v>
      </c>
      <c r="V4" s="1" t="str">
        <f t="shared" si="0"/>
        <v>ㄘㄨㄛˋ</v>
      </c>
      <c r="W4" s="1" t="str">
        <f t="shared" si="0"/>
        <v>ㄙㄨㄛˋ</v>
      </c>
    </row>
    <row r="5" spans="1:24">
      <c r="A5" s="2" t="s">
        <v>4</v>
      </c>
      <c r="B5" s="1" t="str">
        <f t="shared" si="1"/>
        <v>␢ㄨㄜˋ</v>
      </c>
      <c r="C5" s="1" t="str">
        <f t="shared" si="0"/>
        <v>ㄅㄨㄜˋ</v>
      </c>
      <c r="D5" s="1" t="str">
        <f t="shared" si="0"/>
        <v>ㄆㄨㄜˋ</v>
      </c>
      <c r="E5" s="1" t="str">
        <f t="shared" si="0"/>
        <v>ㄇㄨㄜˋ</v>
      </c>
      <c r="F5" s="1" t="str">
        <f t="shared" si="0"/>
        <v>ㄈㄨㄜˋ</v>
      </c>
      <c r="G5" s="1" t="str">
        <f t="shared" si="0"/>
        <v>ㄉㄨㄜˋ</v>
      </c>
      <c r="H5" s="1" t="str">
        <f t="shared" si="0"/>
        <v>ㄊㄨㄜˋ</v>
      </c>
      <c r="I5" s="1" t="str">
        <f t="shared" si="0"/>
        <v>ㄋㄨㄜˋ</v>
      </c>
      <c r="J5" s="1" t="str">
        <f t="shared" si="0"/>
        <v>ㄌㄨㄜˋ</v>
      </c>
      <c r="K5" s="1" t="str">
        <f t="shared" si="0"/>
        <v>ㄍㄨㄜˋ</v>
      </c>
      <c r="L5" s="1" t="str">
        <f t="shared" si="0"/>
        <v>ㄎㄨㄜˋ</v>
      </c>
      <c r="M5" s="1" t="str">
        <f t="shared" si="0"/>
        <v>ㄏㄨㄜˋ</v>
      </c>
      <c r="N5" s="1" t="str">
        <f t="shared" si="0"/>
        <v>ㄐㄨㄜˋ</v>
      </c>
      <c r="O5" s="1" t="str">
        <f t="shared" si="0"/>
        <v>ㄑㄨㄜˋ</v>
      </c>
      <c r="P5" s="1" t="str">
        <f t="shared" si="0"/>
        <v>ㄒㄨㄜˋ</v>
      </c>
      <c r="Q5" s="1" t="str">
        <f t="shared" si="0"/>
        <v>ㄓㄨㄜˋ</v>
      </c>
      <c r="R5" s="1" t="str">
        <f t="shared" si="0"/>
        <v>ㄔㄨㄜˋ</v>
      </c>
      <c r="S5" s="1" t="str">
        <f t="shared" si="0"/>
        <v>ㄕㄨㄜˋ</v>
      </c>
      <c r="T5" s="1" t="str">
        <f t="shared" si="0"/>
        <v>ㄖㄨㄜˋ</v>
      </c>
      <c r="U5" s="1" t="str">
        <f t="shared" si="0"/>
        <v>ㄗㄨㄜˋ</v>
      </c>
      <c r="V5" s="1" t="str">
        <f t="shared" si="0"/>
        <v>ㄘㄨㄜˋ</v>
      </c>
      <c r="W5" s="1" t="str">
        <f t="shared" si="0"/>
        <v>ㄙㄨㄜˋ</v>
      </c>
    </row>
    <row r="6" spans="1:24">
      <c r="A6" s="2" t="s">
        <v>5</v>
      </c>
      <c r="B6" s="1" t="str">
        <f t="shared" si="1"/>
        <v>␢ㄨㄝˋ</v>
      </c>
      <c r="C6" s="1" t="str">
        <f t="shared" si="0"/>
        <v>ㄅㄨㄝˋ</v>
      </c>
      <c r="D6" s="1" t="str">
        <f t="shared" si="0"/>
        <v>ㄆㄨㄝˋ</v>
      </c>
      <c r="E6" s="1" t="str">
        <f t="shared" si="0"/>
        <v>ㄇㄨㄝˋ</v>
      </c>
      <c r="F6" s="1" t="str">
        <f t="shared" si="0"/>
        <v>ㄈㄨㄝˋ</v>
      </c>
      <c r="G6" s="1" t="str">
        <f t="shared" si="0"/>
        <v>ㄉㄨㄝˋ</v>
      </c>
      <c r="H6" s="1" t="str">
        <f t="shared" si="0"/>
        <v>ㄊㄨㄝˋ</v>
      </c>
      <c r="I6" s="1" t="str">
        <f t="shared" si="0"/>
        <v>ㄋㄨㄝˋ</v>
      </c>
      <c r="J6" s="1" t="str">
        <f t="shared" si="0"/>
        <v>ㄌㄨㄝˋ</v>
      </c>
      <c r="K6" s="1" t="str">
        <f t="shared" si="0"/>
        <v>ㄍㄨㄝˋ</v>
      </c>
      <c r="L6" s="1" t="str">
        <f t="shared" si="0"/>
        <v>ㄎㄨㄝˋ</v>
      </c>
      <c r="M6" s="1" t="str">
        <f t="shared" si="0"/>
        <v>ㄏㄨㄝˋ</v>
      </c>
      <c r="N6" s="1" t="str">
        <f t="shared" si="0"/>
        <v>ㄐㄨㄝˋ</v>
      </c>
      <c r="O6" s="1" t="str">
        <f t="shared" si="0"/>
        <v>ㄑㄨㄝˋ</v>
      </c>
      <c r="P6" s="1" t="str">
        <f t="shared" si="0"/>
        <v>ㄒㄨㄝˋ</v>
      </c>
      <c r="Q6" s="1" t="str">
        <f t="shared" si="0"/>
        <v>ㄓㄨㄝˋ</v>
      </c>
      <c r="R6" s="1" t="str">
        <f t="shared" si="0"/>
        <v>ㄔㄨㄝˋ</v>
      </c>
      <c r="S6" s="1" t="str">
        <f t="shared" si="0"/>
        <v>ㄕㄨㄝˋ</v>
      </c>
      <c r="T6" s="1" t="str">
        <f t="shared" si="0"/>
        <v>ㄖㄨㄝˋ</v>
      </c>
      <c r="U6" s="1" t="str">
        <f t="shared" si="0"/>
        <v>ㄗㄨㄝˋ</v>
      </c>
      <c r="V6" s="1" t="str">
        <f t="shared" si="0"/>
        <v>ㄘㄨㄝˋ</v>
      </c>
      <c r="W6" s="1" t="str">
        <f t="shared" si="0"/>
        <v>ㄙㄨㄝˋ</v>
      </c>
    </row>
    <row r="7" spans="1:24">
      <c r="A7" s="2" t="s">
        <v>6</v>
      </c>
      <c r="B7" s="1" t="str">
        <f t="shared" si="1"/>
        <v>␢ㄨㄞˋ</v>
      </c>
      <c r="C7" s="1" t="str">
        <f t="shared" si="0"/>
        <v>ㄅㄨㄞˋ</v>
      </c>
      <c r="D7" s="1" t="str">
        <f t="shared" si="0"/>
        <v>ㄆㄨㄞˋ</v>
      </c>
      <c r="E7" s="1" t="str">
        <f t="shared" si="0"/>
        <v>ㄇㄨㄞˋ</v>
      </c>
      <c r="F7" s="1" t="str">
        <f t="shared" si="0"/>
        <v>ㄈㄨㄞˋ</v>
      </c>
      <c r="G7" s="1" t="str">
        <f t="shared" si="0"/>
        <v>ㄉㄨㄞˋ</v>
      </c>
      <c r="H7" s="1" t="str">
        <f t="shared" si="0"/>
        <v>ㄊㄨㄞˋ</v>
      </c>
      <c r="I7" s="1" t="str">
        <f t="shared" si="0"/>
        <v>ㄋㄨㄞˋ</v>
      </c>
      <c r="J7" s="1" t="str">
        <f t="shared" si="0"/>
        <v>ㄌㄨㄞˋ</v>
      </c>
      <c r="K7" s="1" t="str">
        <f t="shared" si="0"/>
        <v>ㄍㄨㄞˋ</v>
      </c>
      <c r="L7" s="1" t="str">
        <f t="shared" si="0"/>
        <v>ㄎㄨㄞˋ</v>
      </c>
      <c r="M7" s="1" t="str">
        <f t="shared" si="0"/>
        <v>ㄏㄨㄞˋ</v>
      </c>
      <c r="N7" s="1" t="str">
        <f t="shared" si="0"/>
        <v>ㄐㄨㄞˋ</v>
      </c>
      <c r="O7" s="1" t="str">
        <f t="shared" si="0"/>
        <v>ㄑㄨㄞˋ</v>
      </c>
      <c r="P7" s="1" t="str">
        <f t="shared" si="0"/>
        <v>ㄒㄨㄞˋ</v>
      </c>
      <c r="Q7" s="1" t="str">
        <f t="shared" si="0"/>
        <v>ㄓㄨㄞˋ</v>
      </c>
      <c r="R7" s="1" t="str">
        <f t="shared" si="0"/>
        <v>ㄔㄨㄞˋ</v>
      </c>
      <c r="S7" s="1" t="str">
        <f t="shared" si="0"/>
        <v>ㄕㄨㄞˋ</v>
      </c>
      <c r="T7" s="1" t="str">
        <f t="shared" si="0"/>
        <v>ㄖㄨㄞˋ</v>
      </c>
      <c r="U7" s="1" t="str">
        <f t="shared" si="0"/>
        <v>ㄗㄨㄞˋ</v>
      </c>
      <c r="V7" s="1" t="str">
        <f t="shared" si="0"/>
        <v>ㄘㄨㄞˋ</v>
      </c>
      <c r="W7" s="1" t="str">
        <f t="shared" si="0"/>
        <v>ㄙㄨㄞˋ</v>
      </c>
    </row>
    <row r="8" spans="1:24">
      <c r="A8" s="2" t="s">
        <v>7</v>
      </c>
      <c r="B8" s="1" t="str">
        <f t="shared" si="1"/>
        <v>␢ㄨㄟˋ</v>
      </c>
      <c r="C8" s="1" t="str">
        <f t="shared" si="0"/>
        <v>ㄅㄨㄟˋ</v>
      </c>
      <c r="D8" s="1" t="str">
        <f t="shared" si="0"/>
        <v>ㄆㄨㄟˋ</v>
      </c>
      <c r="E8" s="1" t="str">
        <f t="shared" si="0"/>
        <v>ㄇㄨㄟˋ</v>
      </c>
      <c r="F8" s="1" t="str">
        <f t="shared" si="0"/>
        <v>ㄈㄨㄟˋ</v>
      </c>
      <c r="G8" s="1" t="str">
        <f t="shared" si="0"/>
        <v>ㄉㄨㄟˋ</v>
      </c>
      <c r="H8" s="1" t="str">
        <f t="shared" si="0"/>
        <v>ㄊㄨㄟˋ</v>
      </c>
      <c r="I8" s="1" t="str">
        <f t="shared" si="0"/>
        <v>ㄋㄨㄟˋ</v>
      </c>
      <c r="J8" s="1" t="str">
        <f t="shared" si="0"/>
        <v>ㄌㄨㄟˋ</v>
      </c>
      <c r="K8" s="1" t="str">
        <f t="shared" si="0"/>
        <v>ㄍㄨㄟˋ</v>
      </c>
      <c r="L8" s="1" t="str">
        <f t="shared" si="0"/>
        <v>ㄎㄨㄟˋ</v>
      </c>
      <c r="M8" s="1" t="str">
        <f t="shared" si="0"/>
        <v>ㄏㄨㄟˋ</v>
      </c>
      <c r="N8" s="1" t="str">
        <f t="shared" si="0"/>
        <v>ㄐㄨㄟˋ</v>
      </c>
      <c r="O8" s="1" t="str">
        <f t="shared" si="0"/>
        <v>ㄑㄨㄟˋ</v>
      </c>
      <c r="P8" s="1" t="str">
        <f t="shared" si="0"/>
        <v>ㄒㄨㄟˋ</v>
      </c>
      <c r="Q8" s="1" t="str">
        <f t="shared" si="0"/>
        <v>ㄓㄨㄟˋ</v>
      </c>
      <c r="R8" s="1" t="str">
        <f t="shared" si="0"/>
        <v>ㄔㄨㄟˋ</v>
      </c>
      <c r="S8" s="1" t="str">
        <f t="shared" si="0"/>
        <v>ㄕㄨㄟˋ</v>
      </c>
      <c r="T8" s="1" t="str">
        <f t="shared" si="0"/>
        <v>ㄖㄨㄟˋ</v>
      </c>
      <c r="U8" s="1" t="str">
        <f t="shared" si="0"/>
        <v>ㄗㄨㄟˋ</v>
      </c>
      <c r="V8" s="1" t="str">
        <f t="shared" si="0"/>
        <v>ㄘㄨㄟˋ</v>
      </c>
      <c r="W8" s="1" t="str">
        <f t="shared" si="0"/>
        <v>ㄙㄨㄟˋ</v>
      </c>
    </row>
    <row r="9" spans="1:24">
      <c r="A9" s="2" t="s">
        <v>8</v>
      </c>
      <c r="B9" s="1" t="str">
        <f t="shared" si="1"/>
        <v>␢ㄨㄠˋ</v>
      </c>
      <c r="C9" s="1" t="str">
        <f t="shared" si="0"/>
        <v>ㄅㄨㄠˋ</v>
      </c>
      <c r="D9" s="1" t="str">
        <f t="shared" si="0"/>
        <v>ㄆㄨㄠˋ</v>
      </c>
      <c r="E9" s="1" t="str">
        <f t="shared" si="0"/>
        <v>ㄇㄨㄠˋ</v>
      </c>
      <c r="F9" s="1" t="str">
        <f t="shared" si="0"/>
        <v>ㄈㄨㄠˋ</v>
      </c>
      <c r="G9" s="1" t="str">
        <f t="shared" si="0"/>
        <v>ㄉㄨㄠˋ</v>
      </c>
      <c r="H9" s="1" t="str">
        <f t="shared" si="0"/>
        <v>ㄊㄨㄠˋ</v>
      </c>
      <c r="I9" s="1" t="str">
        <f t="shared" si="0"/>
        <v>ㄋㄨㄠˋ</v>
      </c>
      <c r="J9" s="1" t="str">
        <f t="shared" si="0"/>
        <v>ㄌㄨㄠˋ</v>
      </c>
      <c r="K9" s="1" t="str">
        <f t="shared" si="0"/>
        <v>ㄍㄨㄠˋ</v>
      </c>
      <c r="L9" s="1" t="str">
        <f t="shared" si="0"/>
        <v>ㄎㄨㄠˋ</v>
      </c>
      <c r="M9" s="1" t="str">
        <f t="shared" si="0"/>
        <v>ㄏㄨㄠˋ</v>
      </c>
      <c r="N9" s="1" t="str">
        <f t="shared" si="0"/>
        <v>ㄐㄨㄠˋ</v>
      </c>
      <c r="O9" s="1" t="str">
        <f t="shared" si="0"/>
        <v>ㄑㄨㄠˋ</v>
      </c>
      <c r="P9" s="1" t="str">
        <f t="shared" si="0"/>
        <v>ㄒㄨㄠˋ</v>
      </c>
      <c r="Q9" s="1" t="str">
        <f t="shared" si="0"/>
        <v>ㄓㄨㄠˋ</v>
      </c>
      <c r="R9" s="1" t="str">
        <f t="shared" si="0"/>
        <v>ㄔㄨㄠˋ</v>
      </c>
      <c r="S9" s="1" t="str">
        <f t="shared" si="0"/>
        <v>ㄕㄨㄠˋ</v>
      </c>
      <c r="T9" s="1" t="str">
        <f t="shared" si="0"/>
        <v>ㄖㄨㄠˋ</v>
      </c>
      <c r="U9" s="1" t="str">
        <f t="shared" si="0"/>
        <v>ㄗㄨㄠˋ</v>
      </c>
      <c r="V9" s="1" t="str">
        <f t="shared" si="0"/>
        <v>ㄘㄨㄠˋ</v>
      </c>
      <c r="W9" s="1" t="str">
        <f t="shared" si="0"/>
        <v>ㄙㄨㄠˋ</v>
      </c>
    </row>
    <row r="10" spans="1:24">
      <c r="A10" s="2" t="s">
        <v>9</v>
      </c>
      <c r="B10" s="1" t="str">
        <f t="shared" si="1"/>
        <v>␢ㄨㄡˋ</v>
      </c>
      <c r="C10" s="1" t="str">
        <f t="shared" si="0"/>
        <v>ㄅㄨㄡˋ</v>
      </c>
      <c r="D10" s="1" t="str">
        <f t="shared" si="0"/>
        <v>ㄆㄨㄡˋ</v>
      </c>
      <c r="E10" s="1" t="str">
        <f t="shared" si="0"/>
        <v>ㄇㄨㄡˋ</v>
      </c>
      <c r="F10" s="1" t="str">
        <f t="shared" si="0"/>
        <v>ㄈㄨㄡˋ</v>
      </c>
      <c r="G10" s="1" t="str">
        <f t="shared" si="0"/>
        <v>ㄉㄨㄡˋ</v>
      </c>
      <c r="H10" s="1" t="str">
        <f t="shared" si="0"/>
        <v>ㄊㄨㄡˋ</v>
      </c>
      <c r="I10" s="1" t="str">
        <f t="shared" si="0"/>
        <v>ㄋㄨㄡˋ</v>
      </c>
      <c r="J10" s="1" t="str">
        <f t="shared" si="0"/>
        <v>ㄌㄨㄡˋ</v>
      </c>
      <c r="K10" s="1" t="str">
        <f t="shared" si="0"/>
        <v>ㄍㄨㄡˋ</v>
      </c>
      <c r="L10" s="1" t="str">
        <f t="shared" si="0"/>
        <v>ㄎㄨㄡˋ</v>
      </c>
      <c r="M10" s="1" t="str">
        <f t="shared" si="0"/>
        <v>ㄏㄨㄡˋ</v>
      </c>
      <c r="N10" s="1" t="str">
        <f t="shared" si="0"/>
        <v>ㄐㄨㄡˋ</v>
      </c>
      <c r="O10" s="1" t="str">
        <f t="shared" si="0"/>
        <v>ㄑㄨㄡˋ</v>
      </c>
      <c r="P10" s="1" t="str">
        <f t="shared" si="0"/>
        <v>ㄒㄨㄡˋ</v>
      </c>
      <c r="Q10" s="1" t="str">
        <f t="shared" si="0"/>
        <v>ㄓㄨㄡˋ</v>
      </c>
      <c r="R10" s="1" t="str">
        <f t="shared" si="0"/>
        <v>ㄔㄨㄡˋ</v>
      </c>
      <c r="S10" s="1" t="str">
        <f t="shared" si="0"/>
        <v>ㄕㄨㄡˋ</v>
      </c>
      <c r="T10" s="1" t="str">
        <f t="shared" si="0"/>
        <v>ㄖㄨㄡˋ</v>
      </c>
      <c r="U10" s="1" t="str">
        <f t="shared" si="0"/>
        <v>ㄗㄨㄡˋ</v>
      </c>
      <c r="V10" s="1" t="str">
        <f t="shared" si="0"/>
        <v>ㄘㄨㄡˋ</v>
      </c>
      <c r="W10" s="1" t="str">
        <f t="shared" si="0"/>
        <v>ㄙㄨㄡˋ</v>
      </c>
    </row>
    <row r="11" spans="1:24">
      <c r="A11" s="2" t="s">
        <v>10</v>
      </c>
      <c r="B11" s="1" t="str">
        <f t="shared" si="1"/>
        <v>␢ㄨㄢˋ</v>
      </c>
      <c r="C11" s="1" t="str">
        <f t="shared" si="0"/>
        <v>ㄅㄨㄢˋ</v>
      </c>
      <c r="D11" s="1" t="str">
        <f t="shared" si="0"/>
        <v>ㄆㄨㄢˋ</v>
      </c>
      <c r="E11" s="1" t="str">
        <f t="shared" si="0"/>
        <v>ㄇㄨㄢˋ</v>
      </c>
      <c r="F11" s="1" t="str">
        <f t="shared" si="0"/>
        <v>ㄈㄨㄢˋ</v>
      </c>
      <c r="G11" s="1" t="str">
        <f t="shared" si="0"/>
        <v>ㄉㄨㄢˋ</v>
      </c>
      <c r="H11" s="1" t="str">
        <f t="shared" si="0"/>
        <v>ㄊㄨㄢˋ</v>
      </c>
      <c r="I11" s="1" t="str">
        <f t="shared" si="0"/>
        <v>ㄋㄨㄢˋ</v>
      </c>
      <c r="J11" s="1" t="str">
        <f t="shared" si="0"/>
        <v>ㄌㄨㄢˋ</v>
      </c>
      <c r="K11" s="1" t="str">
        <f t="shared" si="0"/>
        <v>ㄍㄨㄢˋ</v>
      </c>
      <c r="L11" s="1" t="str">
        <f t="shared" si="0"/>
        <v>ㄎㄨㄢˋ</v>
      </c>
      <c r="M11" s="1" t="str">
        <f t="shared" si="0"/>
        <v>ㄏㄨㄢˋ</v>
      </c>
      <c r="N11" s="1" t="str">
        <f t="shared" si="0"/>
        <v>ㄐㄨㄢˋ</v>
      </c>
      <c r="O11" s="1" t="str">
        <f t="shared" si="0"/>
        <v>ㄑㄨㄢˋ</v>
      </c>
      <c r="P11" s="1" t="str">
        <f t="shared" si="0"/>
        <v>ㄒㄨㄢˋ</v>
      </c>
      <c r="Q11" s="1" t="str">
        <f t="shared" si="0"/>
        <v>ㄓㄨㄢˋ</v>
      </c>
      <c r="R11" s="1" t="str">
        <f t="shared" si="0"/>
        <v>ㄔㄨㄢˋ</v>
      </c>
      <c r="S11" s="1" t="str">
        <f t="shared" si="0"/>
        <v>ㄕㄨㄢˋ</v>
      </c>
      <c r="T11" s="1" t="str">
        <f t="shared" si="0"/>
        <v>ㄖㄨㄢˋ</v>
      </c>
      <c r="U11" s="1" t="str">
        <f t="shared" si="0"/>
        <v>ㄗㄨㄢˋ</v>
      </c>
      <c r="V11" s="1" t="str">
        <f t="shared" si="0"/>
        <v>ㄘㄨㄢˋ</v>
      </c>
      <c r="W11" s="1" t="str">
        <f t="shared" si="0"/>
        <v>ㄙㄨㄢˋ</v>
      </c>
    </row>
    <row r="12" spans="1:24">
      <c r="A12" s="2" t="s">
        <v>11</v>
      </c>
      <c r="B12" s="1" t="str">
        <f t="shared" si="1"/>
        <v>␢ㄨㄣˋ</v>
      </c>
      <c r="C12" s="1" t="str">
        <f t="shared" si="0"/>
        <v>ㄅㄨㄣˋ</v>
      </c>
      <c r="D12" s="1" t="str">
        <f t="shared" si="0"/>
        <v>ㄆㄨㄣˋ</v>
      </c>
      <c r="E12" s="1" t="str">
        <f t="shared" si="0"/>
        <v>ㄇㄨㄣˋ</v>
      </c>
      <c r="F12" s="1" t="str">
        <f t="shared" si="0"/>
        <v>ㄈㄨㄣˋ</v>
      </c>
      <c r="G12" s="1" t="str">
        <f t="shared" si="0"/>
        <v>ㄉㄨㄣˋ</v>
      </c>
      <c r="H12" s="1" t="str">
        <f t="shared" si="0"/>
        <v>ㄊㄨㄣˋ</v>
      </c>
      <c r="I12" s="1" t="str">
        <f t="shared" si="0"/>
        <v>ㄋㄨㄣˋ</v>
      </c>
      <c r="J12" s="1" t="str">
        <f t="shared" si="0"/>
        <v>ㄌㄨㄣˋ</v>
      </c>
      <c r="K12" s="1" t="str">
        <f t="shared" si="0"/>
        <v>ㄍㄨㄣˋ</v>
      </c>
      <c r="L12" s="1" t="str">
        <f t="shared" si="0"/>
        <v>ㄎㄨㄣˋ</v>
      </c>
      <c r="M12" s="1" t="str">
        <f t="shared" si="0"/>
        <v>ㄏㄨㄣˋ</v>
      </c>
      <c r="N12" s="1" t="str">
        <f t="shared" si="0"/>
        <v>ㄐㄨㄣˋ</v>
      </c>
      <c r="O12" s="1" t="str">
        <f t="shared" si="0"/>
        <v>ㄑㄨㄣˋ</v>
      </c>
      <c r="P12" s="1" t="str">
        <f t="shared" si="0"/>
        <v>ㄒㄨㄣˋ</v>
      </c>
      <c r="Q12" s="1" t="str">
        <f t="shared" si="0"/>
        <v>ㄓㄨㄣˋ</v>
      </c>
      <c r="R12" s="1" t="str">
        <f t="shared" si="0"/>
        <v>ㄔㄨㄣˋ</v>
      </c>
      <c r="S12" s="1" t="str">
        <f t="shared" si="0"/>
        <v>ㄕㄨㄣˋ</v>
      </c>
      <c r="T12" s="1" t="str">
        <f t="shared" si="0"/>
        <v>ㄖㄨㄣˋ</v>
      </c>
      <c r="U12" s="1" t="str">
        <f t="shared" si="0"/>
        <v>ㄗㄨㄣˋ</v>
      </c>
      <c r="V12" s="1" t="str">
        <f t="shared" si="0"/>
        <v>ㄘㄨㄣˋ</v>
      </c>
      <c r="W12" s="1" t="str">
        <f t="shared" si="0"/>
        <v>ㄙㄨㄣˋ</v>
      </c>
    </row>
    <row r="13" spans="1:24">
      <c r="A13" s="2" t="s">
        <v>12</v>
      </c>
      <c r="B13" s="1" t="str">
        <f t="shared" si="1"/>
        <v>␢ㄨㄤˋ</v>
      </c>
      <c r="C13" s="1" t="str">
        <f t="shared" si="0"/>
        <v>ㄅㄨㄤˋ</v>
      </c>
      <c r="D13" s="1" t="str">
        <f t="shared" si="0"/>
        <v>ㄆㄨㄤˋ</v>
      </c>
      <c r="E13" s="1" t="str">
        <f t="shared" si="0"/>
        <v>ㄇㄨㄤˋ</v>
      </c>
      <c r="F13" s="1" t="str">
        <f t="shared" si="0"/>
        <v>ㄈㄨㄤˋ</v>
      </c>
      <c r="G13" s="1" t="str">
        <f t="shared" si="0"/>
        <v>ㄉㄨㄤˋ</v>
      </c>
      <c r="H13" s="1" t="str">
        <f t="shared" si="0"/>
        <v>ㄊㄨㄤˋ</v>
      </c>
      <c r="I13" s="1" t="str">
        <f t="shared" si="0"/>
        <v>ㄋㄨㄤˋ</v>
      </c>
      <c r="J13" s="1" t="str">
        <f t="shared" si="0"/>
        <v>ㄌㄨㄤˋ</v>
      </c>
      <c r="K13" s="1" t="str">
        <f t="shared" si="0"/>
        <v>ㄍㄨㄤˋ</v>
      </c>
      <c r="L13" s="1" t="str">
        <f t="shared" si="0"/>
        <v>ㄎㄨㄤˋ</v>
      </c>
      <c r="M13" s="1" t="str">
        <f t="shared" si="0"/>
        <v>ㄏㄨㄤˋ</v>
      </c>
      <c r="N13" s="1" t="str">
        <f t="shared" si="0"/>
        <v>ㄐㄨㄤˋ</v>
      </c>
      <c r="O13" s="1" t="str">
        <f t="shared" si="0"/>
        <v>ㄑㄨㄤˋ</v>
      </c>
      <c r="P13" s="1" t="str">
        <f t="shared" si="0"/>
        <v>ㄒㄨㄤˋ</v>
      </c>
      <c r="Q13" s="1" t="str">
        <f t="shared" si="0"/>
        <v>ㄓㄨㄤˋ</v>
      </c>
      <c r="R13" s="1" t="str">
        <f t="shared" si="0"/>
        <v>ㄔㄨㄤˋ</v>
      </c>
      <c r="S13" s="1" t="str">
        <f t="shared" si="0"/>
        <v>ㄕㄨㄤˋ</v>
      </c>
      <c r="T13" s="1" t="str">
        <f t="shared" si="0"/>
        <v>ㄖㄨㄤˋ</v>
      </c>
      <c r="U13" s="1" t="str">
        <f t="shared" si="0"/>
        <v>ㄗㄨㄤˋ</v>
      </c>
      <c r="V13" s="1" t="str">
        <f t="shared" si="0"/>
        <v>ㄘㄨㄤˋ</v>
      </c>
      <c r="W13" s="1" t="str">
        <f t="shared" si="0"/>
        <v>ㄙㄨㄤˋ</v>
      </c>
    </row>
    <row r="14" spans="1:24">
      <c r="A14" s="2" t="s">
        <v>13</v>
      </c>
      <c r="B14" s="1" t="str">
        <f t="shared" si="1"/>
        <v>␢ㄨㄥˋ</v>
      </c>
      <c r="C14" s="1" t="str">
        <f t="shared" si="0"/>
        <v>ㄅㄨㄥˋ</v>
      </c>
      <c r="D14" s="1" t="str">
        <f t="shared" si="0"/>
        <v>ㄆㄨㄥˋ</v>
      </c>
      <c r="E14" s="1" t="str">
        <f t="shared" si="0"/>
        <v>ㄇㄨㄥˋ</v>
      </c>
      <c r="F14" s="1" t="str">
        <f t="shared" ref="F14:U15" si="2">F$1&amp;"ㄨ"&amp;$A14&amp;$X$1</f>
        <v>ㄈㄨㄥˋ</v>
      </c>
      <c r="G14" s="1" t="str">
        <f t="shared" si="2"/>
        <v>ㄉㄨㄥˋ</v>
      </c>
      <c r="H14" s="1" t="str">
        <f t="shared" si="2"/>
        <v>ㄊㄨㄥˋ</v>
      </c>
      <c r="I14" s="1" t="str">
        <f t="shared" si="2"/>
        <v>ㄋㄨㄥˋ</v>
      </c>
      <c r="J14" s="1" t="str">
        <f t="shared" si="2"/>
        <v>ㄌㄨㄥˋ</v>
      </c>
      <c r="K14" s="1" t="str">
        <f t="shared" si="2"/>
        <v>ㄍㄨㄥˋ</v>
      </c>
      <c r="L14" s="1" t="str">
        <f t="shared" si="2"/>
        <v>ㄎㄨㄥˋ</v>
      </c>
      <c r="M14" s="1" t="str">
        <f t="shared" si="2"/>
        <v>ㄏㄨㄥˋ</v>
      </c>
      <c r="N14" s="1" t="str">
        <f t="shared" si="2"/>
        <v>ㄐㄨㄥˋ</v>
      </c>
      <c r="O14" s="1" t="str">
        <f t="shared" si="2"/>
        <v>ㄑㄨㄥˋ</v>
      </c>
      <c r="P14" s="1" t="str">
        <f t="shared" si="2"/>
        <v>ㄒㄨㄥˋ</v>
      </c>
      <c r="Q14" s="1" t="str">
        <f t="shared" si="2"/>
        <v>ㄓㄨㄥˋ</v>
      </c>
      <c r="R14" s="1" t="str">
        <f t="shared" si="2"/>
        <v>ㄔㄨㄥˋ</v>
      </c>
      <c r="S14" s="1" t="str">
        <f t="shared" si="2"/>
        <v>ㄕㄨㄥˋ</v>
      </c>
      <c r="T14" s="1" t="str">
        <f t="shared" si="2"/>
        <v>ㄖㄨㄥˋ</v>
      </c>
      <c r="U14" s="1" t="str">
        <f t="shared" si="2"/>
        <v>ㄗㄨㄥˋ</v>
      </c>
      <c r="V14" s="1" t="str">
        <f t="shared" ref="V14:W15" si="3">V$1&amp;"ㄨ"&amp;$A14&amp;$X$1</f>
        <v>ㄘㄨㄥˋ</v>
      </c>
      <c r="W14" s="1" t="str">
        <f t="shared" si="3"/>
        <v>ㄙㄨㄥˋ</v>
      </c>
    </row>
    <row r="15" spans="1:24">
      <c r="A15" s="2" t="s">
        <v>14</v>
      </c>
      <c r="B15" s="1" t="str">
        <f t="shared" si="1"/>
        <v>␢ㄨㄦˋ</v>
      </c>
      <c r="C15" s="1" t="str">
        <f t="shared" si="1"/>
        <v>ㄅㄨㄦˋ</v>
      </c>
      <c r="D15" s="1" t="str">
        <f t="shared" si="1"/>
        <v>ㄆㄨㄦˋ</v>
      </c>
      <c r="E15" s="1" t="str">
        <f t="shared" si="1"/>
        <v>ㄇㄨㄦˋ</v>
      </c>
      <c r="F15" s="1" t="str">
        <f t="shared" si="1"/>
        <v>ㄈㄨㄦˋ</v>
      </c>
      <c r="G15" s="1" t="str">
        <f t="shared" si="1"/>
        <v>ㄉㄨㄦˋ</v>
      </c>
      <c r="H15" s="1" t="str">
        <f t="shared" si="1"/>
        <v>ㄊㄨㄦˋ</v>
      </c>
      <c r="I15" s="1" t="str">
        <f t="shared" si="1"/>
        <v>ㄋㄨㄦˋ</v>
      </c>
      <c r="J15" s="1" t="str">
        <f t="shared" si="1"/>
        <v>ㄌㄨㄦˋ</v>
      </c>
      <c r="K15" s="1" t="str">
        <f t="shared" si="1"/>
        <v>ㄍㄨㄦˋ</v>
      </c>
      <c r="L15" s="1" t="str">
        <f t="shared" si="1"/>
        <v>ㄎㄨㄦˋ</v>
      </c>
      <c r="M15" s="1" t="str">
        <f t="shared" si="1"/>
        <v>ㄏㄨㄦˋ</v>
      </c>
      <c r="N15" s="1" t="str">
        <f t="shared" si="1"/>
        <v>ㄐㄨㄦˋ</v>
      </c>
      <c r="O15" s="1" t="str">
        <f t="shared" si="1"/>
        <v>ㄑㄨㄦˋ</v>
      </c>
      <c r="P15" s="1" t="str">
        <f t="shared" si="1"/>
        <v>ㄒㄨㄦˋ</v>
      </c>
      <c r="Q15" s="1" t="str">
        <f t="shared" si="1"/>
        <v>ㄓㄨㄦˋ</v>
      </c>
      <c r="R15" s="1" t="str">
        <f t="shared" si="2"/>
        <v>ㄔㄨㄦˋ</v>
      </c>
      <c r="S15" s="1" t="str">
        <f t="shared" si="2"/>
        <v>ㄕㄨㄦˋ</v>
      </c>
      <c r="T15" s="1" t="str">
        <f t="shared" si="2"/>
        <v>ㄖㄨㄦˋ</v>
      </c>
      <c r="U15" s="1" t="str">
        <f t="shared" si="2"/>
        <v>ㄗㄨㄦˋ</v>
      </c>
      <c r="V15" s="1" t="str">
        <f t="shared" si="3"/>
        <v>ㄘㄨㄦˋ</v>
      </c>
      <c r="W15" s="1" t="str">
        <f t="shared" si="3"/>
        <v>ㄙㄨㄦˋ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AA05-1A06-478A-A3D5-9C74EEB7B1E6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16" t="s">
        <v>0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1</v>
      </c>
      <c r="X1" t="s">
        <v>551</v>
      </c>
    </row>
    <row r="2" spans="1:24">
      <c r="A2" s="2" t="s">
        <v>0</v>
      </c>
      <c r="B2" s="1" t="str">
        <f>B$1&amp;"ㄩ"&amp;$A2&amp;$X$1</f>
        <v>␢ㄩ␢ˋ</v>
      </c>
      <c r="C2" s="1" t="str">
        <f t="shared" ref="C2:W14" si="0">C$1&amp;"ㄩ"&amp;$A2&amp;$X$1</f>
        <v>ㄅㄩ␢ˋ</v>
      </c>
      <c r="D2" s="1" t="str">
        <f t="shared" si="0"/>
        <v>ㄆㄩ␢ˋ</v>
      </c>
      <c r="E2" s="1" t="str">
        <f t="shared" si="0"/>
        <v>ㄇㄩ␢ˋ</v>
      </c>
      <c r="F2" s="1" t="str">
        <f t="shared" si="0"/>
        <v>ㄈㄩ␢ˋ</v>
      </c>
      <c r="G2" s="1" t="str">
        <f t="shared" si="0"/>
        <v>ㄉㄩ␢ˋ</v>
      </c>
      <c r="H2" s="1" t="str">
        <f t="shared" si="0"/>
        <v>ㄊㄩ␢ˋ</v>
      </c>
      <c r="I2" s="1" t="str">
        <f t="shared" si="0"/>
        <v>ㄋㄩ␢ˋ</v>
      </c>
      <c r="J2" s="1" t="str">
        <f t="shared" si="0"/>
        <v>ㄌㄩ␢ˋ</v>
      </c>
      <c r="K2" s="1" t="str">
        <f t="shared" si="0"/>
        <v>ㄍㄩ␢ˋ</v>
      </c>
      <c r="L2" s="1" t="str">
        <f t="shared" si="0"/>
        <v>ㄎㄩ␢ˋ</v>
      </c>
      <c r="M2" s="1" t="str">
        <f t="shared" si="0"/>
        <v>ㄏㄩ␢ˋ</v>
      </c>
      <c r="N2" s="1" t="str">
        <f t="shared" si="0"/>
        <v>ㄐㄩ␢ˋ</v>
      </c>
      <c r="O2" s="1" t="str">
        <f t="shared" si="0"/>
        <v>ㄑㄩ␢ˋ</v>
      </c>
      <c r="P2" s="1" t="str">
        <f t="shared" si="0"/>
        <v>ㄒㄩ␢ˋ</v>
      </c>
      <c r="Q2" s="1" t="str">
        <f t="shared" si="0"/>
        <v>ㄓㄩ␢ˋ</v>
      </c>
      <c r="R2" s="1" t="str">
        <f t="shared" si="0"/>
        <v>ㄔㄩ␢ˋ</v>
      </c>
      <c r="S2" s="1" t="str">
        <f t="shared" si="0"/>
        <v>ㄕㄩ␢ˋ</v>
      </c>
      <c r="T2" s="1" t="str">
        <f t="shared" si="0"/>
        <v>ㄖㄩ␢ˋ</v>
      </c>
      <c r="U2" s="1" t="str">
        <f t="shared" si="0"/>
        <v>ㄗㄩ␢ˋ</v>
      </c>
      <c r="V2" s="1" t="str">
        <f t="shared" si="0"/>
        <v>ㄘㄩ␢ˋ</v>
      </c>
      <c r="W2" s="1" t="str">
        <f t="shared" si="0"/>
        <v>ㄙㄩ␢ˋ</v>
      </c>
    </row>
    <row r="3" spans="1:24">
      <c r="A3" s="2" t="s">
        <v>2</v>
      </c>
      <c r="B3" s="1" t="str">
        <f t="shared" ref="B3:Q15" si="1">B$1&amp;"ㄩ"&amp;$A3&amp;$X$1</f>
        <v>␢ㄩㄚˋ</v>
      </c>
      <c r="C3" s="1" t="str">
        <f t="shared" si="0"/>
        <v>ㄅㄩㄚˋ</v>
      </c>
      <c r="D3" s="1" t="str">
        <f t="shared" si="0"/>
        <v>ㄆㄩㄚˋ</v>
      </c>
      <c r="E3" s="1" t="str">
        <f t="shared" si="0"/>
        <v>ㄇㄩㄚˋ</v>
      </c>
      <c r="F3" s="1" t="str">
        <f t="shared" si="0"/>
        <v>ㄈㄩㄚˋ</v>
      </c>
      <c r="G3" s="1" t="str">
        <f t="shared" si="0"/>
        <v>ㄉㄩㄚˋ</v>
      </c>
      <c r="H3" s="1" t="str">
        <f t="shared" si="0"/>
        <v>ㄊㄩㄚˋ</v>
      </c>
      <c r="I3" s="1" t="str">
        <f t="shared" si="0"/>
        <v>ㄋㄩㄚˋ</v>
      </c>
      <c r="J3" s="1" t="str">
        <f t="shared" si="0"/>
        <v>ㄌㄩㄚˋ</v>
      </c>
      <c r="K3" s="1" t="str">
        <f t="shared" si="0"/>
        <v>ㄍㄩㄚˋ</v>
      </c>
      <c r="L3" s="1" t="str">
        <f t="shared" si="0"/>
        <v>ㄎㄩㄚˋ</v>
      </c>
      <c r="M3" s="1" t="str">
        <f t="shared" si="0"/>
        <v>ㄏㄩㄚˋ</v>
      </c>
      <c r="N3" s="1" t="str">
        <f t="shared" si="0"/>
        <v>ㄐㄩㄚˋ</v>
      </c>
      <c r="O3" s="1" t="str">
        <f t="shared" si="0"/>
        <v>ㄑㄩㄚˋ</v>
      </c>
      <c r="P3" s="1" t="str">
        <f t="shared" si="0"/>
        <v>ㄒㄩㄚˋ</v>
      </c>
      <c r="Q3" s="1" t="str">
        <f t="shared" si="0"/>
        <v>ㄓㄩㄚˋ</v>
      </c>
      <c r="R3" s="1" t="str">
        <f t="shared" si="0"/>
        <v>ㄔㄩㄚˋ</v>
      </c>
      <c r="S3" s="1" t="str">
        <f t="shared" si="0"/>
        <v>ㄕㄩㄚˋ</v>
      </c>
      <c r="T3" s="1" t="str">
        <f t="shared" si="0"/>
        <v>ㄖㄩㄚˋ</v>
      </c>
      <c r="U3" s="1" t="str">
        <f t="shared" si="0"/>
        <v>ㄗㄩㄚˋ</v>
      </c>
      <c r="V3" s="1" t="str">
        <f t="shared" si="0"/>
        <v>ㄘㄩㄚˋ</v>
      </c>
      <c r="W3" s="1" t="str">
        <f t="shared" si="0"/>
        <v>ㄙㄩㄚˋ</v>
      </c>
    </row>
    <row r="4" spans="1:24">
      <c r="A4" s="2" t="s">
        <v>3</v>
      </c>
      <c r="B4" s="1" t="str">
        <f t="shared" si="1"/>
        <v>␢ㄩㄛˋ</v>
      </c>
      <c r="C4" s="1" t="str">
        <f t="shared" si="0"/>
        <v>ㄅㄩㄛˋ</v>
      </c>
      <c r="D4" s="1" t="str">
        <f t="shared" si="0"/>
        <v>ㄆㄩㄛˋ</v>
      </c>
      <c r="E4" s="1" t="str">
        <f t="shared" si="0"/>
        <v>ㄇㄩㄛˋ</v>
      </c>
      <c r="F4" s="1" t="str">
        <f t="shared" si="0"/>
        <v>ㄈㄩㄛˋ</v>
      </c>
      <c r="G4" s="1" t="str">
        <f t="shared" si="0"/>
        <v>ㄉㄩㄛˋ</v>
      </c>
      <c r="H4" s="1" t="str">
        <f t="shared" si="0"/>
        <v>ㄊㄩㄛˋ</v>
      </c>
      <c r="I4" s="1" t="str">
        <f t="shared" si="0"/>
        <v>ㄋㄩㄛˋ</v>
      </c>
      <c r="J4" s="1" t="str">
        <f t="shared" si="0"/>
        <v>ㄌㄩㄛˋ</v>
      </c>
      <c r="K4" s="1" t="str">
        <f t="shared" si="0"/>
        <v>ㄍㄩㄛˋ</v>
      </c>
      <c r="L4" s="1" t="str">
        <f t="shared" si="0"/>
        <v>ㄎㄩㄛˋ</v>
      </c>
      <c r="M4" s="1" t="str">
        <f t="shared" si="0"/>
        <v>ㄏㄩㄛˋ</v>
      </c>
      <c r="N4" s="1" t="str">
        <f t="shared" si="0"/>
        <v>ㄐㄩㄛˋ</v>
      </c>
      <c r="O4" s="1" t="str">
        <f t="shared" si="0"/>
        <v>ㄑㄩㄛˋ</v>
      </c>
      <c r="P4" s="1" t="str">
        <f t="shared" si="0"/>
        <v>ㄒㄩㄛˋ</v>
      </c>
      <c r="Q4" s="1" t="str">
        <f t="shared" si="0"/>
        <v>ㄓㄩㄛˋ</v>
      </c>
      <c r="R4" s="1" t="str">
        <f t="shared" si="0"/>
        <v>ㄔㄩㄛˋ</v>
      </c>
      <c r="S4" s="1" t="str">
        <f t="shared" si="0"/>
        <v>ㄕㄩㄛˋ</v>
      </c>
      <c r="T4" s="1" t="str">
        <f t="shared" si="0"/>
        <v>ㄖㄩㄛˋ</v>
      </c>
      <c r="U4" s="1" t="str">
        <f t="shared" si="0"/>
        <v>ㄗㄩㄛˋ</v>
      </c>
      <c r="V4" s="1" t="str">
        <f t="shared" si="0"/>
        <v>ㄘㄩㄛˋ</v>
      </c>
      <c r="W4" s="1" t="str">
        <f t="shared" si="0"/>
        <v>ㄙㄩㄛˋ</v>
      </c>
    </row>
    <row r="5" spans="1:24">
      <c r="A5" s="2" t="s">
        <v>4</v>
      </c>
      <c r="B5" s="1" t="str">
        <f t="shared" si="1"/>
        <v>␢ㄩㄜˋ</v>
      </c>
      <c r="C5" s="1" t="str">
        <f t="shared" si="0"/>
        <v>ㄅㄩㄜˋ</v>
      </c>
      <c r="D5" s="1" t="str">
        <f t="shared" si="0"/>
        <v>ㄆㄩㄜˋ</v>
      </c>
      <c r="E5" s="1" t="str">
        <f t="shared" si="0"/>
        <v>ㄇㄩㄜˋ</v>
      </c>
      <c r="F5" s="1" t="str">
        <f t="shared" si="0"/>
        <v>ㄈㄩㄜˋ</v>
      </c>
      <c r="G5" s="1" t="str">
        <f t="shared" si="0"/>
        <v>ㄉㄩㄜˋ</v>
      </c>
      <c r="H5" s="1" t="str">
        <f t="shared" si="0"/>
        <v>ㄊㄩㄜˋ</v>
      </c>
      <c r="I5" s="1" t="str">
        <f t="shared" si="0"/>
        <v>ㄋㄩㄜˋ</v>
      </c>
      <c r="J5" s="1" t="str">
        <f t="shared" si="0"/>
        <v>ㄌㄩㄜˋ</v>
      </c>
      <c r="K5" s="1" t="str">
        <f t="shared" si="0"/>
        <v>ㄍㄩㄜˋ</v>
      </c>
      <c r="L5" s="1" t="str">
        <f t="shared" si="0"/>
        <v>ㄎㄩㄜˋ</v>
      </c>
      <c r="M5" s="1" t="str">
        <f t="shared" si="0"/>
        <v>ㄏㄩㄜˋ</v>
      </c>
      <c r="N5" s="1" t="str">
        <f t="shared" si="0"/>
        <v>ㄐㄩㄜˋ</v>
      </c>
      <c r="O5" s="1" t="str">
        <f t="shared" si="0"/>
        <v>ㄑㄩㄜˋ</v>
      </c>
      <c r="P5" s="1" t="str">
        <f t="shared" si="0"/>
        <v>ㄒㄩㄜˋ</v>
      </c>
      <c r="Q5" s="1" t="str">
        <f t="shared" si="0"/>
        <v>ㄓㄩㄜˋ</v>
      </c>
      <c r="R5" s="1" t="str">
        <f t="shared" si="0"/>
        <v>ㄔㄩㄜˋ</v>
      </c>
      <c r="S5" s="1" t="str">
        <f t="shared" si="0"/>
        <v>ㄕㄩㄜˋ</v>
      </c>
      <c r="T5" s="1" t="str">
        <f t="shared" si="0"/>
        <v>ㄖㄩㄜˋ</v>
      </c>
      <c r="U5" s="1" t="str">
        <f t="shared" si="0"/>
        <v>ㄗㄩㄜˋ</v>
      </c>
      <c r="V5" s="1" t="str">
        <f t="shared" si="0"/>
        <v>ㄘㄩㄜˋ</v>
      </c>
      <c r="W5" s="1" t="str">
        <f t="shared" si="0"/>
        <v>ㄙㄩㄜˋ</v>
      </c>
    </row>
    <row r="6" spans="1:24">
      <c r="A6" s="2" t="s">
        <v>5</v>
      </c>
      <c r="B6" s="1" t="str">
        <f t="shared" si="1"/>
        <v>␢ㄩㄝˋ</v>
      </c>
      <c r="C6" s="1" t="str">
        <f t="shared" si="0"/>
        <v>ㄅㄩㄝˋ</v>
      </c>
      <c r="D6" s="1" t="str">
        <f t="shared" si="0"/>
        <v>ㄆㄩㄝˋ</v>
      </c>
      <c r="E6" s="1" t="str">
        <f t="shared" si="0"/>
        <v>ㄇㄩㄝˋ</v>
      </c>
      <c r="F6" s="1" t="str">
        <f t="shared" si="0"/>
        <v>ㄈㄩㄝˋ</v>
      </c>
      <c r="G6" s="1" t="str">
        <f t="shared" si="0"/>
        <v>ㄉㄩㄝˋ</v>
      </c>
      <c r="H6" s="1" t="str">
        <f t="shared" si="0"/>
        <v>ㄊㄩㄝˋ</v>
      </c>
      <c r="I6" s="1" t="str">
        <f t="shared" si="0"/>
        <v>ㄋㄩㄝˋ</v>
      </c>
      <c r="J6" s="1" t="str">
        <f t="shared" si="0"/>
        <v>ㄌㄩㄝˋ</v>
      </c>
      <c r="K6" s="1" t="str">
        <f t="shared" si="0"/>
        <v>ㄍㄩㄝˋ</v>
      </c>
      <c r="L6" s="1" t="str">
        <f t="shared" si="0"/>
        <v>ㄎㄩㄝˋ</v>
      </c>
      <c r="M6" s="1" t="str">
        <f t="shared" si="0"/>
        <v>ㄏㄩㄝˋ</v>
      </c>
      <c r="N6" s="1" t="str">
        <f t="shared" si="0"/>
        <v>ㄐㄩㄝˋ</v>
      </c>
      <c r="O6" s="1" t="str">
        <f t="shared" si="0"/>
        <v>ㄑㄩㄝˋ</v>
      </c>
      <c r="P6" s="1" t="str">
        <f t="shared" si="0"/>
        <v>ㄒㄩㄝˋ</v>
      </c>
      <c r="Q6" s="1" t="str">
        <f t="shared" si="0"/>
        <v>ㄓㄩㄝˋ</v>
      </c>
      <c r="R6" s="1" t="str">
        <f t="shared" si="0"/>
        <v>ㄔㄩㄝˋ</v>
      </c>
      <c r="S6" s="1" t="str">
        <f t="shared" si="0"/>
        <v>ㄕㄩㄝˋ</v>
      </c>
      <c r="T6" s="1" t="str">
        <f t="shared" si="0"/>
        <v>ㄖㄩㄝˋ</v>
      </c>
      <c r="U6" s="1" t="str">
        <f t="shared" si="0"/>
        <v>ㄗㄩㄝˋ</v>
      </c>
      <c r="V6" s="1" t="str">
        <f t="shared" si="0"/>
        <v>ㄘㄩㄝˋ</v>
      </c>
      <c r="W6" s="1" t="str">
        <f t="shared" si="0"/>
        <v>ㄙㄩㄝˋ</v>
      </c>
    </row>
    <row r="7" spans="1:24">
      <c r="A7" s="2" t="s">
        <v>6</v>
      </c>
      <c r="B7" s="1" t="str">
        <f t="shared" si="1"/>
        <v>␢ㄩㄞˋ</v>
      </c>
      <c r="C7" s="1" t="str">
        <f t="shared" si="0"/>
        <v>ㄅㄩㄞˋ</v>
      </c>
      <c r="D7" s="1" t="str">
        <f t="shared" si="0"/>
        <v>ㄆㄩㄞˋ</v>
      </c>
      <c r="E7" s="1" t="str">
        <f t="shared" si="0"/>
        <v>ㄇㄩㄞˋ</v>
      </c>
      <c r="F7" s="1" t="str">
        <f t="shared" si="0"/>
        <v>ㄈㄩㄞˋ</v>
      </c>
      <c r="G7" s="1" t="str">
        <f t="shared" si="0"/>
        <v>ㄉㄩㄞˋ</v>
      </c>
      <c r="H7" s="1" t="str">
        <f t="shared" si="0"/>
        <v>ㄊㄩㄞˋ</v>
      </c>
      <c r="I7" s="1" t="str">
        <f t="shared" si="0"/>
        <v>ㄋㄩㄞˋ</v>
      </c>
      <c r="J7" s="1" t="str">
        <f t="shared" si="0"/>
        <v>ㄌㄩㄞˋ</v>
      </c>
      <c r="K7" s="1" t="str">
        <f t="shared" si="0"/>
        <v>ㄍㄩㄞˋ</v>
      </c>
      <c r="L7" s="1" t="str">
        <f t="shared" si="0"/>
        <v>ㄎㄩㄞˋ</v>
      </c>
      <c r="M7" s="1" t="str">
        <f t="shared" si="0"/>
        <v>ㄏㄩㄞˋ</v>
      </c>
      <c r="N7" s="1" t="str">
        <f t="shared" si="0"/>
        <v>ㄐㄩㄞˋ</v>
      </c>
      <c r="O7" s="1" t="str">
        <f t="shared" si="0"/>
        <v>ㄑㄩㄞˋ</v>
      </c>
      <c r="P7" s="1" t="str">
        <f t="shared" si="0"/>
        <v>ㄒㄩㄞˋ</v>
      </c>
      <c r="Q7" s="1" t="str">
        <f t="shared" si="0"/>
        <v>ㄓㄩㄞˋ</v>
      </c>
      <c r="R7" s="1" t="str">
        <f t="shared" si="0"/>
        <v>ㄔㄩㄞˋ</v>
      </c>
      <c r="S7" s="1" t="str">
        <f t="shared" si="0"/>
        <v>ㄕㄩㄞˋ</v>
      </c>
      <c r="T7" s="1" t="str">
        <f t="shared" si="0"/>
        <v>ㄖㄩㄞˋ</v>
      </c>
      <c r="U7" s="1" t="str">
        <f t="shared" si="0"/>
        <v>ㄗㄩㄞˋ</v>
      </c>
      <c r="V7" s="1" t="str">
        <f t="shared" si="0"/>
        <v>ㄘㄩㄞˋ</v>
      </c>
      <c r="W7" s="1" t="str">
        <f t="shared" si="0"/>
        <v>ㄙㄩㄞˋ</v>
      </c>
    </row>
    <row r="8" spans="1:24">
      <c r="A8" s="2" t="s">
        <v>7</v>
      </c>
      <c r="B8" s="1" t="str">
        <f t="shared" si="1"/>
        <v>␢ㄩㄟˋ</v>
      </c>
      <c r="C8" s="1" t="str">
        <f t="shared" si="0"/>
        <v>ㄅㄩㄟˋ</v>
      </c>
      <c r="D8" s="1" t="str">
        <f t="shared" si="0"/>
        <v>ㄆㄩㄟˋ</v>
      </c>
      <c r="E8" s="1" t="str">
        <f t="shared" si="0"/>
        <v>ㄇㄩㄟˋ</v>
      </c>
      <c r="F8" s="1" t="str">
        <f t="shared" si="0"/>
        <v>ㄈㄩㄟˋ</v>
      </c>
      <c r="G8" s="1" t="str">
        <f t="shared" si="0"/>
        <v>ㄉㄩㄟˋ</v>
      </c>
      <c r="H8" s="1" t="str">
        <f t="shared" si="0"/>
        <v>ㄊㄩㄟˋ</v>
      </c>
      <c r="I8" s="1" t="str">
        <f t="shared" si="0"/>
        <v>ㄋㄩㄟˋ</v>
      </c>
      <c r="J8" s="1" t="str">
        <f t="shared" si="0"/>
        <v>ㄌㄩㄟˋ</v>
      </c>
      <c r="K8" s="1" t="str">
        <f t="shared" si="0"/>
        <v>ㄍㄩㄟˋ</v>
      </c>
      <c r="L8" s="1" t="str">
        <f t="shared" si="0"/>
        <v>ㄎㄩㄟˋ</v>
      </c>
      <c r="M8" s="1" t="str">
        <f t="shared" si="0"/>
        <v>ㄏㄩㄟˋ</v>
      </c>
      <c r="N8" s="1" t="str">
        <f t="shared" si="0"/>
        <v>ㄐㄩㄟˋ</v>
      </c>
      <c r="O8" s="1" t="str">
        <f t="shared" si="0"/>
        <v>ㄑㄩㄟˋ</v>
      </c>
      <c r="P8" s="1" t="str">
        <f t="shared" si="0"/>
        <v>ㄒㄩㄟˋ</v>
      </c>
      <c r="Q8" s="1" t="str">
        <f t="shared" si="0"/>
        <v>ㄓㄩㄟˋ</v>
      </c>
      <c r="R8" s="1" t="str">
        <f t="shared" si="0"/>
        <v>ㄔㄩㄟˋ</v>
      </c>
      <c r="S8" s="1" t="str">
        <f t="shared" si="0"/>
        <v>ㄕㄩㄟˋ</v>
      </c>
      <c r="T8" s="1" t="str">
        <f t="shared" si="0"/>
        <v>ㄖㄩㄟˋ</v>
      </c>
      <c r="U8" s="1" t="str">
        <f t="shared" si="0"/>
        <v>ㄗㄩㄟˋ</v>
      </c>
      <c r="V8" s="1" t="str">
        <f t="shared" si="0"/>
        <v>ㄘㄩㄟˋ</v>
      </c>
      <c r="W8" s="1" t="str">
        <f t="shared" si="0"/>
        <v>ㄙㄩㄟˋ</v>
      </c>
    </row>
    <row r="9" spans="1:24">
      <c r="A9" s="2" t="s">
        <v>8</v>
      </c>
      <c r="B9" s="1" t="str">
        <f t="shared" si="1"/>
        <v>␢ㄩㄠˋ</v>
      </c>
      <c r="C9" s="1" t="str">
        <f t="shared" si="0"/>
        <v>ㄅㄩㄠˋ</v>
      </c>
      <c r="D9" s="1" t="str">
        <f t="shared" si="0"/>
        <v>ㄆㄩㄠˋ</v>
      </c>
      <c r="E9" s="1" t="str">
        <f t="shared" si="0"/>
        <v>ㄇㄩㄠˋ</v>
      </c>
      <c r="F9" s="1" t="str">
        <f t="shared" si="0"/>
        <v>ㄈㄩㄠˋ</v>
      </c>
      <c r="G9" s="1" t="str">
        <f t="shared" si="0"/>
        <v>ㄉㄩㄠˋ</v>
      </c>
      <c r="H9" s="1" t="str">
        <f t="shared" si="0"/>
        <v>ㄊㄩㄠˋ</v>
      </c>
      <c r="I9" s="1" t="str">
        <f t="shared" si="0"/>
        <v>ㄋㄩㄠˋ</v>
      </c>
      <c r="J9" s="1" t="str">
        <f t="shared" si="0"/>
        <v>ㄌㄩㄠˋ</v>
      </c>
      <c r="K9" s="1" t="str">
        <f t="shared" si="0"/>
        <v>ㄍㄩㄠˋ</v>
      </c>
      <c r="L9" s="1" t="str">
        <f t="shared" si="0"/>
        <v>ㄎㄩㄠˋ</v>
      </c>
      <c r="M9" s="1" t="str">
        <f t="shared" si="0"/>
        <v>ㄏㄩㄠˋ</v>
      </c>
      <c r="N9" s="1" t="str">
        <f t="shared" si="0"/>
        <v>ㄐㄩㄠˋ</v>
      </c>
      <c r="O9" s="1" t="str">
        <f t="shared" si="0"/>
        <v>ㄑㄩㄠˋ</v>
      </c>
      <c r="P9" s="1" t="str">
        <f t="shared" si="0"/>
        <v>ㄒㄩㄠˋ</v>
      </c>
      <c r="Q9" s="1" t="str">
        <f t="shared" si="0"/>
        <v>ㄓㄩㄠˋ</v>
      </c>
      <c r="R9" s="1" t="str">
        <f t="shared" si="0"/>
        <v>ㄔㄩㄠˋ</v>
      </c>
      <c r="S9" s="1" t="str">
        <f t="shared" si="0"/>
        <v>ㄕㄩㄠˋ</v>
      </c>
      <c r="T9" s="1" t="str">
        <f t="shared" si="0"/>
        <v>ㄖㄩㄠˋ</v>
      </c>
      <c r="U9" s="1" t="str">
        <f t="shared" si="0"/>
        <v>ㄗㄩㄠˋ</v>
      </c>
      <c r="V9" s="1" t="str">
        <f t="shared" si="0"/>
        <v>ㄘㄩㄠˋ</v>
      </c>
      <c r="W9" s="1" t="str">
        <f t="shared" si="0"/>
        <v>ㄙㄩㄠˋ</v>
      </c>
    </row>
    <row r="10" spans="1:24">
      <c r="A10" s="2" t="s">
        <v>9</v>
      </c>
      <c r="B10" s="1" t="str">
        <f t="shared" si="1"/>
        <v>␢ㄩㄡˋ</v>
      </c>
      <c r="C10" s="1" t="str">
        <f t="shared" si="0"/>
        <v>ㄅㄩㄡˋ</v>
      </c>
      <c r="D10" s="1" t="str">
        <f t="shared" si="0"/>
        <v>ㄆㄩㄡˋ</v>
      </c>
      <c r="E10" s="1" t="str">
        <f t="shared" si="0"/>
        <v>ㄇㄩㄡˋ</v>
      </c>
      <c r="F10" s="1" t="str">
        <f t="shared" si="0"/>
        <v>ㄈㄩㄡˋ</v>
      </c>
      <c r="G10" s="1" t="str">
        <f t="shared" si="0"/>
        <v>ㄉㄩㄡˋ</v>
      </c>
      <c r="H10" s="1" t="str">
        <f t="shared" si="0"/>
        <v>ㄊㄩㄡˋ</v>
      </c>
      <c r="I10" s="1" t="str">
        <f t="shared" si="0"/>
        <v>ㄋㄩㄡˋ</v>
      </c>
      <c r="J10" s="1" t="str">
        <f t="shared" si="0"/>
        <v>ㄌㄩㄡˋ</v>
      </c>
      <c r="K10" s="1" t="str">
        <f t="shared" si="0"/>
        <v>ㄍㄩㄡˋ</v>
      </c>
      <c r="L10" s="1" t="str">
        <f t="shared" si="0"/>
        <v>ㄎㄩㄡˋ</v>
      </c>
      <c r="M10" s="1" t="str">
        <f t="shared" si="0"/>
        <v>ㄏㄩㄡˋ</v>
      </c>
      <c r="N10" s="1" t="str">
        <f t="shared" si="0"/>
        <v>ㄐㄩㄡˋ</v>
      </c>
      <c r="O10" s="1" t="str">
        <f t="shared" si="0"/>
        <v>ㄑㄩㄡˋ</v>
      </c>
      <c r="P10" s="1" t="str">
        <f t="shared" si="0"/>
        <v>ㄒㄩㄡˋ</v>
      </c>
      <c r="Q10" s="1" t="str">
        <f t="shared" si="0"/>
        <v>ㄓㄩㄡˋ</v>
      </c>
      <c r="R10" s="1" t="str">
        <f t="shared" si="0"/>
        <v>ㄔㄩㄡˋ</v>
      </c>
      <c r="S10" s="1" t="str">
        <f t="shared" si="0"/>
        <v>ㄕㄩㄡˋ</v>
      </c>
      <c r="T10" s="1" t="str">
        <f t="shared" si="0"/>
        <v>ㄖㄩㄡˋ</v>
      </c>
      <c r="U10" s="1" t="str">
        <f t="shared" si="0"/>
        <v>ㄗㄩㄡˋ</v>
      </c>
      <c r="V10" s="1" t="str">
        <f t="shared" si="0"/>
        <v>ㄘㄩㄡˋ</v>
      </c>
      <c r="W10" s="1" t="str">
        <f t="shared" si="0"/>
        <v>ㄙㄩㄡˋ</v>
      </c>
    </row>
    <row r="11" spans="1:24">
      <c r="A11" s="2" t="s">
        <v>10</v>
      </c>
      <c r="B11" s="1" t="str">
        <f t="shared" si="1"/>
        <v>␢ㄩㄢˋ</v>
      </c>
      <c r="C11" s="1" t="str">
        <f t="shared" si="0"/>
        <v>ㄅㄩㄢˋ</v>
      </c>
      <c r="D11" s="1" t="str">
        <f t="shared" si="0"/>
        <v>ㄆㄩㄢˋ</v>
      </c>
      <c r="E11" s="1" t="str">
        <f t="shared" si="0"/>
        <v>ㄇㄩㄢˋ</v>
      </c>
      <c r="F11" s="1" t="str">
        <f t="shared" si="0"/>
        <v>ㄈㄩㄢˋ</v>
      </c>
      <c r="G11" s="1" t="str">
        <f t="shared" si="0"/>
        <v>ㄉㄩㄢˋ</v>
      </c>
      <c r="H11" s="1" t="str">
        <f t="shared" si="0"/>
        <v>ㄊㄩㄢˋ</v>
      </c>
      <c r="I11" s="1" t="str">
        <f t="shared" si="0"/>
        <v>ㄋㄩㄢˋ</v>
      </c>
      <c r="J11" s="1" t="str">
        <f t="shared" si="0"/>
        <v>ㄌㄩㄢˋ</v>
      </c>
      <c r="K11" s="1" t="str">
        <f t="shared" si="0"/>
        <v>ㄍㄩㄢˋ</v>
      </c>
      <c r="L11" s="1" t="str">
        <f t="shared" si="0"/>
        <v>ㄎㄩㄢˋ</v>
      </c>
      <c r="M11" s="1" t="str">
        <f t="shared" si="0"/>
        <v>ㄏㄩㄢˋ</v>
      </c>
      <c r="N11" s="1" t="str">
        <f t="shared" si="0"/>
        <v>ㄐㄩㄢˋ</v>
      </c>
      <c r="O11" s="1" t="str">
        <f t="shared" si="0"/>
        <v>ㄑㄩㄢˋ</v>
      </c>
      <c r="P11" s="1" t="str">
        <f t="shared" si="0"/>
        <v>ㄒㄩㄢˋ</v>
      </c>
      <c r="Q11" s="1" t="str">
        <f t="shared" si="0"/>
        <v>ㄓㄩㄢˋ</v>
      </c>
      <c r="R11" s="1" t="str">
        <f t="shared" si="0"/>
        <v>ㄔㄩㄢˋ</v>
      </c>
      <c r="S11" s="1" t="str">
        <f t="shared" si="0"/>
        <v>ㄕㄩㄢˋ</v>
      </c>
      <c r="T11" s="1" t="str">
        <f t="shared" si="0"/>
        <v>ㄖㄩㄢˋ</v>
      </c>
      <c r="U11" s="1" t="str">
        <f t="shared" si="0"/>
        <v>ㄗㄩㄢˋ</v>
      </c>
      <c r="V11" s="1" t="str">
        <f t="shared" si="0"/>
        <v>ㄘㄩㄢˋ</v>
      </c>
      <c r="W11" s="1" t="str">
        <f t="shared" si="0"/>
        <v>ㄙㄩㄢˋ</v>
      </c>
    </row>
    <row r="12" spans="1:24">
      <c r="A12" s="2" t="s">
        <v>11</v>
      </c>
      <c r="B12" s="1" t="str">
        <f t="shared" si="1"/>
        <v>␢ㄩㄣˋ</v>
      </c>
      <c r="C12" s="1" t="str">
        <f t="shared" si="0"/>
        <v>ㄅㄩㄣˋ</v>
      </c>
      <c r="D12" s="1" t="str">
        <f t="shared" si="0"/>
        <v>ㄆㄩㄣˋ</v>
      </c>
      <c r="E12" s="1" t="str">
        <f t="shared" si="0"/>
        <v>ㄇㄩㄣˋ</v>
      </c>
      <c r="F12" s="1" t="str">
        <f t="shared" si="0"/>
        <v>ㄈㄩㄣˋ</v>
      </c>
      <c r="G12" s="1" t="str">
        <f t="shared" si="0"/>
        <v>ㄉㄩㄣˋ</v>
      </c>
      <c r="H12" s="1" t="str">
        <f t="shared" si="0"/>
        <v>ㄊㄩㄣˋ</v>
      </c>
      <c r="I12" s="1" t="str">
        <f t="shared" si="0"/>
        <v>ㄋㄩㄣˋ</v>
      </c>
      <c r="J12" s="1" t="str">
        <f t="shared" si="0"/>
        <v>ㄌㄩㄣˋ</v>
      </c>
      <c r="K12" s="1" t="str">
        <f t="shared" si="0"/>
        <v>ㄍㄩㄣˋ</v>
      </c>
      <c r="L12" s="1" t="str">
        <f t="shared" si="0"/>
        <v>ㄎㄩㄣˋ</v>
      </c>
      <c r="M12" s="1" t="str">
        <f t="shared" si="0"/>
        <v>ㄏㄩㄣˋ</v>
      </c>
      <c r="N12" s="1" t="str">
        <f t="shared" si="0"/>
        <v>ㄐㄩㄣˋ</v>
      </c>
      <c r="O12" s="1" t="str">
        <f t="shared" si="0"/>
        <v>ㄑㄩㄣˋ</v>
      </c>
      <c r="P12" s="1" t="str">
        <f t="shared" si="0"/>
        <v>ㄒㄩㄣˋ</v>
      </c>
      <c r="Q12" s="1" t="str">
        <f t="shared" si="0"/>
        <v>ㄓㄩㄣˋ</v>
      </c>
      <c r="R12" s="1" t="str">
        <f t="shared" si="0"/>
        <v>ㄔㄩㄣˋ</v>
      </c>
      <c r="S12" s="1" t="str">
        <f t="shared" si="0"/>
        <v>ㄕㄩㄣˋ</v>
      </c>
      <c r="T12" s="1" t="str">
        <f t="shared" si="0"/>
        <v>ㄖㄩㄣˋ</v>
      </c>
      <c r="U12" s="1" t="str">
        <f t="shared" si="0"/>
        <v>ㄗㄩㄣˋ</v>
      </c>
      <c r="V12" s="1" t="str">
        <f t="shared" si="0"/>
        <v>ㄘㄩㄣˋ</v>
      </c>
      <c r="W12" s="1" t="str">
        <f t="shared" si="0"/>
        <v>ㄙㄩㄣˋ</v>
      </c>
    </row>
    <row r="13" spans="1:24">
      <c r="A13" s="2" t="s">
        <v>12</v>
      </c>
      <c r="B13" s="1" t="str">
        <f t="shared" si="1"/>
        <v>␢ㄩㄤˋ</v>
      </c>
      <c r="C13" s="1" t="str">
        <f t="shared" si="0"/>
        <v>ㄅㄩㄤˋ</v>
      </c>
      <c r="D13" s="1" t="str">
        <f t="shared" si="0"/>
        <v>ㄆㄩㄤˋ</v>
      </c>
      <c r="E13" s="1" t="str">
        <f t="shared" si="0"/>
        <v>ㄇㄩㄤˋ</v>
      </c>
      <c r="F13" s="1" t="str">
        <f t="shared" si="0"/>
        <v>ㄈㄩㄤˋ</v>
      </c>
      <c r="G13" s="1" t="str">
        <f t="shared" si="0"/>
        <v>ㄉㄩㄤˋ</v>
      </c>
      <c r="H13" s="1" t="str">
        <f t="shared" si="0"/>
        <v>ㄊㄩㄤˋ</v>
      </c>
      <c r="I13" s="1" t="str">
        <f t="shared" si="0"/>
        <v>ㄋㄩㄤˋ</v>
      </c>
      <c r="J13" s="1" t="str">
        <f t="shared" si="0"/>
        <v>ㄌㄩㄤˋ</v>
      </c>
      <c r="K13" s="1" t="str">
        <f t="shared" si="0"/>
        <v>ㄍㄩㄤˋ</v>
      </c>
      <c r="L13" s="1" t="str">
        <f t="shared" si="0"/>
        <v>ㄎㄩㄤˋ</v>
      </c>
      <c r="M13" s="1" t="str">
        <f t="shared" si="0"/>
        <v>ㄏㄩㄤˋ</v>
      </c>
      <c r="N13" s="1" t="str">
        <f t="shared" si="0"/>
        <v>ㄐㄩㄤˋ</v>
      </c>
      <c r="O13" s="1" t="str">
        <f t="shared" si="0"/>
        <v>ㄑㄩㄤˋ</v>
      </c>
      <c r="P13" s="1" t="str">
        <f t="shared" si="0"/>
        <v>ㄒㄩㄤˋ</v>
      </c>
      <c r="Q13" s="1" t="str">
        <f t="shared" si="0"/>
        <v>ㄓㄩㄤˋ</v>
      </c>
      <c r="R13" s="1" t="str">
        <f t="shared" si="0"/>
        <v>ㄔㄩㄤˋ</v>
      </c>
      <c r="S13" s="1" t="str">
        <f t="shared" si="0"/>
        <v>ㄕㄩㄤˋ</v>
      </c>
      <c r="T13" s="1" t="str">
        <f t="shared" si="0"/>
        <v>ㄖㄩㄤˋ</v>
      </c>
      <c r="U13" s="1" t="str">
        <f t="shared" si="0"/>
        <v>ㄗㄩㄤˋ</v>
      </c>
      <c r="V13" s="1" t="str">
        <f t="shared" si="0"/>
        <v>ㄘㄩㄤˋ</v>
      </c>
      <c r="W13" s="1" t="str">
        <f t="shared" si="0"/>
        <v>ㄙㄩㄤˋ</v>
      </c>
    </row>
    <row r="14" spans="1:24">
      <c r="A14" s="2" t="s">
        <v>13</v>
      </c>
      <c r="B14" s="1" t="str">
        <f t="shared" si="1"/>
        <v>␢ㄩㄥˋ</v>
      </c>
      <c r="C14" s="1" t="str">
        <f t="shared" si="0"/>
        <v>ㄅㄩㄥˋ</v>
      </c>
      <c r="D14" s="1" t="str">
        <f t="shared" si="0"/>
        <v>ㄆㄩㄥˋ</v>
      </c>
      <c r="E14" s="1" t="str">
        <f t="shared" si="0"/>
        <v>ㄇㄩㄥˋ</v>
      </c>
      <c r="F14" s="1" t="str">
        <f t="shared" ref="F14:U15" si="2">F$1&amp;"ㄩ"&amp;$A14&amp;$X$1</f>
        <v>ㄈㄩㄥˋ</v>
      </c>
      <c r="G14" s="1" t="str">
        <f t="shared" si="2"/>
        <v>ㄉㄩㄥˋ</v>
      </c>
      <c r="H14" s="1" t="str">
        <f t="shared" si="2"/>
        <v>ㄊㄩㄥˋ</v>
      </c>
      <c r="I14" s="1" t="str">
        <f t="shared" si="2"/>
        <v>ㄋㄩㄥˋ</v>
      </c>
      <c r="J14" s="1" t="str">
        <f t="shared" si="2"/>
        <v>ㄌㄩㄥˋ</v>
      </c>
      <c r="K14" s="1" t="str">
        <f t="shared" si="2"/>
        <v>ㄍㄩㄥˋ</v>
      </c>
      <c r="L14" s="1" t="str">
        <f t="shared" si="2"/>
        <v>ㄎㄩㄥˋ</v>
      </c>
      <c r="M14" s="1" t="str">
        <f t="shared" si="2"/>
        <v>ㄏㄩㄥˋ</v>
      </c>
      <c r="N14" s="1" t="str">
        <f t="shared" si="2"/>
        <v>ㄐㄩㄥˋ</v>
      </c>
      <c r="O14" s="1" t="str">
        <f t="shared" si="2"/>
        <v>ㄑㄩㄥˋ</v>
      </c>
      <c r="P14" s="1" t="str">
        <f t="shared" si="2"/>
        <v>ㄒㄩㄥˋ</v>
      </c>
      <c r="Q14" s="1" t="str">
        <f t="shared" si="2"/>
        <v>ㄓㄩㄥˋ</v>
      </c>
      <c r="R14" s="1" t="str">
        <f t="shared" si="2"/>
        <v>ㄔㄩㄥˋ</v>
      </c>
      <c r="S14" s="1" t="str">
        <f t="shared" si="2"/>
        <v>ㄕㄩㄥˋ</v>
      </c>
      <c r="T14" s="1" t="str">
        <f t="shared" si="2"/>
        <v>ㄖㄩㄥˋ</v>
      </c>
      <c r="U14" s="1" t="str">
        <f t="shared" si="2"/>
        <v>ㄗㄩㄥˋ</v>
      </c>
      <c r="V14" s="1" t="str">
        <f t="shared" ref="V14:W15" si="3">V$1&amp;"ㄩ"&amp;$A14&amp;$X$1</f>
        <v>ㄘㄩㄥˋ</v>
      </c>
      <c r="W14" s="1" t="str">
        <f t="shared" si="3"/>
        <v>ㄙㄩㄥˋ</v>
      </c>
    </row>
    <row r="15" spans="1:24">
      <c r="A15" s="2" t="s">
        <v>14</v>
      </c>
      <c r="B15" s="1" t="str">
        <f t="shared" si="1"/>
        <v>␢ㄩㄦˋ</v>
      </c>
      <c r="C15" s="1" t="str">
        <f t="shared" si="1"/>
        <v>ㄅㄩㄦˋ</v>
      </c>
      <c r="D15" s="1" t="str">
        <f t="shared" si="1"/>
        <v>ㄆㄩㄦˋ</v>
      </c>
      <c r="E15" s="1" t="str">
        <f t="shared" si="1"/>
        <v>ㄇㄩㄦˋ</v>
      </c>
      <c r="F15" s="1" t="str">
        <f t="shared" si="1"/>
        <v>ㄈㄩㄦˋ</v>
      </c>
      <c r="G15" s="1" t="str">
        <f t="shared" si="1"/>
        <v>ㄉㄩㄦˋ</v>
      </c>
      <c r="H15" s="1" t="str">
        <f t="shared" si="1"/>
        <v>ㄊㄩㄦˋ</v>
      </c>
      <c r="I15" s="1" t="str">
        <f t="shared" si="1"/>
        <v>ㄋㄩㄦˋ</v>
      </c>
      <c r="J15" s="1" t="str">
        <f t="shared" si="1"/>
        <v>ㄌㄩㄦˋ</v>
      </c>
      <c r="K15" s="1" t="str">
        <f t="shared" si="1"/>
        <v>ㄍㄩㄦˋ</v>
      </c>
      <c r="L15" s="1" t="str">
        <f t="shared" si="1"/>
        <v>ㄎㄩㄦˋ</v>
      </c>
      <c r="M15" s="1" t="str">
        <f t="shared" si="1"/>
        <v>ㄏㄩㄦˋ</v>
      </c>
      <c r="N15" s="1" t="str">
        <f t="shared" si="1"/>
        <v>ㄐㄩㄦˋ</v>
      </c>
      <c r="O15" s="1" t="str">
        <f t="shared" si="1"/>
        <v>ㄑㄩㄦˋ</v>
      </c>
      <c r="P15" s="1" t="str">
        <f t="shared" si="1"/>
        <v>ㄒㄩㄦˋ</v>
      </c>
      <c r="Q15" s="1" t="str">
        <f t="shared" si="1"/>
        <v>ㄓㄩㄦˋ</v>
      </c>
      <c r="R15" s="1" t="str">
        <f t="shared" si="2"/>
        <v>ㄔㄩㄦˋ</v>
      </c>
      <c r="S15" s="1" t="str">
        <f t="shared" si="2"/>
        <v>ㄕㄩㄦˋ</v>
      </c>
      <c r="T15" s="1" t="str">
        <f t="shared" si="2"/>
        <v>ㄖㄩㄦˋ</v>
      </c>
      <c r="U15" s="1" t="str">
        <f t="shared" si="2"/>
        <v>ㄗㄩㄦˋ</v>
      </c>
      <c r="V15" s="1" t="str">
        <f t="shared" si="3"/>
        <v>ㄘㄩㄦˋ</v>
      </c>
      <c r="W15" s="1" t="str">
        <f t="shared" si="3"/>
        <v>ㄙㄩㄦˋ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651F-8FEC-4765-992B-DEBB21F34567}">
  <dimension ref="A1:V56"/>
  <sheetViews>
    <sheetView topLeftCell="A14" workbookViewId="0">
      <selection activeCell="AA34" sqref="AA34"/>
    </sheetView>
  </sheetViews>
  <sheetFormatPr defaultColWidth="8.85546875" defaultRowHeight="15"/>
  <cols>
    <col min="1" max="1" width="6.85546875" bestFit="1" customWidth="1"/>
    <col min="2" max="22" width="7.85546875" bestFit="1" customWidth="1"/>
  </cols>
  <sheetData>
    <row r="1" spans="1:22">
      <c r="A1" s="1" t="s">
        <v>552</v>
      </c>
      <c r="B1" s="1" t="s">
        <v>553</v>
      </c>
      <c r="C1" s="1" t="s">
        <v>554</v>
      </c>
      <c r="D1" s="1" t="s">
        <v>555</v>
      </c>
      <c r="E1" s="1" t="s">
        <v>556</v>
      </c>
      <c r="F1" s="1" t="s">
        <v>557</v>
      </c>
      <c r="G1" s="1" t="s">
        <v>558</v>
      </c>
      <c r="H1" s="1" t="s">
        <v>559</v>
      </c>
      <c r="I1" s="1" t="s">
        <v>560</v>
      </c>
      <c r="J1" s="1" t="s">
        <v>561</v>
      </c>
      <c r="K1" s="1" t="s">
        <v>562</v>
      </c>
      <c r="L1" s="1" t="s">
        <v>563</v>
      </c>
      <c r="M1" s="1" t="s">
        <v>564</v>
      </c>
      <c r="N1" s="1" t="s">
        <v>565</v>
      </c>
      <c r="O1" s="1" t="s">
        <v>566</v>
      </c>
      <c r="P1" s="1" t="s">
        <v>567</v>
      </c>
      <c r="Q1" s="1" t="s">
        <v>568</v>
      </c>
      <c r="R1" s="1" t="s">
        <v>569</v>
      </c>
      <c r="S1" s="1" t="s">
        <v>570</v>
      </c>
      <c r="T1" s="1" t="s">
        <v>571</v>
      </c>
      <c r="U1" s="1" t="s">
        <v>572</v>
      </c>
      <c r="V1" s="1" t="s">
        <v>573</v>
      </c>
    </row>
    <row r="2" spans="1:22">
      <c r="A2" s="1" t="s">
        <v>574</v>
      </c>
      <c r="B2" s="1" t="s">
        <v>575</v>
      </c>
      <c r="C2" s="1" t="s">
        <v>576</v>
      </c>
      <c r="D2" s="1" t="s">
        <v>577</v>
      </c>
      <c r="E2" s="1" t="s">
        <v>578</v>
      </c>
      <c r="F2" s="1" t="s">
        <v>579</v>
      </c>
      <c r="G2" s="1" t="s">
        <v>580</v>
      </c>
      <c r="H2" s="1" t="s">
        <v>581</v>
      </c>
      <c r="I2" s="1" t="s">
        <v>582</v>
      </c>
      <c r="J2" s="1" t="s">
        <v>583</v>
      </c>
      <c r="K2" s="1" t="s">
        <v>584</v>
      </c>
      <c r="L2" s="1" t="s">
        <v>585</v>
      </c>
      <c r="M2" s="1" t="s">
        <v>586</v>
      </c>
      <c r="N2" s="1" t="s">
        <v>587</v>
      </c>
      <c r="O2" s="1" t="s">
        <v>588</v>
      </c>
      <c r="P2" s="1" t="s">
        <v>589</v>
      </c>
      <c r="Q2" s="1" t="s">
        <v>590</v>
      </c>
      <c r="R2" s="1" t="s">
        <v>591</v>
      </c>
      <c r="S2" s="1" t="s">
        <v>592</v>
      </c>
      <c r="T2" s="1" t="s">
        <v>593</v>
      </c>
      <c r="U2" s="1" t="s">
        <v>594</v>
      </c>
      <c r="V2" s="1" t="s">
        <v>595</v>
      </c>
    </row>
    <row r="3" spans="1:22">
      <c r="A3" s="1" t="s">
        <v>596</v>
      </c>
      <c r="B3" s="1" t="s">
        <v>597</v>
      </c>
      <c r="C3" s="1" t="s">
        <v>598</v>
      </c>
      <c r="D3" s="1" t="s">
        <v>599</v>
      </c>
      <c r="E3" s="1" t="s">
        <v>600</v>
      </c>
      <c r="F3" s="1" t="s">
        <v>601</v>
      </c>
      <c r="G3" s="1" t="s">
        <v>602</v>
      </c>
      <c r="H3" s="1" t="s">
        <v>603</v>
      </c>
      <c r="I3" s="1" t="s">
        <v>604</v>
      </c>
      <c r="J3" s="1" t="s">
        <v>605</v>
      </c>
      <c r="K3" s="1" t="s">
        <v>606</v>
      </c>
      <c r="L3" s="1" t="s">
        <v>607</v>
      </c>
      <c r="M3" s="1" t="s">
        <v>608</v>
      </c>
      <c r="N3" s="1" t="s">
        <v>609</v>
      </c>
      <c r="O3" s="1" t="s">
        <v>610</v>
      </c>
      <c r="P3" s="1" t="s">
        <v>611</v>
      </c>
      <c r="Q3" s="1" t="s">
        <v>612</v>
      </c>
      <c r="R3" s="1" t="s">
        <v>613</v>
      </c>
      <c r="S3" s="1" t="s">
        <v>614</v>
      </c>
      <c r="T3" s="1" t="s">
        <v>615</v>
      </c>
      <c r="U3" s="1" t="s">
        <v>616</v>
      </c>
      <c r="V3" s="1" t="s">
        <v>617</v>
      </c>
    </row>
    <row r="4" spans="1:22">
      <c r="A4" s="1" t="s">
        <v>618</v>
      </c>
      <c r="B4" s="1" t="s">
        <v>619</v>
      </c>
      <c r="C4" s="1" t="s">
        <v>620</v>
      </c>
      <c r="D4" s="1" t="s">
        <v>621</v>
      </c>
      <c r="E4" s="1" t="s">
        <v>622</v>
      </c>
      <c r="F4" s="1" t="s">
        <v>623</v>
      </c>
      <c r="G4" s="1" t="s">
        <v>624</v>
      </c>
      <c r="H4" s="1" t="s">
        <v>625</v>
      </c>
      <c r="I4" s="1" t="s">
        <v>626</v>
      </c>
      <c r="J4" s="1" t="s">
        <v>627</v>
      </c>
      <c r="K4" s="1" t="s">
        <v>628</v>
      </c>
      <c r="L4" s="1" t="s">
        <v>629</v>
      </c>
      <c r="M4" s="1" t="s">
        <v>630</v>
      </c>
      <c r="N4" s="1" t="s">
        <v>631</v>
      </c>
      <c r="O4" s="1" t="s">
        <v>632</v>
      </c>
      <c r="P4" s="1" t="s">
        <v>633</v>
      </c>
      <c r="Q4" s="1" t="s">
        <v>634</v>
      </c>
      <c r="R4" s="1" t="s">
        <v>635</v>
      </c>
      <c r="S4" s="1" t="s">
        <v>636</v>
      </c>
      <c r="T4" s="1" t="s">
        <v>637</v>
      </c>
      <c r="U4" s="1" t="s">
        <v>638</v>
      </c>
      <c r="V4" s="1" t="s">
        <v>639</v>
      </c>
    </row>
    <row r="5" spans="1:22">
      <c r="A5" s="1" t="s">
        <v>640</v>
      </c>
      <c r="B5" s="1" t="s">
        <v>641</v>
      </c>
      <c r="C5" s="1" t="s">
        <v>642</v>
      </c>
      <c r="D5" s="1" t="s">
        <v>643</v>
      </c>
      <c r="E5" s="1" t="s">
        <v>644</v>
      </c>
      <c r="F5" s="1" t="s">
        <v>645</v>
      </c>
      <c r="G5" s="1" t="s">
        <v>646</v>
      </c>
      <c r="H5" s="1" t="s">
        <v>647</v>
      </c>
      <c r="I5" s="1" t="s">
        <v>648</v>
      </c>
      <c r="J5" s="1" t="s">
        <v>649</v>
      </c>
      <c r="K5" s="1" t="s">
        <v>650</v>
      </c>
      <c r="L5" s="1" t="s">
        <v>651</v>
      </c>
      <c r="M5" s="1" t="s">
        <v>652</v>
      </c>
      <c r="N5" s="1" t="s">
        <v>653</v>
      </c>
      <c r="O5" s="1" t="s">
        <v>654</v>
      </c>
      <c r="P5" s="1" t="s">
        <v>655</v>
      </c>
      <c r="Q5" s="1" t="s">
        <v>656</v>
      </c>
      <c r="R5" s="1" t="s">
        <v>657</v>
      </c>
      <c r="S5" s="1" t="s">
        <v>658</v>
      </c>
      <c r="T5" s="1" t="s">
        <v>659</v>
      </c>
      <c r="U5" s="1" t="s">
        <v>660</v>
      </c>
      <c r="V5" s="1" t="s">
        <v>661</v>
      </c>
    </row>
    <row r="6" spans="1:22">
      <c r="A6" s="1" t="s">
        <v>662</v>
      </c>
      <c r="B6" s="1" t="s">
        <v>663</v>
      </c>
      <c r="C6" s="1" t="s">
        <v>664</v>
      </c>
      <c r="D6" s="1" t="s">
        <v>665</v>
      </c>
      <c r="E6" s="1" t="s">
        <v>666</v>
      </c>
      <c r="F6" s="1" t="s">
        <v>667</v>
      </c>
      <c r="G6" s="1" t="s">
        <v>668</v>
      </c>
      <c r="H6" s="1" t="s">
        <v>669</v>
      </c>
      <c r="I6" s="1" t="s">
        <v>670</v>
      </c>
      <c r="J6" s="1" t="s">
        <v>671</v>
      </c>
      <c r="K6" s="1" t="s">
        <v>672</v>
      </c>
      <c r="L6" s="1" t="s">
        <v>673</v>
      </c>
      <c r="M6" s="1" t="s">
        <v>674</v>
      </c>
      <c r="N6" s="1" t="s">
        <v>675</v>
      </c>
      <c r="O6" s="1" t="s">
        <v>676</v>
      </c>
      <c r="P6" s="1" t="s">
        <v>677</v>
      </c>
      <c r="Q6" s="1" t="s">
        <v>678</v>
      </c>
      <c r="R6" s="1" t="s">
        <v>679</v>
      </c>
      <c r="S6" s="1" t="s">
        <v>680</v>
      </c>
      <c r="T6" s="1" t="s">
        <v>681</v>
      </c>
      <c r="U6" s="1" t="s">
        <v>682</v>
      </c>
      <c r="V6" s="1" t="s">
        <v>683</v>
      </c>
    </row>
    <row r="7" spans="1:22">
      <c r="A7" s="1" t="s">
        <v>684</v>
      </c>
      <c r="B7" s="1" t="s">
        <v>685</v>
      </c>
      <c r="C7" s="1" t="s">
        <v>686</v>
      </c>
      <c r="D7" s="1" t="s">
        <v>687</v>
      </c>
      <c r="E7" s="1" t="s">
        <v>688</v>
      </c>
      <c r="F7" s="1" t="s">
        <v>689</v>
      </c>
      <c r="G7" s="1" t="s">
        <v>690</v>
      </c>
      <c r="H7" s="1" t="s">
        <v>691</v>
      </c>
      <c r="I7" s="1" t="s">
        <v>692</v>
      </c>
      <c r="J7" s="1" t="s">
        <v>693</v>
      </c>
      <c r="K7" s="1" t="s">
        <v>694</v>
      </c>
      <c r="L7" s="1" t="s">
        <v>695</v>
      </c>
      <c r="M7" s="1" t="s">
        <v>696</v>
      </c>
      <c r="N7" s="1" t="s">
        <v>697</v>
      </c>
      <c r="O7" s="1" t="s">
        <v>698</v>
      </c>
      <c r="P7" s="1" t="s">
        <v>699</v>
      </c>
      <c r="Q7" s="1" t="s">
        <v>700</v>
      </c>
      <c r="R7" s="1" t="s">
        <v>701</v>
      </c>
      <c r="S7" s="1" t="s">
        <v>702</v>
      </c>
      <c r="T7" s="1" t="s">
        <v>703</v>
      </c>
      <c r="U7" s="1" t="s">
        <v>704</v>
      </c>
      <c r="V7" s="1" t="s">
        <v>705</v>
      </c>
    </row>
    <row r="8" spans="1:22">
      <c r="A8" s="1" t="s">
        <v>706</v>
      </c>
      <c r="B8" s="1" t="s">
        <v>707</v>
      </c>
      <c r="C8" s="1" t="s">
        <v>708</v>
      </c>
      <c r="D8" s="1" t="s">
        <v>709</v>
      </c>
      <c r="E8" s="1" t="s">
        <v>710</v>
      </c>
      <c r="F8" s="1" t="s">
        <v>711</v>
      </c>
      <c r="G8" s="1" t="s">
        <v>712</v>
      </c>
      <c r="H8" s="1" t="s">
        <v>713</v>
      </c>
      <c r="I8" s="1" t="s">
        <v>714</v>
      </c>
      <c r="J8" s="1" t="s">
        <v>715</v>
      </c>
      <c r="K8" s="1" t="s">
        <v>716</v>
      </c>
      <c r="L8" s="1" t="s">
        <v>717</v>
      </c>
      <c r="M8" s="1" t="s">
        <v>718</v>
      </c>
      <c r="N8" s="1" t="s">
        <v>719</v>
      </c>
      <c r="O8" s="1" t="s">
        <v>720</v>
      </c>
      <c r="P8" s="1" t="s">
        <v>721</v>
      </c>
      <c r="Q8" s="1" t="s">
        <v>722</v>
      </c>
      <c r="R8" s="1" t="s">
        <v>723</v>
      </c>
      <c r="S8" s="1" t="s">
        <v>724</v>
      </c>
      <c r="T8" s="1" t="s">
        <v>725</v>
      </c>
      <c r="U8" s="1" t="s">
        <v>726</v>
      </c>
      <c r="V8" s="1" t="s">
        <v>727</v>
      </c>
    </row>
    <row r="9" spans="1:22">
      <c r="A9" s="1" t="s">
        <v>728</v>
      </c>
      <c r="B9" s="1" t="s">
        <v>729</v>
      </c>
      <c r="C9" s="1" t="s">
        <v>730</v>
      </c>
      <c r="D9" s="1" t="s">
        <v>731</v>
      </c>
      <c r="E9" s="1" t="s">
        <v>732</v>
      </c>
      <c r="F9" s="1" t="s">
        <v>733</v>
      </c>
      <c r="G9" s="1" t="s">
        <v>734</v>
      </c>
      <c r="H9" s="1" t="s">
        <v>735</v>
      </c>
      <c r="I9" s="1" t="s">
        <v>736</v>
      </c>
      <c r="J9" s="1" t="s">
        <v>737</v>
      </c>
      <c r="K9" s="1" t="s">
        <v>738</v>
      </c>
      <c r="L9" s="1" t="s">
        <v>739</v>
      </c>
      <c r="M9" s="1" t="s">
        <v>740</v>
      </c>
      <c r="N9" s="1" t="s">
        <v>741</v>
      </c>
      <c r="O9" s="1" t="s">
        <v>742</v>
      </c>
      <c r="P9" s="1" t="s">
        <v>743</v>
      </c>
      <c r="Q9" s="1" t="s">
        <v>744</v>
      </c>
      <c r="R9" s="1" t="s">
        <v>745</v>
      </c>
      <c r="S9" s="1" t="s">
        <v>746</v>
      </c>
      <c r="T9" s="1" t="s">
        <v>747</v>
      </c>
      <c r="U9" s="1" t="s">
        <v>748</v>
      </c>
      <c r="V9" s="1" t="s">
        <v>749</v>
      </c>
    </row>
    <row r="10" spans="1:22">
      <c r="A10" s="1" t="s">
        <v>750</v>
      </c>
      <c r="B10" s="1" t="s">
        <v>751</v>
      </c>
      <c r="C10" s="1" t="s">
        <v>752</v>
      </c>
      <c r="D10" s="1" t="s">
        <v>753</v>
      </c>
      <c r="E10" s="1" t="s">
        <v>754</v>
      </c>
      <c r="F10" s="1" t="s">
        <v>755</v>
      </c>
      <c r="G10" s="1" t="s">
        <v>756</v>
      </c>
      <c r="H10" s="1" t="s">
        <v>757</v>
      </c>
      <c r="I10" s="1" t="s">
        <v>758</v>
      </c>
      <c r="J10" s="1" t="s">
        <v>759</v>
      </c>
      <c r="K10" s="1" t="s">
        <v>760</v>
      </c>
      <c r="L10" s="1" t="s">
        <v>761</v>
      </c>
      <c r="M10" s="1" t="s">
        <v>762</v>
      </c>
      <c r="N10" s="1" t="s">
        <v>763</v>
      </c>
      <c r="O10" s="1" t="s">
        <v>764</v>
      </c>
      <c r="P10" s="1" t="s">
        <v>765</v>
      </c>
      <c r="Q10" s="1" t="s">
        <v>766</v>
      </c>
      <c r="R10" s="1" t="s">
        <v>767</v>
      </c>
      <c r="S10" s="1" t="s">
        <v>768</v>
      </c>
      <c r="T10" s="1" t="s">
        <v>769</v>
      </c>
      <c r="U10" s="1" t="s">
        <v>770</v>
      </c>
      <c r="V10" s="1" t="s">
        <v>771</v>
      </c>
    </row>
    <row r="11" spans="1:22">
      <c r="A11" s="1" t="s">
        <v>772</v>
      </c>
      <c r="B11" s="1" t="s">
        <v>773</v>
      </c>
      <c r="C11" s="1" t="s">
        <v>774</v>
      </c>
      <c r="D11" s="1" t="s">
        <v>775</v>
      </c>
      <c r="E11" s="1" t="s">
        <v>776</v>
      </c>
      <c r="F11" s="1" t="s">
        <v>777</v>
      </c>
      <c r="G11" s="1" t="s">
        <v>778</v>
      </c>
      <c r="H11" s="1" t="s">
        <v>779</v>
      </c>
      <c r="I11" s="1" t="s">
        <v>780</v>
      </c>
      <c r="J11" s="1" t="s">
        <v>781</v>
      </c>
      <c r="K11" s="1" t="s">
        <v>782</v>
      </c>
      <c r="L11" s="1" t="s">
        <v>783</v>
      </c>
      <c r="M11" s="1" t="s">
        <v>784</v>
      </c>
      <c r="N11" s="1" t="s">
        <v>785</v>
      </c>
      <c r="O11" s="1" t="s">
        <v>786</v>
      </c>
      <c r="P11" s="1" t="s">
        <v>787</v>
      </c>
      <c r="Q11" s="1" t="s">
        <v>788</v>
      </c>
      <c r="R11" s="1" t="s">
        <v>789</v>
      </c>
      <c r="S11" s="1" t="s">
        <v>790</v>
      </c>
      <c r="T11" s="1" t="s">
        <v>791</v>
      </c>
      <c r="U11" s="1" t="s">
        <v>792</v>
      </c>
      <c r="V11" s="1" t="s">
        <v>793</v>
      </c>
    </row>
    <row r="12" spans="1:22">
      <c r="A12" s="1" t="s">
        <v>794</v>
      </c>
      <c r="B12" s="1" t="s">
        <v>795</v>
      </c>
      <c r="C12" s="1" t="s">
        <v>796</v>
      </c>
      <c r="D12" s="1" t="s">
        <v>797</v>
      </c>
      <c r="E12" s="1" t="s">
        <v>798</v>
      </c>
      <c r="F12" s="1" t="s">
        <v>799</v>
      </c>
      <c r="G12" s="1" t="s">
        <v>800</v>
      </c>
      <c r="H12" s="1" t="s">
        <v>801</v>
      </c>
      <c r="I12" s="1" t="s">
        <v>802</v>
      </c>
      <c r="J12" s="1" t="s">
        <v>803</v>
      </c>
      <c r="K12" s="1" t="s">
        <v>804</v>
      </c>
      <c r="L12" s="1" t="s">
        <v>805</v>
      </c>
      <c r="M12" s="1" t="s">
        <v>806</v>
      </c>
      <c r="N12" s="1" t="s">
        <v>807</v>
      </c>
      <c r="O12" s="1" t="s">
        <v>808</v>
      </c>
      <c r="P12" s="1" t="s">
        <v>809</v>
      </c>
      <c r="Q12" s="1" t="s">
        <v>810</v>
      </c>
      <c r="R12" s="1" t="s">
        <v>811</v>
      </c>
      <c r="S12" s="1" t="s">
        <v>812</v>
      </c>
      <c r="T12" s="1" t="s">
        <v>813</v>
      </c>
      <c r="U12" s="1" t="s">
        <v>814</v>
      </c>
      <c r="V12" s="1" t="s">
        <v>815</v>
      </c>
    </row>
    <row r="13" spans="1:22">
      <c r="A13" s="1" t="s">
        <v>816</v>
      </c>
      <c r="B13" s="1" t="s">
        <v>817</v>
      </c>
      <c r="C13" s="1" t="s">
        <v>818</v>
      </c>
      <c r="D13" s="1" t="s">
        <v>819</v>
      </c>
      <c r="E13" s="1" t="s">
        <v>820</v>
      </c>
      <c r="F13" s="1" t="s">
        <v>821</v>
      </c>
      <c r="G13" s="1" t="s">
        <v>822</v>
      </c>
      <c r="H13" s="1" t="s">
        <v>823</v>
      </c>
      <c r="I13" s="1" t="s">
        <v>824</v>
      </c>
      <c r="J13" s="1" t="s">
        <v>825</v>
      </c>
      <c r="K13" s="1" t="s">
        <v>826</v>
      </c>
      <c r="L13" s="1" t="s">
        <v>827</v>
      </c>
      <c r="M13" s="1" t="s">
        <v>828</v>
      </c>
      <c r="N13" s="1" t="s">
        <v>829</v>
      </c>
      <c r="O13" s="1" t="s">
        <v>830</v>
      </c>
      <c r="P13" s="1" t="s">
        <v>831</v>
      </c>
      <c r="Q13" s="1" t="s">
        <v>832</v>
      </c>
      <c r="R13" s="1" t="s">
        <v>833</v>
      </c>
      <c r="S13" s="1" t="s">
        <v>834</v>
      </c>
      <c r="T13" s="1" t="s">
        <v>835</v>
      </c>
      <c r="U13" s="1" t="s">
        <v>836</v>
      </c>
      <c r="V13" s="1" t="s">
        <v>837</v>
      </c>
    </row>
    <row r="14" spans="1:22">
      <c r="A14" s="1" t="s">
        <v>838</v>
      </c>
      <c r="B14" s="1" t="s">
        <v>839</v>
      </c>
      <c r="C14" s="1" t="s">
        <v>840</v>
      </c>
      <c r="D14" s="1" t="s">
        <v>841</v>
      </c>
      <c r="E14" s="1" t="s">
        <v>842</v>
      </c>
      <c r="F14" s="1" t="s">
        <v>843</v>
      </c>
      <c r="G14" s="1" t="s">
        <v>844</v>
      </c>
      <c r="H14" s="1" t="s">
        <v>845</v>
      </c>
      <c r="I14" s="1" t="s">
        <v>846</v>
      </c>
      <c r="J14" s="1" t="s">
        <v>847</v>
      </c>
      <c r="K14" s="1" t="s">
        <v>848</v>
      </c>
      <c r="L14" s="1" t="s">
        <v>849</v>
      </c>
      <c r="M14" s="1" t="s">
        <v>850</v>
      </c>
      <c r="N14" s="1" t="s">
        <v>851</v>
      </c>
      <c r="O14" s="1" t="s">
        <v>852</v>
      </c>
      <c r="P14" s="1" t="s">
        <v>853</v>
      </c>
      <c r="Q14" s="1" t="s">
        <v>854</v>
      </c>
      <c r="R14" s="1" t="s">
        <v>855</v>
      </c>
      <c r="S14" s="1" t="s">
        <v>856</v>
      </c>
      <c r="T14" s="1" t="s">
        <v>857</v>
      </c>
      <c r="U14" s="1" t="s">
        <v>858</v>
      </c>
      <c r="V14" s="1" t="s">
        <v>859</v>
      </c>
    </row>
    <row r="15" spans="1:22">
      <c r="A15" s="1" t="s">
        <v>860</v>
      </c>
      <c r="B15" s="1" t="s">
        <v>861</v>
      </c>
      <c r="C15" s="1" t="s">
        <v>862</v>
      </c>
      <c r="D15" s="1" t="s">
        <v>863</v>
      </c>
      <c r="E15" s="1" t="s">
        <v>864</v>
      </c>
      <c r="F15" s="1" t="s">
        <v>865</v>
      </c>
      <c r="G15" s="1" t="s">
        <v>866</v>
      </c>
      <c r="H15" s="1" t="s">
        <v>867</v>
      </c>
      <c r="I15" s="1" t="s">
        <v>868</v>
      </c>
      <c r="J15" s="1" t="s">
        <v>869</v>
      </c>
      <c r="K15" s="1" t="s">
        <v>870</v>
      </c>
      <c r="L15" s="1" t="s">
        <v>871</v>
      </c>
      <c r="M15" s="1" t="s">
        <v>872</v>
      </c>
      <c r="N15" s="1" t="s">
        <v>873</v>
      </c>
      <c r="O15" s="1" t="s">
        <v>874</v>
      </c>
      <c r="P15" s="1" t="s">
        <v>875</v>
      </c>
      <c r="Q15" s="1" t="s">
        <v>876</v>
      </c>
      <c r="R15" s="1" t="s">
        <v>877</v>
      </c>
      <c r="S15" s="1" t="s">
        <v>878</v>
      </c>
      <c r="T15" s="1" t="s">
        <v>879</v>
      </c>
      <c r="U15" s="1" t="s">
        <v>880</v>
      </c>
      <c r="V15" s="1" t="s">
        <v>881</v>
      </c>
    </row>
    <row r="16" spans="1:22">
      <c r="A16" s="1" t="s">
        <v>882</v>
      </c>
      <c r="B16" s="1" t="s">
        <v>883</v>
      </c>
      <c r="C16" s="1" t="s">
        <v>884</v>
      </c>
      <c r="D16" s="1" t="s">
        <v>885</v>
      </c>
      <c r="E16" s="1" t="s">
        <v>886</v>
      </c>
      <c r="F16" s="1" t="s">
        <v>887</v>
      </c>
      <c r="G16" s="1" t="s">
        <v>888</v>
      </c>
      <c r="H16" s="1" t="s">
        <v>889</v>
      </c>
      <c r="I16" s="1" t="s">
        <v>890</v>
      </c>
      <c r="J16" s="1" t="s">
        <v>891</v>
      </c>
      <c r="K16" s="1" t="s">
        <v>892</v>
      </c>
      <c r="L16" s="1" t="s">
        <v>893</v>
      </c>
      <c r="M16" s="1" t="s">
        <v>894</v>
      </c>
      <c r="N16" s="1" t="s">
        <v>895</v>
      </c>
      <c r="O16" s="1" t="s">
        <v>896</v>
      </c>
      <c r="P16" s="1" t="s">
        <v>897</v>
      </c>
      <c r="Q16" s="1" t="s">
        <v>898</v>
      </c>
      <c r="R16" s="1" t="s">
        <v>899</v>
      </c>
      <c r="S16" s="1" t="s">
        <v>900</v>
      </c>
      <c r="T16" s="1" t="s">
        <v>901</v>
      </c>
      <c r="U16" s="1" t="s">
        <v>902</v>
      </c>
      <c r="V16" s="1" t="s">
        <v>903</v>
      </c>
    </row>
    <row r="17" spans="1:22">
      <c r="A17" s="1" t="s">
        <v>904</v>
      </c>
      <c r="B17" s="1" t="s">
        <v>905</v>
      </c>
      <c r="C17" s="1" t="s">
        <v>906</v>
      </c>
      <c r="D17" s="1" t="s">
        <v>907</v>
      </c>
      <c r="E17" s="1" t="s">
        <v>908</v>
      </c>
      <c r="F17" s="1" t="s">
        <v>909</v>
      </c>
      <c r="G17" s="1" t="s">
        <v>910</v>
      </c>
      <c r="H17" s="1" t="s">
        <v>911</v>
      </c>
      <c r="I17" s="1" t="s">
        <v>912</v>
      </c>
      <c r="J17" s="1" t="s">
        <v>913</v>
      </c>
      <c r="K17" s="1" t="s">
        <v>914</v>
      </c>
      <c r="L17" s="1" t="s">
        <v>915</v>
      </c>
      <c r="M17" s="1" t="s">
        <v>916</v>
      </c>
      <c r="N17" s="1" t="s">
        <v>917</v>
      </c>
      <c r="O17" s="1" t="s">
        <v>918</v>
      </c>
      <c r="P17" s="1" t="s">
        <v>919</v>
      </c>
      <c r="Q17" s="1" t="s">
        <v>920</v>
      </c>
      <c r="R17" s="1" t="s">
        <v>921</v>
      </c>
      <c r="S17" s="1" t="s">
        <v>922</v>
      </c>
      <c r="T17" s="1" t="s">
        <v>923</v>
      </c>
      <c r="U17" s="1" t="s">
        <v>924</v>
      </c>
      <c r="V17" s="1" t="s">
        <v>925</v>
      </c>
    </row>
    <row r="18" spans="1:22">
      <c r="A18" s="1" t="s">
        <v>926</v>
      </c>
      <c r="B18" s="1" t="s">
        <v>927</v>
      </c>
      <c r="C18" s="1" t="s">
        <v>928</v>
      </c>
      <c r="D18" s="1" t="s">
        <v>929</v>
      </c>
      <c r="E18" s="1" t="s">
        <v>930</v>
      </c>
      <c r="F18" s="1" t="s">
        <v>931</v>
      </c>
      <c r="G18" s="1" t="s">
        <v>932</v>
      </c>
      <c r="H18" s="1" t="s">
        <v>933</v>
      </c>
      <c r="I18" s="1" t="s">
        <v>934</v>
      </c>
      <c r="J18" s="1" t="s">
        <v>935</v>
      </c>
      <c r="K18" s="1" t="s">
        <v>936</v>
      </c>
      <c r="L18" s="1" t="s">
        <v>937</v>
      </c>
      <c r="M18" s="1" t="s">
        <v>938</v>
      </c>
      <c r="N18" s="1" t="s">
        <v>939</v>
      </c>
      <c r="O18" s="1" t="s">
        <v>940</v>
      </c>
      <c r="P18" s="1" t="s">
        <v>941</v>
      </c>
      <c r="Q18" s="1" t="s">
        <v>942</v>
      </c>
      <c r="R18" s="1" t="s">
        <v>943</v>
      </c>
      <c r="S18" s="1" t="s">
        <v>944</v>
      </c>
      <c r="T18" s="1" t="s">
        <v>945</v>
      </c>
      <c r="U18" s="1" t="s">
        <v>946</v>
      </c>
      <c r="V18" s="1" t="s">
        <v>947</v>
      </c>
    </row>
    <row r="19" spans="1:22">
      <c r="A19" s="1" t="s">
        <v>948</v>
      </c>
      <c r="B19" s="1" t="s">
        <v>949</v>
      </c>
      <c r="C19" s="1" t="s">
        <v>950</v>
      </c>
      <c r="D19" s="1" t="s">
        <v>951</v>
      </c>
      <c r="E19" s="1" t="s">
        <v>952</v>
      </c>
      <c r="F19" s="1" t="s">
        <v>953</v>
      </c>
      <c r="G19" s="1" t="s">
        <v>954</v>
      </c>
      <c r="H19" s="1" t="s">
        <v>955</v>
      </c>
      <c r="I19" s="1" t="s">
        <v>956</v>
      </c>
      <c r="J19" s="1" t="s">
        <v>957</v>
      </c>
      <c r="K19" s="1" t="s">
        <v>958</v>
      </c>
      <c r="L19" s="1" t="s">
        <v>959</v>
      </c>
      <c r="M19" s="1" t="s">
        <v>960</v>
      </c>
      <c r="N19" s="1" t="s">
        <v>961</v>
      </c>
      <c r="O19" s="1" t="s">
        <v>962</v>
      </c>
      <c r="P19" s="1" t="s">
        <v>963</v>
      </c>
      <c r="Q19" s="1" t="s">
        <v>964</v>
      </c>
      <c r="R19" s="1" t="s">
        <v>965</v>
      </c>
      <c r="S19" s="1" t="s">
        <v>966</v>
      </c>
      <c r="T19" s="1" t="s">
        <v>967</v>
      </c>
      <c r="U19" s="1" t="s">
        <v>968</v>
      </c>
      <c r="V19" s="1" t="s">
        <v>969</v>
      </c>
    </row>
    <row r="20" spans="1:22">
      <c r="A20" s="1" t="s">
        <v>970</v>
      </c>
      <c r="B20" s="1" t="s">
        <v>971</v>
      </c>
      <c r="C20" s="1" t="s">
        <v>972</v>
      </c>
      <c r="D20" s="1" t="s">
        <v>973</v>
      </c>
      <c r="E20" s="1" t="s">
        <v>974</v>
      </c>
      <c r="F20" s="1" t="s">
        <v>975</v>
      </c>
      <c r="G20" s="1" t="s">
        <v>976</v>
      </c>
      <c r="H20" s="1" t="s">
        <v>977</v>
      </c>
      <c r="I20" s="1" t="s">
        <v>978</v>
      </c>
      <c r="J20" s="1" t="s">
        <v>979</v>
      </c>
      <c r="K20" s="1" t="s">
        <v>980</v>
      </c>
      <c r="L20" s="1" t="s">
        <v>981</v>
      </c>
      <c r="M20" s="1" t="s">
        <v>982</v>
      </c>
      <c r="N20" s="1" t="s">
        <v>983</v>
      </c>
      <c r="O20" s="1" t="s">
        <v>984</v>
      </c>
      <c r="P20" s="1" t="s">
        <v>985</v>
      </c>
      <c r="Q20" s="1" t="s">
        <v>986</v>
      </c>
      <c r="R20" s="1" t="s">
        <v>987</v>
      </c>
      <c r="S20" s="1" t="s">
        <v>988</v>
      </c>
      <c r="T20" s="1" t="s">
        <v>989</v>
      </c>
      <c r="U20" s="1" t="s">
        <v>990</v>
      </c>
      <c r="V20" s="1" t="s">
        <v>991</v>
      </c>
    </row>
    <row r="21" spans="1:22">
      <c r="A21" s="1" t="s">
        <v>992</v>
      </c>
      <c r="B21" s="1" t="s">
        <v>993</v>
      </c>
      <c r="C21" s="1" t="s">
        <v>994</v>
      </c>
      <c r="D21" s="1" t="s">
        <v>995</v>
      </c>
      <c r="E21" s="1" t="s">
        <v>996</v>
      </c>
      <c r="F21" s="1" t="s">
        <v>997</v>
      </c>
      <c r="G21" s="1" t="s">
        <v>998</v>
      </c>
      <c r="H21" s="1" t="s">
        <v>999</v>
      </c>
      <c r="I21" s="1" t="s">
        <v>1000</v>
      </c>
      <c r="J21" s="1" t="s">
        <v>1001</v>
      </c>
      <c r="K21" s="1" t="s">
        <v>1002</v>
      </c>
      <c r="L21" s="1" t="s">
        <v>1003</v>
      </c>
      <c r="M21" s="1" t="s">
        <v>1004</v>
      </c>
      <c r="N21" s="1" t="s">
        <v>1005</v>
      </c>
      <c r="O21" s="1" t="s">
        <v>1006</v>
      </c>
      <c r="P21" s="1" t="s">
        <v>1007</v>
      </c>
      <c r="Q21" s="1" t="s">
        <v>1008</v>
      </c>
      <c r="R21" s="1" t="s">
        <v>1009</v>
      </c>
      <c r="S21" s="1" t="s">
        <v>1010</v>
      </c>
      <c r="T21" s="1" t="s">
        <v>1011</v>
      </c>
      <c r="U21" s="1" t="s">
        <v>1012</v>
      </c>
      <c r="V21" s="1" t="s">
        <v>1013</v>
      </c>
    </row>
    <row r="22" spans="1:22">
      <c r="A22" s="1" t="s">
        <v>1014</v>
      </c>
      <c r="B22" s="1" t="s">
        <v>1015</v>
      </c>
      <c r="C22" s="1" t="s">
        <v>1016</v>
      </c>
      <c r="D22" s="1" t="s">
        <v>1017</v>
      </c>
      <c r="E22" s="1" t="s">
        <v>1018</v>
      </c>
      <c r="F22" s="1" t="s">
        <v>1019</v>
      </c>
      <c r="G22" s="1" t="s">
        <v>1020</v>
      </c>
      <c r="H22" s="1" t="s">
        <v>1021</v>
      </c>
      <c r="I22" s="1" t="s">
        <v>1022</v>
      </c>
      <c r="J22" s="1" t="s">
        <v>1023</v>
      </c>
      <c r="K22" s="1" t="s">
        <v>1024</v>
      </c>
      <c r="L22" s="1" t="s">
        <v>1025</v>
      </c>
      <c r="M22" s="1" t="s">
        <v>1026</v>
      </c>
      <c r="N22" s="1" t="s">
        <v>1027</v>
      </c>
      <c r="O22" s="1" t="s">
        <v>1028</v>
      </c>
      <c r="P22" s="1" t="s">
        <v>1029</v>
      </c>
      <c r="Q22" s="1" t="s">
        <v>1030</v>
      </c>
      <c r="R22" s="1" t="s">
        <v>1031</v>
      </c>
      <c r="S22" s="1" t="s">
        <v>1032</v>
      </c>
      <c r="T22" s="1" t="s">
        <v>1033</v>
      </c>
      <c r="U22" s="1" t="s">
        <v>1034</v>
      </c>
      <c r="V22" s="1" t="s">
        <v>1035</v>
      </c>
    </row>
    <row r="23" spans="1:22">
      <c r="A23" s="1" t="s">
        <v>1036</v>
      </c>
      <c r="B23" s="1" t="s">
        <v>1037</v>
      </c>
      <c r="C23" s="1" t="s">
        <v>1038</v>
      </c>
      <c r="D23" s="1" t="s">
        <v>1039</v>
      </c>
      <c r="E23" s="1" t="s">
        <v>1040</v>
      </c>
      <c r="F23" s="1" t="s">
        <v>1041</v>
      </c>
      <c r="G23" s="1" t="s">
        <v>1042</v>
      </c>
      <c r="H23" s="1" t="s">
        <v>1043</v>
      </c>
      <c r="I23" s="1" t="s">
        <v>1044</v>
      </c>
      <c r="J23" s="1" t="s">
        <v>1045</v>
      </c>
      <c r="K23" s="1" t="s">
        <v>1046</v>
      </c>
      <c r="L23" s="1" t="s">
        <v>1047</v>
      </c>
      <c r="M23" s="1" t="s">
        <v>1048</v>
      </c>
      <c r="N23" s="1" t="s">
        <v>1049</v>
      </c>
      <c r="O23" s="1" t="s">
        <v>1050</v>
      </c>
      <c r="P23" s="1" t="s">
        <v>1051</v>
      </c>
      <c r="Q23" s="1" t="s">
        <v>1052</v>
      </c>
      <c r="R23" s="1" t="s">
        <v>1053</v>
      </c>
      <c r="S23" s="1" t="s">
        <v>1054</v>
      </c>
      <c r="T23" s="1" t="s">
        <v>1055</v>
      </c>
      <c r="U23" s="1" t="s">
        <v>1056</v>
      </c>
      <c r="V23" s="1" t="s">
        <v>1057</v>
      </c>
    </row>
    <row r="24" spans="1:22">
      <c r="A24" s="1" t="s">
        <v>1058</v>
      </c>
      <c r="B24" s="1" t="s">
        <v>1059</v>
      </c>
      <c r="C24" s="1" t="s">
        <v>1060</v>
      </c>
      <c r="D24" s="1" t="s">
        <v>1061</v>
      </c>
      <c r="E24" s="1" t="s">
        <v>1062</v>
      </c>
      <c r="F24" s="1" t="s">
        <v>1063</v>
      </c>
      <c r="G24" s="1" t="s">
        <v>1064</v>
      </c>
      <c r="H24" s="1" t="s">
        <v>1065</v>
      </c>
      <c r="I24" s="1" t="s">
        <v>1066</v>
      </c>
      <c r="J24" s="1" t="s">
        <v>1067</v>
      </c>
      <c r="K24" s="1" t="s">
        <v>1068</v>
      </c>
      <c r="L24" s="1" t="s">
        <v>1069</v>
      </c>
      <c r="M24" s="1" t="s">
        <v>1070</v>
      </c>
      <c r="N24" s="1" t="s">
        <v>1071</v>
      </c>
      <c r="O24" s="1" t="s">
        <v>1072</v>
      </c>
      <c r="P24" s="1" t="s">
        <v>1073</v>
      </c>
      <c r="Q24" s="1" t="s">
        <v>1074</v>
      </c>
      <c r="R24" s="1" t="s">
        <v>1075</v>
      </c>
      <c r="S24" s="1" t="s">
        <v>1076</v>
      </c>
      <c r="T24" s="1" t="s">
        <v>1077</v>
      </c>
      <c r="U24" s="1" t="s">
        <v>1078</v>
      </c>
      <c r="V24" s="1" t="s">
        <v>1079</v>
      </c>
    </row>
    <row r="25" spans="1:22">
      <c r="A25" s="1" t="s">
        <v>1080</v>
      </c>
      <c r="B25" s="1" t="s">
        <v>1081</v>
      </c>
      <c r="C25" s="1" t="s">
        <v>1082</v>
      </c>
      <c r="D25" s="1" t="s">
        <v>1083</v>
      </c>
      <c r="E25" s="1" t="s">
        <v>1084</v>
      </c>
      <c r="F25" s="1" t="s">
        <v>1085</v>
      </c>
      <c r="G25" s="1" t="s">
        <v>1086</v>
      </c>
      <c r="H25" s="1" t="s">
        <v>1087</v>
      </c>
      <c r="I25" s="1" t="s">
        <v>1088</v>
      </c>
      <c r="J25" s="1" t="s">
        <v>1089</v>
      </c>
      <c r="K25" s="1" t="s">
        <v>1090</v>
      </c>
      <c r="L25" s="1" t="s">
        <v>1091</v>
      </c>
      <c r="M25" s="1" t="s">
        <v>1092</v>
      </c>
      <c r="N25" s="1" t="s">
        <v>1093</v>
      </c>
      <c r="O25" s="1" t="s">
        <v>1094</v>
      </c>
      <c r="P25" s="1" t="s">
        <v>1095</v>
      </c>
      <c r="Q25" s="1" t="s">
        <v>1096</v>
      </c>
      <c r="R25" s="1" t="s">
        <v>1097</v>
      </c>
      <c r="S25" s="1" t="s">
        <v>1098</v>
      </c>
      <c r="T25" s="1" t="s">
        <v>1099</v>
      </c>
      <c r="U25" s="1" t="s">
        <v>1100</v>
      </c>
      <c r="V25" s="1" t="s">
        <v>1101</v>
      </c>
    </row>
    <row r="26" spans="1:22">
      <c r="A26" s="1" t="s">
        <v>1102</v>
      </c>
      <c r="B26" s="1" t="s">
        <v>1103</v>
      </c>
      <c r="C26" s="1" t="s">
        <v>1104</v>
      </c>
      <c r="D26" s="1" t="s">
        <v>1105</v>
      </c>
      <c r="E26" s="1" t="s">
        <v>1106</v>
      </c>
      <c r="F26" s="1" t="s">
        <v>1107</v>
      </c>
      <c r="G26" s="1" t="s">
        <v>1108</v>
      </c>
      <c r="H26" s="1" t="s">
        <v>1109</v>
      </c>
      <c r="I26" s="1" t="s">
        <v>1110</v>
      </c>
      <c r="J26" s="1" t="s">
        <v>1111</v>
      </c>
      <c r="K26" s="1" t="s">
        <v>1112</v>
      </c>
      <c r="L26" s="1" t="s">
        <v>1113</v>
      </c>
      <c r="M26" s="1" t="s">
        <v>1114</v>
      </c>
      <c r="N26" s="1" t="s">
        <v>1115</v>
      </c>
      <c r="O26" s="1" t="s">
        <v>1116</v>
      </c>
      <c r="P26" s="1" t="s">
        <v>1117</v>
      </c>
      <c r="Q26" s="1" t="s">
        <v>1118</v>
      </c>
      <c r="R26" s="1" t="s">
        <v>1119</v>
      </c>
      <c r="S26" s="1" t="s">
        <v>1120</v>
      </c>
      <c r="T26" s="1" t="s">
        <v>1121</v>
      </c>
      <c r="U26" s="1" t="s">
        <v>1122</v>
      </c>
      <c r="V26" s="1" t="s">
        <v>1123</v>
      </c>
    </row>
    <row r="27" spans="1:22">
      <c r="A27" s="1" t="s">
        <v>1124</v>
      </c>
      <c r="B27" s="1" t="s">
        <v>1125</v>
      </c>
      <c r="C27" s="1" t="s">
        <v>1126</v>
      </c>
      <c r="D27" s="1" t="s">
        <v>1127</v>
      </c>
      <c r="E27" s="1" t="s">
        <v>1128</v>
      </c>
      <c r="F27" s="1" t="s">
        <v>1129</v>
      </c>
      <c r="G27" s="1" t="s">
        <v>1130</v>
      </c>
      <c r="H27" s="1" t="s">
        <v>1131</v>
      </c>
      <c r="I27" s="1" t="s">
        <v>1132</v>
      </c>
      <c r="J27" s="1" t="s">
        <v>1133</v>
      </c>
      <c r="K27" s="1" t="s">
        <v>1134</v>
      </c>
      <c r="L27" s="1" t="s">
        <v>1135</v>
      </c>
      <c r="M27" s="1" t="s">
        <v>1136</v>
      </c>
      <c r="N27" s="1" t="s">
        <v>1137</v>
      </c>
      <c r="O27" s="1" t="s">
        <v>1138</v>
      </c>
      <c r="P27" s="1" t="s">
        <v>1139</v>
      </c>
      <c r="Q27" s="1" t="s">
        <v>1140</v>
      </c>
      <c r="R27" s="1" t="s">
        <v>1141</v>
      </c>
      <c r="S27" s="1" t="s">
        <v>1142</v>
      </c>
      <c r="T27" s="1" t="s">
        <v>1143</v>
      </c>
      <c r="U27" s="1" t="s">
        <v>1144</v>
      </c>
      <c r="V27" s="1" t="s">
        <v>1145</v>
      </c>
    </row>
    <row r="28" spans="1:22">
      <c r="A28" s="1" t="s">
        <v>1146</v>
      </c>
      <c r="B28" s="1" t="s">
        <v>1147</v>
      </c>
      <c r="C28" s="1" t="s">
        <v>1148</v>
      </c>
      <c r="D28" s="1" t="s">
        <v>1149</v>
      </c>
      <c r="E28" s="1" t="s">
        <v>1150</v>
      </c>
      <c r="F28" s="1" t="s">
        <v>1151</v>
      </c>
      <c r="G28" s="1" t="s">
        <v>1152</v>
      </c>
      <c r="H28" s="1" t="s">
        <v>1153</v>
      </c>
      <c r="I28" s="1" t="s">
        <v>1154</v>
      </c>
      <c r="J28" s="1" t="s">
        <v>1155</v>
      </c>
      <c r="K28" s="1" t="s">
        <v>1156</v>
      </c>
      <c r="L28" s="1" t="s">
        <v>1157</v>
      </c>
      <c r="M28" s="1" t="s">
        <v>1158</v>
      </c>
      <c r="N28" s="1" t="s">
        <v>1159</v>
      </c>
      <c r="O28" s="1" t="s">
        <v>1160</v>
      </c>
      <c r="P28" s="1" t="s">
        <v>1161</v>
      </c>
      <c r="Q28" s="1" t="s">
        <v>1162</v>
      </c>
      <c r="R28" s="1" t="s">
        <v>1163</v>
      </c>
      <c r="S28" s="1" t="s">
        <v>1164</v>
      </c>
      <c r="T28" s="1" t="s">
        <v>1165</v>
      </c>
      <c r="U28" s="1" t="s">
        <v>1166</v>
      </c>
      <c r="V28" s="1" t="s">
        <v>1167</v>
      </c>
    </row>
    <row r="29" spans="1:22">
      <c r="A29" s="1" t="s">
        <v>1168</v>
      </c>
      <c r="B29" s="1" t="s">
        <v>1169</v>
      </c>
      <c r="C29" s="1" t="s">
        <v>1170</v>
      </c>
      <c r="D29" s="1" t="s">
        <v>1171</v>
      </c>
      <c r="E29" s="1" t="s">
        <v>1172</v>
      </c>
      <c r="F29" s="1" t="s">
        <v>1173</v>
      </c>
      <c r="G29" s="1" t="s">
        <v>1174</v>
      </c>
      <c r="H29" s="1" t="s">
        <v>1175</v>
      </c>
      <c r="I29" s="1" t="s">
        <v>1176</v>
      </c>
      <c r="J29" s="1" t="s">
        <v>1177</v>
      </c>
      <c r="K29" s="1" t="s">
        <v>1178</v>
      </c>
      <c r="L29" s="1" t="s">
        <v>1179</v>
      </c>
      <c r="M29" s="1" t="s">
        <v>1180</v>
      </c>
      <c r="N29" s="1" t="s">
        <v>1181</v>
      </c>
      <c r="O29" s="1" t="s">
        <v>1182</v>
      </c>
      <c r="P29" s="1" t="s">
        <v>1183</v>
      </c>
      <c r="Q29" s="1" t="s">
        <v>1184</v>
      </c>
      <c r="R29" s="1" t="s">
        <v>1185</v>
      </c>
      <c r="S29" s="1" t="s">
        <v>1186</v>
      </c>
      <c r="T29" s="1" t="s">
        <v>1187</v>
      </c>
      <c r="U29" s="1" t="s">
        <v>1188</v>
      </c>
      <c r="V29" s="1" t="s">
        <v>1189</v>
      </c>
    </row>
    <row r="30" spans="1:22">
      <c r="A30" s="1" t="s">
        <v>1190</v>
      </c>
      <c r="B30" s="1" t="s">
        <v>1191</v>
      </c>
      <c r="C30" s="1" t="s">
        <v>1192</v>
      </c>
      <c r="D30" s="1" t="s">
        <v>1193</v>
      </c>
      <c r="E30" s="1" t="s">
        <v>1194</v>
      </c>
      <c r="F30" s="1" t="s">
        <v>1195</v>
      </c>
      <c r="G30" s="1" t="s">
        <v>1196</v>
      </c>
      <c r="H30" s="1" t="s">
        <v>1197</v>
      </c>
      <c r="I30" s="1" t="s">
        <v>1198</v>
      </c>
      <c r="J30" s="1" t="s">
        <v>1199</v>
      </c>
      <c r="K30" s="1" t="s">
        <v>1200</v>
      </c>
      <c r="L30" s="1" t="s">
        <v>1201</v>
      </c>
      <c r="M30" s="1" t="s">
        <v>1202</v>
      </c>
      <c r="N30" s="1" t="s">
        <v>1203</v>
      </c>
      <c r="O30" s="1" t="s">
        <v>1204</v>
      </c>
      <c r="P30" s="1" t="s">
        <v>1205</v>
      </c>
      <c r="Q30" s="1" t="s">
        <v>1206</v>
      </c>
      <c r="R30" s="1" t="s">
        <v>1207</v>
      </c>
      <c r="S30" s="1" t="s">
        <v>1208</v>
      </c>
      <c r="T30" s="1" t="s">
        <v>1209</v>
      </c>
      <c r="U30" s="1" t="s">
        <v>1210</v>
      </c>
      <c r="V30" s="1" t="s">
        <v>1211</v>
      </c>
    </row>
    <row r="31" spans="1:22">
      <c r="A31" s="1" t="s">
        <v>1212</v>
      </c>
      <c r="B31" s="1" t="s">
        <v>1213</v>
      </c>
      <c r="C31" s="1" t="s">
        <v>1214</v>
      </c>
      <c r="D31" s="1" t="s">
        <v>1215</v>
      </c>
      <c r="E31" s="1" t="s">
        <v>1216</v>
      </c>
      <c r="F31" s="1" t="s">
        <v>1217</v>
      </c>
      <c r="G31" s="1" t="s">
        <v>1218</v>
      </c>
      <c r="H31" s="1" t="s">
        <v>1219</v>
      </c>
      <c r="I31" s="1" t="s">
        <v>1220</v>
      </c>
      <c r="J31" s="1" t="s">
        <v>1221</v>
      </c>
      <c r="K31" s="1" t="s">
        <v>1222</v>
      </c>
      <c r="L31" s="1" t="s">
        <v>1223</v>
      </c>
      <c r="M31" s="1" t="s">
        <v>1224</v>
      </c>
      <c r="N31" s="1" t="s">
        <v>1225</v>
      </c>
      <c r="O31" s="1" t="s">
        <v>1226</v>
      </c>
      <c r="P31" s="1" t="s">
        <v>1227</v>
      </c>
      <c r="Q31" s="1" t="s">
        <v>1228</v>
      </c>
      <c r="R31" s="1" t="s">
        <v>1229</v>
      </c>
      <c r="S31" s="1" t="s">
        <v>1230</v>
      </c>
      <c r="T31" s="1" t="s">
        <v>1231</v>
      </c>
      <c r="U31" s="1" t="s">
        <v>1232</v>
      </c>
      <c r="V31" s="1" t="s">
        <v>1233</v>
      </c>
    </row>
    <row r="32" spans="1:22">
      <c r="A32" s="1" t="s">
        <v>1234</v>
      </c>
      <c r="B32" s="1" t="s">
        <v>1235</v>
      </c>
      <c r="C32" s="1" t="s">
        <v>1236</v>
      </c>
      <c r="D32" s="1" t="s">
        <v>1237</v>
      </c>
      <c r="E32" s="1" t="s">
        <v>1238</v>
      </c>
      <c r="F32" s="1" t="s">
        <v>1239</v>
      </c>
      <c r="G32" s="1" t="s">
        <v>1240</v>
      </c>
      <c r="H32" s="1" t="s">
        <v>1241</v>
      </c>
      <c r="I32" s="1" t="s">
        <v>1242</v>
      </c>
      <c r="J32" s="1" t="s">
        <v>1243</v>
      </c>
      <c r="K32" s="1" t="s">
        <v>1244</v>
      </c>
      <c r="L32" s="1" t="s">
        <v>1245</v>
      </c>
      <c r="M32" s="1" t="s">
        <v>1246</v>
      </c>
      <c r="N32" s="1" t="s">
        <v>1247</v>
      </c>
      <c r="O32" s="1" t="s">
        <v>1248</v>
      </c>
      <c r="P32" s="1" t="s">
        <v>1249</v>
      </c>
      <c r="Q32" s="1" t="s">
        <v>1250</v>
      </c>
      <c r="R32" s="1" t="s">
        <v>1251</v>
      </c>
      <c r="S32" s="1" t="s">
        <v>1252</v>
      </c>
      <c r="T32" s="1" t="s">
        <v>1253</v>
      </c>
      <c r="U32" s="1" t="s">
        <v>1254</v>
      </c>
      <c r="V32" s="1" t="s">
        <v>1255</v>
      </c>
    </row>
    <row r="33" spans="1:22">
      <c r="A33" s="1" t="s">
        <v>1256</v>
      </c>
      <c r="B33" s="1" t="s">
        <v>1257</v>
      </c>
      <c r="C33" s="1" t="s">
        <v>1258</v>
      </c>
      <c r="D33" s="1" t="s">
        <v>1259</v>
      </c>
      <c r="E33" s="1" t="s">
        <v>1260</v>
      </c>
      <c r="F33" s="1" t="s">
        <v>1261</v>
      </c>
      <c r="G33" s="1" t="s">
        <v>1262</v>
      </c>
      <c r="H33" s="1" t="s">
        <v>1263</v>
      </c>
      <c r="I33" s="1" t="s">
        <v>1264</v>
      </c>
      <c r="J33" s="1" t="s">
        <v>1265</v>
      </c>
      <c r="K33" s="1" t="s">
        <v>1266</v>
      </c>
      <c r="L33" s="1" t="s">
        <v>1267</v>
      </c>
      <c r="M33" s="1" t="s">
        <v>1268</v>
      </c>
      <c r="N33" s="1" t="s">
        <v>1269</v>
      </c>
      <c r="O33" s="1" t="s">
        <v>1270</v>
      </c>
      <c r="P33" s="1" t="s">
        <v>1271</v>
      </c>
      <c r="Q33" s="1" t="s">
        <v>1272</v>
      </c>
      <c r="R33" s="1" t="s">
        <v>1273</v>
      </c>
      <c r="S33" s="1" t="s">
        <v>1274</v>
      </c>
      <c r="T33" s="1" t="s">
        <v>1275</v>
      </c>
      <c r="U33" s="1" t="s">
        <v>1276</v>
      </c>
      <c r="V33" s="1" t="s">
        <v>1277</v>
      </c>
    </row>
    <row r="34" spans="1:22">
      <c r="A34" s="1" t="s">
        <v>1278</v>
      </c>
      <c r="B34" s="1" t="s">
        <v>1279</v>
      </c>
      <c r="C34" s="1" t="s">
        <v>1280</v>
      </c>
      <c r="D34" s="1" t="s">
        <v>1281</v>
      </c>
      <c r="E34" s="1" t="s">
        <v>1282</v>
      </c>
      <c r="F34" s="1" t="s">
        <v>1283</v>
      </c>
      <c r="G34" s="1" t="s">
        <v>1284</v>
      </c>
      <c r="H34" s="1" t="s">
        <v>1285</v>
      </c>
      <c r="I34" s="1" t="s">
        <v>1286</v>
      </c>
      <c r="J34" s="1" t="s">
        <v>1287</v>
      </c>
      <c r="K34" s="1" t="s">
        <v>1288</v>
      </c>
      <c r="L34" s="1" t="s">
        <v>1289</v>
      </c>
      <c r="M34" s="1" t="s">
        <v>1290</v>
      </c>
      <c r="N34" s="1" t="s">
        <v>1291</v>
      </c>
      <c r="O34" s="1" t="s">
        <v>1292</v>
      </c>
      <c r="P34" s="1" t="s">
        <v>1293</v>
      </c>
      <c r="Q34" s="1" t="s">
        <v>1294</v>
      </c>
      <c r="R34" s="1" t="s">
        <v>1295</v>
      </c>
      <c r="S34" s="1" t="s">
        <v>1296</v>
      </c>
      <c r="T34" s="1" t="s">
        <v>1297</v>
      </c>
      <c r="U34" s="1" t="s">
        <v>1298</v>
      </c>
      <c r="V34" s="1" t="s">
        <v>1299</v>
      </c>
    </row>
    <row r="35" spans="1:22">
      <c r="A35" s="1" t="s">
        <v>1300</v>
      </c>
      <c r="B35" s="1" t="s">
        <v>1301</v>
      </c>
      <c r="C35" s="1" t="s">
        <v>1302</v>
      </c>
      <c r="D35" s="1" t="s">
        <v>1303</v>
      </c>
      <c r="E35" s="1" t="s">
        <v>1304</v>
      </c>
      <c r="F35" s="1" t="s">
        <v>1305</v>
      </c>
      <c r="G35" s="1" t="s">
        <v>1306</v>
      </c>
      <c r="H35" s="1" t="s">
        <v>1307</v>
      </c>
      <c r="I35" s="1" t="s">
        <v>1308</v>
      </c>
      <c r="J35" s="1" t="s">
        <v>1309</v>
      </c>
      <c r="K35" s="1" t="s">
        <v>1310</v>
      </c>
      <c r="L35" s="1" t="s">
        <v>1311</v>
      </c>
      <c r="M35" s="1" t="s">
        <v>1312</v>
      </c>
      <c r="N35" s="1" t="s">
        <v>1313</v>
      </c>
      <c r="O35" s="1" t="s">
        <v>1314</v>
      </c>
      <c r="P35" s="1" t="s">
        <v>1315</v>
      </c>
      <c r="Q35" s="1" t="s">
        <v>1316</v>
      </c>
      <c r="R35" s="1" t="s">
        <v>1317</v>
      </c>
      <c r="S35" s="1" t="s">
        <v>1318</v>
      </c>
      <c r="T35" s="1" t="s">
        <v>1319</v>
      </c>
      <c r="U35" s="1" t="s">
        <v>1320</v>
      </c>
      <c r="V35" s="1" t="s">
        <v>1321</v>
      </c>
    </row>
    <row r="36" spans="1:22">
      <c r="A36" s="1" t="s">
        <v>1322</v>
      </c>
      <c r="B36" s="1" t="s">
        <v>1323</v>
      </c>
      <c r="C36" s="1" t="s">
        <v>1324</v>
      </c>
      <c r="D36" s="1" t="s">
        <v>1325</v>
      </c>
      <c r="E36" s="1" t="s">
        <v>1326</v>
      </c>
      <c r="F36" s="1" t="s">
        <v>1327</v>
      </c>
      <c r="G36" s="1" t="s">
        <v>1328</v>
      </c>
      <c r="H36" s="1" t="s">
        <v>1329</v>
      </c>
      <c r="I36" s="1" t="s">
        <v>1330</v>
      </c>
      <c r="J36" s="1" t="s">
        <v>1331</v>
      </c>
      <c r="K36" s="1" t="s">
        <v>1332</v>
      </c>
      <c r="L36" s="1" t="s">
        <v>1333</v>
      </c>
      <c r="M36" s="1" t="s">
        <v>1334</v>
      </c>
      <c r="N36" s="1" t="s">
        <v>1335</v>
      </c>
      <c r="O36" s="1" t="s">
        <v>1336</v>
      </c>
      <c r="P36" s="1" t="s">
        <v>1337</v>
      </c>
      <c r="Q36" s="1" t="s">
        <v>1338</v>
      </c>
      <c r="R36" s="1" t="s">
        <v>1339</v>
      </c>
      <c r="S36" s="1" t="s">
        <v>1340</v>
      </c>
      <c r="T36" s="1" t="s">
        <v>1341</v>
      </c>
      <c r="U36" s="1" t="s">
        <v>1342</v>
      </c>
      <c r="V36" s="1" t="s">
        <v>1343</v>
      </c>
    </row>
    <row r="37" spans="1:22">
      <c r="A37" s="1" t="s">
        <v>1344</v>
      </c>
      <c r="B37" s="1" t="s">
        <v>1345</v>
      </c>
      <c r="C37" s="1" t="s">
        <v>1346</v>
      </c>
      <c r="D37" s="1" t="s">
        <v>1347</v>
      </c>
      <c r="E37" s="1" t="s">
        <v>1348</v>
      </c>
      <c r="F37" s="1" t="s">
        <v>1349</v>
      </c>
      <c r="G37" s="1" t="s">
        <v>1350</v>
      </c>
      <c r="H37" s="1" t="s">
        <v>1351</v>
      </c>
      <c r="I37" s="1" t="s">
        <v>1352</v>
      </c>
      <c r="J37" s="1" t="s">
        <v>1353</v>
      </c>
      <c r="K37" s="1" t="s">
        <v>1354</v>
      </c>
      <c r="L37" s="1" t="s">
        <v>1355</v>
      </c>
      <c r="M37" s="1" t="s">
        <v>1356</v>
      </c>
      <c r="N37" s="1" t="s">
        <v>1357</v>
      </c>
      <c r="O37" s="1" t="s">
        <v>1358</v>
      </c>
      <c r="P37" s="1" t="s">
        <v>1359</v>
      </c>
      <c r="Q37" s="1" t="s">
        <v>1360</v>
      </c>
      <c r="R37" s="1" t="s">
        <v>1361</v>
      </c>
      <c r="S37" s="1" t="s">
        <v>1362</v>
      </c>
      <c r="T37" s="1" t="s">
        <v>1363</v>
      </c>
      <c r="U37" s="1" t="s">
        <v>1364</v>
      </c>
      <c r="V37" s="1" t="s">
        <v>1365</v>
      </c>
    </row>
    <row r="38" spans="1:22">
      <c r="A38" s="1" t="s">
        <v>1366</v>
      </c>
      <c r="B38" s="1" t="s">
        <v>1367</v>
      </c>
      <c r="C38" s="1" t="s">
        <v>1368</v>
      </c>
      <c r="D38" s="1" t="s">
        <v>1369</v>
      </c>
      <c r="E38" s="1" t="s">
        <v>1370</v>
      </c>
      <c r="F38" s="1" t="s">
        <v>1371</v>
      </c>
      <c r="G38" s="1" t="s">
        <v>1372</v>
      </c>
      <c r="H38" s="1" t="s">
        <v>1373</v>
      </c>
      <c r="I38" s="1" t="s">
        <v>1374</v>
      </c>
      <c r="J38" s="1" t="s">
        <v>1375</v>
      </c>
      <c r="K38" s="1" t="s">
        <v>1376</v>
      </c>
      <c r="L38" s="1" t="s">
        <v>1377</v>
      </c>
      <c r="M38" s="1" t="s">
        <v>1378</v>
      </c>
      <c r="N38" s="1" t="s">
        <v>1379</v>
      </c>
      <c r="O38" s="1" t="s">
        <v>1380</v>
      </c>
      <c r="P38" s="1" t="s">
        <v>1381</v>
      </c>
      <c r="Q38" s="1" t="s">
        <v>1382</v>
      </c>
      <c r="R38" s="1" t="s">
        <v>1383</v>
      </c>
      <c r="S38" s="1" t="s">
        <v>1384</v>
      </c>
      <c r="T38" s="1" t="s">
        <v>1385</v>
      </c>
      <c r="U38" s="1" t="s">
        <v>1386</v>
      </c>
      <c r="V38" s="1" t="s">
        <v>1387</v>
      </c>
    </row>
    <row r="39" spans="1:22">
      <c r="A39" s="1" t="s">
        <v>1388</v>
      </c>
      <c r="B39" s="1" t="s">
        <v>1389</v>
      </c>
      <c r="C39" s="1" t="s">
        <v>1390</v>
      </c>
      <c r="D39" s="1" t="s">
        <v>1391</v>
      </c>
      <c r="E39" s="1" t="s">
        <v>1392</v>
      </c>
      <c r="F39" s="1" t="s">
        <v>1393</v>
      </c>
      <c r="G39" s="1" t="s">
        <v>1394</v>
      </c>
      <c r="H39" s="1" t="s">
        <v>1395</v>
      </c>
      <c r="I39" s="1" t="s">
        <v>1396</v>
      </c>
      <c r="J39" s="1" t="s">
        <v>1397</v>
      </c>
      <c r="K39" s="1" t="s">
        <v>1398</v>
      </c>
      <c r="L39" s="1" t="s">
        <v>1399</v>
      </c>
      <c r="M39" s="1" t="s">
        <v>1400</v>
      </c>
      <c r="N39" s="1" t="s">
        <v>1401</v>
      </c>
      <c r="O39" s="1" t="s">
        <v>1402</v>
      </c>
      <c r="P39" s="1" t="s">
        <v>1403</v>
      </c>
      <c r="Q39" s="1" t="s">
        <v>1404</v>
      </c>
      <c r="R39" s="1" t="s">
        <v>1405</v>
      </c>
      <c r="S39" s="1" t="s">
        <v>1406</v>
      </c>
      <c r="T39" s="1" t="s">
        <v>1407</v>
      </c>
      <c r="U39" s="1" t="s">
        <v>1408</v>
      </c>
      <c r="V39" s="1" t="s">
        <v>1409</v>
      </c>
    </row>
    <row r="40" spans="1:22">
      <c r="A40" s="1" t="s">
        <v>1410</v>
      </c>
      <c r="B40" s="1" t="s">
        <v>1411</v>
      </c>
      <c r="C40" s="1" t="s">
        <v>1412</v>
      </c>
      <c r="D40" s="1" t="s">
        <v>1413</v>
      </c>
      <c r="E40" s="1" t="s">
        <v>1414</v>
      </c>
      <c r="F40" s="1" t="s">
        <v>1415</v>
      </c>
      <c r="G40" s="1" t="s">
        <v>1416</v>
      </c>
      <c r="H40" s="1" t="s">
        <v>1417</v>
      </c>
      <c r="I40" s="1" t="s">
        <v>1418</v>
      </c>
      <c r="J40" s="1" t="s">
        <v>1419</v>
      </c>
      <c r="K40" s="1" t="s">
        <v>1420</v>
      </c>
      <c r="L40" s="1" t="s">
        <v>1421</v>
      </c>
      <c r="M40" s="1" t="s">
        <v>1422</v>
      </c>
      <c r="N40" s="1" t="s">
        <v>1423</v>
      </c>
      <c r="O40" s="1" t="s">
        <v>1424</v>
      </c>
      <c r="P40" s="1" t="s">
        <v>1425</v>
      </c>
      <c r="Q40" s="1" t="s">
        <v>1426</v>
      </c>
      <c r="R40" s="1" t="s">
        <v>1427</v>
      </c>
      <c r="S40" s="1" t="s">
        <v>1428</v>
      </c>
      <c r="T40" s="1" t="s">
        <v>1429</v>
      </c>
      <c r="U40" s="1" t="s">
        <v>1430</v>
      </c>
      <c r="V40" s="1" t="s">
        <v>1431</v>
      </c>
    </row>
    <row r="41" spans="1:22">
      <c r="A41" s="1" t="s">
        <v>1432</v>
      </c>
      <c r="B41" s="1" t="s">
        <v>1433</v>
      </c>
      <c r="C41" s="1" t="s">
        <v>1434</v>
      </c>
      <c r="D41" s="1" t="s">
        <v>1435</v>
      </c>
      <c r="E41" s="1" t="s">
        <v>1436</v>
      </c>
      <c r="F41" s="1" t="s">
        <v>1437</v>
      </c>
      <c r="G41" s="1" t="s">
        <v>1438</v>
      </c>
      <c r="H41" s="1" t="s">
        <v>1439</v>
      </c>
      <c r="I41" s="1" t="s">
        <v>1440</v>
      </c>
      <c r="J41" s="1" t="s">
        <v>1441</v>
      </c>
      <c r="K41" s="1" t="s">
        <v>1442</v>
      </c>
      <c r="L41" s="1" t="s">
        <v>1443</v>
      </c>
      <c r="M41" s="1" t="s">
        <v>1444</v>
      </c>
      <c r="N41" s="1" t="s">
        <v>1445</v>
      </c>
      <c r="O41" s="1" t="s">
        <v>1446</v>
      </c>
      <c r="P41" s="1" t="s">
        <v>1447</v>
      </c>
      <c r="Q41" s="1" t="s">
        <v>1448</v>
      </c>
      <c r="R41" s="1" t="s">
        <v>1449</v>
      </c>
      <c r="S41" s="1" t="s">
        <v>1450</v>
      </c>
      <c r="T41" s="1" t="s">
        <v>1451</v>
      </c>
      <c r="U41" s="1" t="s">
        <v>1452</v>
      </c>
      <c r="V41" s="1" t="s">
        <v>1453</v>
      </c>
    </row>
    <row r="42" spans="1:22">
      <c r="A42" s="1" t="s">
        <v>1454</v>
      </c>
      <c r="B42" s="1" t="s">
        <v>1455</v>
      </c>
      <c r="C42" s="1" t="s">
        <v>1456</v>
      </c>
      <c r="D42" s="1" t="s">
        <v>1457</v>
      </c>
      <c r="E42" s="1" t="s">
        <v>1458</v>
      </c>
      <c r="F42" s="1" t="s">
        <v>1459</v>
      </c>
      <c r="G42" s="1" t="s">
        <v>1460</v>
      </c>
      <c r="H42" s="1" t="s">
        <v>1461</v>
      </c>
      <c r="I42" s="1" t="s">
        <v>1462</v>
      </c>
      <c r="J42" s="1" t="s">
        <v>1463</v>
      </c>
      <c r="K42" s="1" t="s">
        <v>1464</v>
      </c>
      <c r="L42" s="1" t="s">
        <v>1465</v>
      </c>
      <c r="M42" s="1" t="s">
        <v>1466</v>
      </c>
      <c r="N42" s="1" t="s">
        <v>1467</v>
      </c>
      <c r="O42" s="1" t="s">
        <v>1468</v>
      </c>
      <c r="P42" s="1" t="s">
        <v>1469</v>
      </c>
      <c r="Q42" s="1" t="s">
        <v>1470</v>
      </c>
      <c r="R42" s="1" t="s">
        <v>1471</v>
      </c>
      <c r="S42" s="1" t="s">
        <v>1472</v>
      </c>
      <c r="T42" s="1" t="s">
        <v>1473</v>
      </c>
      <c r="U42" s="1" t="s">
        <v>1474</v>
      </c>
      <c r="V42" s="1" t="s">
        <v>1475</v>
      </c>
    </row>
    <row r="43" spans="1:22">
      <c r="A43" s="1" t="s">
        <v>1476</v>
      </c>
      <c r="B43" s="1" t="s">
        <v>1477</v>
      </c>
      <c r="C43" s="1" t="s">
        <v>1478</v>
      </c>
      <c r="D43" s="1" t="s">
        <v>1479</v>
      </c>
      <c r="E43" s="1" t="s">
        <v>1480</v>
      </c>
      <c r="F43" s="1" t="s">
        <v>1481</v>
      </c>
      <c r="G43" s="1" t="s">
        <v>1482</v>
      </c>
      <c r="H43" s="1" t="s">
        <v>1483</v>
      </c>
      <c r="I43" s="1" t="s">
        <v>1484</v>
      </c>
      <c r="J43" s="1" t="s">
        <v>1485</v>
      </c>
      <c r="K43" s="1" t="s">
        <v>1486</v>
      </c>
      <c r="L43" s="1" t="s">
        <v>1487</v>
      </c>
      <c r="M43" s="1" t="s">
        <v>1488</v>
      </c>
      <c r="N43" s="1" t="s">
        <v>1489</v>
      </c>
      <c r="O43" s="1" t="s">
        <v>1490</v>
      </c>
      <c r="P43" s="1" t="s">
        <v>1491</v>
      </c>
      <c r="Q43" s="1" t="s">
        <v>1492</v>
      </c>
      <c r="R43" s="1" t="s">
        <v>1493</v>
      </c>
      <c r="S43" s="1" t="s">
        <v>1494</v>
      </c>
      <c r="T43" s="1" t="s">
        <v>1495</v>
      </c>
      <c r="U43" s="1" t="s">
        <v>1496</v>
      </c>
      <c r="V43" s="1" t="s">
        <v>1497</v>
      </c>
    </row>
    <row r="44" spans="1:22">
      <c r="A44" s="1" t="s">
        <v>1498</v>
      </c>
      <c r="B44" s="1" t="s">
        <v>1499</v>
      </c>
      <c r="C44" s="1" t="s">
        <v>1500</v>
      </c>
      <c r="D44" s="1" t="s">
        <v>1501</v>
      </c>
      <c r="E44" s="1" t="s">
        <v>1502</v>
      </c>
      <c r="F44" s="1" t="s">
        <v>1503</v>
      </c>
      <c r="G44" s="1" t="s">
        <v>1504</v>
      </c>
      <c r="H44" s="1" t="s">
        <v>1505</v>
      </c>
      <c r="I44" s="1" t="s">
        <v>1506</v>
      </c>
      <c r="J44" s="1" t="s">
        <v>1507</v>
      </c>
      <c r="K44" s="1" t="s">
        <v>1508</v>
      </c>
      <c r="L44" s="1" t="s">
        <v>1509</v>
      </c>
      <c r="M44" s="1" t="s">
        <v>1510</v>
      </c>
      <c r="N44" s="1" t="s">
        <v>1511</v>
      </c>
      <c r="O44" s="1" t="s">
        <v>1512</v>
      </c>
      <c r="P44" s="1" t="s">
        <v>1513</v>
      </c>
      <c r="Q44" s="1" t="s">
        <v>1514</v>
      </c>
      <c r="R44" s="1" t="s">
        <v>1515</v>
      </c>
      <c r="S44" s="1" t="s">
        <v>1516</v>
      </c>
      <c r="T44" s="1" t="s">
        <v>1517</v>
      </c>
      <c r="U44" s="1" t="s">
        <v>1518</v>
      </c>
      <c r="V44" s="1" t="s">
        <v>1519</v>
      </c>
    </row>
    <row r="45" spans="1:22">
      <c r="A45" s="1" t="s">
        <v>1520</v>
      </c>
      <c r="B45" s="1" t="s">
        <v>1521</v>
      </c>
      <c r="C45" s="1" t="s">
        <v>1522</v>
      </c>
      <c r="D45" s="1" t="s">
        <v>1523</v>
      </c>
      <c r="E45" s="1" t="s">
        <v>1524</v>
      </c>
      <c r="F45" s="1" t="s">
        <v>1525</v>
      </c>
      <c r="G45" s="1" t="s">
        <v>1526</v>
      </c>
      <c r="H45" s="1" t="s">
        <v>1527</v>
      </c>
      <c r="I45" s="1" t="s">
        <v>1528</v>
      </c>
      <c r="J45" s="1" t="s">
        <v>1529</v>
      </c>
      <c r="K45" s="1" t="s">
        <v>1530</v>
      </c>
      <c r="L45" s="1" t="s">
        <v>1531</v>
      </c>
      <c r="M45" s="1" t="s">
        <v>1532</v>
      </c>
      <c r="N45" s="1" t="s">
        <v>1533</v>
      </c>
      <c r="O45" s="1" t="s">
        <v>1534</v>
      </c>
      <c r="P45" s="1" t="s">
        <v>1535</v>
      </c>
      <c r="Q45" s="1" t="s">
        <v>1536</v>
      </c>
      <c r="R45" s="1" t="s">
        <v>1537</v>
      </c>
      <c r="S45" s="1" t="s">
        <v>1538</v>
      </c>
      <c r="T45" s="1" t="s">
        <v>1539</v>
      </c>
      <c r="U45" s="1" t="s">
        <v>1540</v>
      </c>
      <c r="V45" s="1" t="s">
        <v>1541</v>
      </c>
    </row>
    <row r="46" spans="1:22">
      <c r="A46" s="1" t="s">
        <v>1542</v>
      </c>
      <c r="B46" s="1" t="s">
        <v>1543</v>
      </c>
      <c r="C46" s="1" t="s">
        <v>1544</v>
      </c>
      <c r="D46" s="1" t="s">
        <v>1545</v>
      </c>
      <c r="E46" s="1" t="s">
        <v>1546</v>
      </c>
      <c r="F46" s="1" t="s">
        <v>1547</v>
      </c>
      <c r="G46" s="1" t="s">
        <v>1548</v>
      </c>
      <c r="H46" s="1" t="s">
        <v>1549</v>
      </c>
      <c r="I46" s="1" t="s">
        <v>1550</v>
      </c>
      <c r="J46" s="1" t="s">
        <v>1551</v>
      </c>
      <c r="K46" s="1" t="s">
        <v>1552</v>
      </c>
      <c r="L46" s="1" t="s">
        <v>1553</v>
      </c>
      <c r="M46" s="1" t="s">
        <v>1554</v>
      </c>
      <c r="N46" s="1" t="s">
        <v>1555</v>
      </c>
      <c r="O46" s="1" t="s">
        <v>1556</v>
      </c>
      <c r="P46" s="1" t="s">
        <v>1557</v>
      </c>
      <c r="Q46" s="1" t="s">
        <v>1558</v>
      </c>
      <c r="R46" s="1" t="s">
        <v>1559</v>
      </c>
      <c r="S46" s="1" t="s">
        <v>1560</v>
      </c>
      <c r="T46" s="1" t="s">
        <v>1561</v>
      </c>
      <c r="U46" s="1" t="s">
        <v>1562</v>
      </c>
      <c r="V46" s="1" t="s">
        <v>1563</v>
      </c>
    </row>
    <row r="47" spans="1:22">
      <c r="A47" s="1" t="s">
        <v>1564</v>
      </c>
      <c r="B47" s="1" t="s">
        <v>1565</v>
      </c>
      <c r="C47" s="1" t="s">
        <v>1566</v>
      </c>
      <c r="D47" s="1" t="s">
        <v>1567</v>
      </c>
      <c r="E47" s="1" t="s">
        <v>1568</v>
      </c>
      <c r="F47" s="1" t="s">
        <v>1569</v>
      </c>
      <c r="G47" s="1" t="s">
        <v>1570</v>
      </c>
      <c r="H47" s="1" t="s">
        <v>1571</v>
      </c>
      <c r="I47" s="1" t="s">
        <v>1572</v>
      </c>
      <c r="J47" s="1" t="s">
        <v>1573</v>
      </c>
      <c r="K47" s="1" t="s">
        <v>1574</v>
      </c>
      <c r="L47" s="1" t="s">
        <v>1575</v>
      </c>
      <c r="M47" s="1" t="s">
        <v>1576</v>
      </c>
      <c r="N47" s="1" t="s">
        <v>1577</v>
      </c>
      <c r="O47" s="1" t="s">
        <v>1578</v>
      </c>
      <c r="P47" s="1" t="s">
        <v>1579</v>
      </c>
      <c r="Q47" s="1" t="s">
        <v>1580</v>
      </c>
      <c r="R47" s="1" t="s">
        <v>1581</v>
      </c>
      <c r="S47" s="1" t="s">
        <v>1582</v>
      </c>
      <c r="T47" s="1" t="s">
        <v>1583</v>
      </c>
      <c r="U47" s="1" t="s">
        <v>1584</v>
      </c>
      <c r="V47" s="1" t="s">
        <v>1585</v>
      </c>
    </row>
    <row r="48" spans="1:22">
      <c r="A48" s="1" t="s">
        <v>1586</v>
      </c>
      <c r="B48" s="1" t="s">
        <v>1587</v>
      </c>
      <c r="C48" s="1" t="s">
        <v>1588</v>
      </c>
      <c r="D48" s="1" t="s">
        <v>1589</v>
      </c>
      <c r="E48" s="1" t="s">
        <v>1590</v>
      </c>
      <c r="F48" s="1" t="s">
        <v>1591</v>
      </c>
      <c r="G48" s="1" t="s">
        <v>1592</v>
      </c>
      <c r="H48" s="1" t="s">
        <v>1593</v>
      </c>
      <c r="I48" s="1" t="s">
        <v>1594</v>
      </c>
      <c r="J48" s="1" t="s">
        <v>1595</v>
      </c>
      <c r="K48" s="1" t="s">
        <v>1596</v>
      </c>
      <c r="L48" s="1" t="s">
        <v>1597</v>
      </c>
      <c r="M48" s="1" t="s">
        <v>1598</v>
      </c>
      <c r="N48" s="1" t="s">
        <v>1599</v>
      </c>
      <c r="O48" s="1" t="s">
        <v>1600</v>
      </c>
      <c r="P48" s="1" t="s">
        <v>1601</v>
      </c>
      <c r="Q48" s="1" t="s">
        <v>1602</v>
      </c>
      <c r="R48" s="1" t="s">
        <v>1603</v>
      </c>
      <c r="S48" s="1" t="s">
        <v>1604</v>
      </c>
      <c r="T48" s="1" t="s">
        <v>1605</v>
      </c>
      <c r="U48" s="1" t="s">
        <v>1606</v>
      </c>
      <c r="V48" s="1" t="s">
        <v>1607</v>
      </c>
    </row>
    <row r="49" spans="1:22">
      <c r="A49" s="1" t="s">
        <v>1608</v>
      </c>
      <c r="B49" s="1" t="s">
        <v>1609</v>
      </c>
      <c r="C49" s="1" t="s">
        <v>1610</v>
      </c>
      <c r="D49" s="1" t="s">
        <v>1611</v>
      </c>
      <c r="E49" s="1" t="s">
        <v>1612</v>
      </c>
      <c r="F49" s="1" t="s">
        <v>1613</v>
      </c>
      <c r="G49" s="1" t="s">
        <v>1614</v>
      </c>
      <c r="H49" s="1" t="s">
        <v>1615</v>
      </c>
      <c r="I49" s="1" t="s">
        <v>1616</v>
      </c>
      <c r="J49" s="1" t="s">
        <v>1617</v>
      </c>
      <c r="K49" s="1" t="s">
        <v>1618</v>
      </c>
      <c r="L49" s="1" t="s">
        <v>1619</v>
      </c>
      <c r="M49" s="1" t="s">
        <v>1620</v>
      </c>
      <c r="N49" s="1" t="s">
        <v>1621</v>
      </c>
      <c r="O49" s="1" t="s">
        <v>1622</v>
      </c>
      <c r="P49" s="1" t="s">
        <v>1623</v>
      </c>
      <c r="Q49" s="1" t="s">
        <v>1624</v>
      </c>
      <c r="R49" s="1" t="s">
        <v>1625</v>
      </c>
      <c r="S49" s="1" t="s">
        <v>1626</v>
      </c>
      <c r="T49" s="1" t="s">
        <v>1627</v>
      </c>
      <c r="U49" s="1" t="s">
        <v>1628</v>
      </c>
      <c r="V49" s="1" t="s">
        <v>1629</v>
      </c>
    </row>
    <row r="50" spans="1:22">
      <c r="A50" s="1" t="s">
        <v>1630</v>
      </c>
      <c r="B50" s="1" t="s">
        <v>1631</v>
      </c>
      <c r="C50" s="1" t="s">
        <v>1632</v>
      </c>
      <c r="D50" s="1" t="s">
        <v>1633</v>
      </c>
      <c r="E50" s="1" t="s">
        <v>1634</v>
      </c>
      <c r="F50" s="1" t="s">
        <v>1635</v>
      </c>
      <c r="G50" s="1" t="s">
        <v>1636</v>
      </c>
      <c r="H50" s="1" t="s">
        <v>1637</v>
      </c>
      <c r="I50" s="1" t="s">
        <v>1638</v>
      </c>
      <c r="J50" s="1" t="s">
        <v>1639</v>
      </c>
      <c r="K50" s="1" t="s">
        <v>1640</v>
      </c>
      <c r="L50" s="1" t="s">
        <v>1641</v>
      </c>
      <c r="M50" s="1" t="s">
        <v>1642</v>
      </c>
      <c r="N50" s="1" t="s">
        <v>1643</v>
      </c>
      <c r="O50" s="1" t="s">
        <v>1644</v>
      </c>
      <c r="P50" s="1" t="s">
        <v>1645</v>
      </c>
      <c r="Q50" s="1" t="s">
        <v>1646</v>
      </c>
      <c r="R50" s="1" t="s">
        <v>1647</v>
      </c>
      <c r="S50" s="1" t="s">
        <v>1648</v>
      </c>
      <c r="T50" s="1" t="s">
        <v>1649</v>
      </c>
      <c r="U50" s="1" t="s">
        <v>1650</v>
      </c>
      <c r="V50" s="1" t="s">
        <v>1651</v>
      </c>
    </row>
    <row r="51" spans="1:22">
      <c r="A51" s="1" t="s">
        <v>1652</v>
      </c>
      <c r="B51" s="1" t="s">
        <v>1653</v>
      </c>
      <c r="C51" s="1" t="s">
        <v>1654</v>
      </c>
      <c r="D51" s="1" t="s">
        <v>1655</v>
      </c>
      <c r="E51" s="1" t="s">
        <v>1656</v>
      </c>
      <c r="F51" s="1" t="s">
        <v>1657</v>
      </c>
      <c r="G51" s="1" t="s">
        <v>1658</v>
      </c>
      <c r="H51" s="1" t="s">
        <v>1659</v>
      </c>
      <c r="I51" s="1" t="s">
        <v>1660</v>
      </c>
      <c r="J51" s="1" t="s">
        <v>1661</v>
      </c>
      <c r="K51" s="1" t="s">
        <v>1662</v>
      </c>
      <c r="L51" s="1" t="s">
        <v>1663</v>
      </c>
      <c r="M51" s="1" t="s">
        <v>1664</v>
      </c>
      <c r="N51" s="1" t="s">
        <v>1665</v>
      </c>
      <c r="O51" s="1" t="s">
        <v>1666</v>
      </c>
      <c r="P51" s="1" t="s">
        <v>1667</v>
      </c>
      <c r="Q51" s="1" t="s">
        <v>1668</v>
      </c>
      <c r="R51" s="1" t="s">
        <v>1669</v>
      </c>
      <c r="S51" s="1" t="s">
        <v>1670</v>
      </c>
      <c r="T51" s="1" t="s">
        <v>1671</v>
      </c>
      <c r="U51" s="1" t="s">
        <v>1672</v>
      </c>
      <c r="V51" s="1" t="s">
        <v>1673</v>
      </c>
    </row>
    <row r="52" spans="1:22">
      <c r="A52" s="1" t="s">
        <v>1674</v>
      </c>
      <c r="B52" s="1" t="s">
        <v>1675</v>
      </c>
      <c r="C52" s="1" t="s">
        <v>1676</v>
      </c>
      <c r="D52" s="1" t="s">
        <v>1677</v>
      </c>
      <c r="E52" s="1" t="s">
        <v>1678</v>
      </c>
      <c r="F52" s="1" t="s">
        <v>1679</v>
      </c>
      <c r="G52" s="1" t="s">
        <v>1680</v>
      </c>
      <c r="H52" s="1" t="s">
        <v>1681</v>
      </c>
      <c r="I52" s="1" t="s">
        <v>1682</v>
      </c>
      <c r="J52" s="1" t="s">
        <v>1683</v>
      </c>
      <c r="K52" s="1" t="s">
        <v>1684</v>
      </c>
      <c r="L52" s="1" t="s">
        <v>1685</v>
      </c>
      <c r="M52" s="1" t="s">
        <v>1686</v>
      </c>
      <c r="N52" s="1" t="s">
        <v>1687</v>
      </c>
      <c r="O52" s="1" t="s">
        <v>1688</v>
      </c>
      <c r="P52" s="1" t="s">
        <v>1689</v>
      </c>
      <c r="Q52" s="1" t="s">
        <v>1690</v>
      </c>
      <c r="R52" s="1" t="s">
        <v>1691</v>
      </c>
      <c r="S52" s="1" t="s">
        <v>1692</v>
      </c>
      <c r="T52" s="1" t="s">
        <v>1693</v>
      </c>
      <c r="U52" s="1" t="s">
        <v>1694</v>
      </c>
      <c r="V52" s="1" t="s">
        <v>1695</v>
      </c>
    </row>
    <row r="53" spans="1:22">
      <c r="A53" s="1" t="s">
        <v>1696</v>
      </c>
      <c r="B53" s="1" t="s">
        <v>1697</v>
      </c>
      <c r="C53" s="1" t="s">
        <v>1698</v>
      </c>
      <c r="D53" s="1" t="s">
        <v>1699</v>
      </c>
      <c r="E53" s="1" t="s">
        <v>1700</v>
      </c>
      <c r="F53" s="1" t="s">
        <v>1701</v>
      </c>
      <c r="G53" s="1" t="s">
        <v>1702</v>
      </c>
      <c r="H53" s="1" t="s">
        <v>1703</v>
      </c>
      <c r="I53" s="1" t="s">
        <v>1704</v>
      </c>
      <c r="J53" s="1" t="s">
        <v>1705</v>
      </c>
      <c r="K53" s="1" t="s">
        <v>1706</v>
      </c>
      <c r="L53" s="1" t="s">
        <v>1707</v>
      </c>
      <c r="M53" s="1" t="s">
        <v>1708</v>
      </c>
      <c r="N53" s="1" t="s">
        <v>1709</v>
      </c>
      <c r="O53" s="1" t="s">
        <v>1710</v>
      </c>
      <c r="P53" s="1" t="s">
        <v>1711</v>
      </c>
      <c r="Q53" s="1" t="s">
        <v>1712</v>
      </c>
      <c r="R53" s="1" t="s">
        <v>1713</v>
      </c>
      <c r="S53" s="1" t="s">
        <v>1714</v>
      </c>
      <c r="T53" s="1" t="s">
        <v>1715</v>
      </c>
      <c r="U53" s="1" t="s">
        <v>1716</v>
      </c>
      <c r="V53" s="1" t="s">
        <v>1717</v>
      </c>
    </row>
    <row r="54" spans="1:22">
      <c r="A54" s="1" t="s">
        <v>1718</v>
      </c>
      <c r="B54" s="1" t="s">
        <v>1719</v>
      </c>
      <c r="C54" s="1" t="s">
        <v>1720</v>
      </c>
      <c r="D54" s="1" t="s">
        <v>1721</v>
      </c>
      <c r="E54" s="1" t="s">
        <v>1722</v>
      </c>
      <c r="F54" s="1" t="s">
        <v>1723</v>
      </c>
      <c r="G54" s="1" t="s">
        <v>1724</v>
      </c>
      <c r="H54" s="1" t="s">
        <v>1725</v>
      </c>
      <c r="I54" s="1" t="s">
        <v>1726</v>
      </c>
      <c r="J54" s="1" t="s">
        <v>1727</v>
      </c>
      <c r="K54" s="1" t="s">
        <v>1728</v>
      </c>
      <c r="L54" s="1" t="s">
        <v>1729</v>
      </c>
      <c r="M54" s="1" t="s">
        <v>1730</v>
      </c>
      <c r="N54" s="1" t="s">
        <v>1731</v>
      </c>
      <c r="O54" s="1" t="s">
        <v>1732</v>
      </c>
      <c r="P54" s="1" t="s">
        <v>1733</v>
      </c>
      <c r="Q54" s="1" t="s">
        <v>1734</v>
      </c>
      <c r="R54" s="1" t="s">
        <v>1735</v>
      </c>
      <c r="S54" s="1" t="s">
        <v>1736</v>
      </c>
      <c r="T54" s="1" t="s">
        <v>1737</v>
      </c>
      <c r="U54" s="1" t="s">
        <v>1738</v>
      </c>
      <c r="V54" s="1" t="s">
        <v>1739</v>
      </c>
    </row>
    <row r="55" spans="1:22">
      <c r="A55" s="1" t="s">
        <v>1740</v>
      </c>
      <c r="B55" s="1" t="s">
        <v>1741</v>
      </c>
      <c r="C55" s="1" t="s">
        <v>1742</v>
      </c>
      <c r="D55" s="1" t="s">
        <v>1743</v>
      </c>
      <c r="E55" s="1" t="s">
        <v>1744</v>
      </c>
      <c r="F55" s="1" t="s">
        <v>1745</v>
      </c>
      <c r="G55" s="1" t="s">
        <v>1746</v>
      </c>
      <c r="H55" s="1" t="s">
        <v>1747</v>
      </c>
      <c r="I55" s="1" t="s">
        <v>1748</v>
      </c>
      <c r="J55" s="1" t="s">
        <v>1749</v>
      </c>
      <c r="K55" s="1" t="s">
        <v>1750</v>
      </c>
      <c r="L55" s="1" t="s">
        <v>1751</v>
      </c>
      <c r="M55" s="1" t="s">
        <v>1752</v>
      </c>
      <c r="N55" s="1" t="s">
        <v>1753</v>
      </c>
      <c r="O55" s="1" t="s">
        <v>1754</v>
      </c>
      <c r="P55" s="1" t="s">
        <v>1755</v>
      </c>
      <c r="Q55" s="1" t="s">
        <v>1756</v>
      </c>
      <c r="R55" s="1" t="s">
        <v>1757</v>
      </c>
      <c r="S55" s="1" t="s">
        <v>1758</v>
      </c>
      <c r="T55" s="1" t="s">
        <v>1759</v>
      </c>
      <c r="U55" s="1" t="s">
        <v>1760</v>
      </c>
      <c r="V55" s="1" t="s">
        <v>1761</v>
      </c>
    </row>
    <row r="56" spans="1:22">
      <c r="A56" s="1" t="s">
        <v>1762</v>
      </c>
      <c r="B56" s="1" t="s">
        <v>1763</v>
      </c>
      <c r="C56" s="1" t="s">
        <v>1764</v>
      </c>
      <c r="D56" s="1" t="s">
        <v>1765</v>
      </c>
      <c r="E56" s="1" t="s">
        <v>1766</v>
      </c>
      <c r="F56" s="1" t="s">
        <v>1767</v>
      </c>
      <c r="G56" s="1" t="s">
        <v>1768</v>
      </c>
      <c r="H56" s="1" t="s">
        <v>1769</v>
      </c>
      <c r="I56" s="1" t="s">
        <v>1770</v>
      </c>
      <c r="J56" s="1" t="s">
        <v>1771</v>
      </c>
      <c r="K56" s="1" t="s">
        <v>1772</v>
      </c>
      <c r="L56" s="1" t="s">
        <v>1773</v>
      </c>
      <c r="M56" s="1" t="s">
        <v>1774</v>
      </c>
      <c r="N56" s="1" t="s">
        <v>1775</v>
      </c>
      <c r="O56" s="1" t="s">
        <v>1776</v>
      </c>
      <c r="P56" s="1" t="s">
        <v>1777</v>
      </c>
      <c r="Q56" s="1" t="s">
        <v>1778</v>
      </c>
      <c r="R56" s="1" t="s">
        <v>1779</v>
      </c>
      <c r="S56" s="1" t="s">
        <v>1780</v>
      </c>
      <c r="T56" s="1" t="s">
        <v>1781</v>
      </c>
      <c r="U56" s="1" t="s">
        <v>1782</v>
      </c>
      <c r="V56" s="1" t="s">
        <v>1783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FDA1-F042-488B-82EE-86F098531515}">
  <dimension ref="A1:J1232"/>
  <sheetViews>
    <sheetView tabSelected="1" topLeftCell="A1200" workbookViewId="0">
      <selection activeCell="A925" sqref="A925:A1232"/>
    </sheetView>
  </sheetViews>
  <sheetFormatPr defaultColWidth="8.85546875" defaultRowHeight="15"/>
  <cols>
    <col min="1" max="1" width="10.28515625" bestFit="1" customWidth="1"/>
    <col min="2" max="2" width="3.140625" bestFit="1" customWidth="1"/>
    <col min="3" max="3" width="5.28515625" bestFit="1" customWidth="1"/>
    <col min="4" max="4" width="7.28515625" bestFit="1" customWidth="1"/>
    <col min="5" max="5" width="3.140625" bestFit="1" customWidth="1"/>
    <col min="6" max="6" width="5.28515625" bestFit="1" customWidth="1"/>
    <col min="7" max="7" width="3" bestFit="1" customWidth="1"/>
    <col min="8" max="8" width="6" bestFit="1" customWidth="1"/>
    <col min="9" max="9" width="8" bestFit="1" customWidth="1"/>
    <col min="10" max="10" width="100.42578125" bestFit="1" customWidth="1"/>
  </cols>
  <sheetData>
    <row r="1" spans="1:10">
      <c r="A1" s="17" t="s">
        <v>552</v>
      </c>
      <c r="B1" t="str">
        <f>LEFT(A1)</f>
        <v>␢</v>
      </c>
      <c r="C1" t="str">
        <f>MID(A1&amp;"",2,2)</f>
        <v>␢␢</v>
      </c>
      <c r="D1" t="e">
        <f>INDEX(z2p!$C$2:$X$57,MATCH(C1,z2p!$A$2:'z2p'!$A$57,0),MATCH(B1,z2p!$C$1:'z2p'!$X$1,0))</f>
        <v>#N/A</v>
      </c>
      <c r="E1" t="s">
        <v>0</v>
      </c>
      <c r="G1">
        <f>HLOOKUP(E1,z2p!$C$1:$X$2,2,FALSE)</f>
        <v>0</v>
      </c>
      <c r="H1" t="e">
        <f>VLOOKUP(F1,z2p!$A$3:$B$57,2,FALSE)</f>
        <v>#N/A</v>
      </c>
      <c r="I1" t="e">
        <f>G1&amp;H1</f>
        <v>#N/A</v>
      </c>
      <c r="J1" t="e">
        <f>","""&amp;A1&amp;""","""&amp;H1&amp;""",""2024-02-11 10:15:00"",""ai@indexbox.com"",""1"",""注音"",""拼音"",""zhuyin"",""pinyin"",""對照表"""</f>
        <v>#N/A</v>
      </c>
    </row>
    <row r="2" spans="1:10">
      <c r="A2" s="17" t="s">
        <v>574</v>
      </c>
      <c r="B2" t="str">
        <f t="shared" ref="B2:B65" si="0">LEFT(A2)</f>
        <v>␢</v>
      </c>
      <c r="C2" t="str">
        <f t="shared" ref="C2:C65" si="1">MID(A2&amp;"",2,2)</f>
        <v>␢ㄚ</v>
      </c>
      <c r="D2" t="e">
        <f>INDEX(z2p!$C$2:$X$57,MATCH(C2,z2p!$A$2:'z2p'!$A$57,0),MATCH(B2,z2p!$C$1:'z2p'!$X$1,0))</f>
        <v>#N/A</v>
      </c>
      <c r="E2" t="s">
        <v>0</v>
      </c>
      <c r="F2" t="s">
        <v>2</v>
      </c>
      <c r="G2">
        <f>HLOOKUP(E2,z2p!$C$1:$X$2,2,FALSE)</f>
        <v>0</v>
      </c>
      <c r="H2" t="str">
        <f>VLOOKUP(F2,z2p!$A$3:$B$57,2,FALSE)</f>
        <v>a</v>
      </c>
      <c r="I2" t="str">
        <f t="shared" ref="I2:I65" si="2">G2&amp;H2</f>
        <v>0a</v>
      </c>
      <c r="J2" t="str">
        <f t="shared" ref="J2:J14" si="3">","""&amp;A2&amp;""","""&amp;H2&amp;""",""2024-02-11 10:15:00"",""ai@indexbox.com"",""1"",""注音"",""拼音"",""zhuyin"",""pinyin"",""對照表"""</f>
        <v>,"␢␢ㄚˋ","a","2024-02-11 10:15:00","ai@indexbox.com","1","注音","拼音","zhuyin","pinyin","對照表"</v>
      </c>
    </row>
    <row r="3" spans="1:10">
      <c r="A3" s="17" t="s">
        <v>596</v>
      </c>
      <c r="B3" t="str">
        <f t="shared" si="0"/>
        <v>␢</v>
      </c>
      <c r="C3" t="str">
        <f t="shared" si="1"/>
        <v>␢ㄛ</v>
      </c>
      <c r="D3" t="e">
        <f>INDEX(z2p!$C$2:$X$57,MATCH(C3,z2p!$A$2:'z2p'!$A$57,0),MATCH(B3,z2p!$C$1:'z2p'!$X$1,0))</f>
        <v>#N/A</v>
      </c>
      <c r="E3" t="s">
        <v>0</v>
      </c>
      <c r="F3" t="s">
        <v>3</v>
      </c>
      <c r="G3">
        <f>HLOOKUP(E3,z2p!$C$1:$X$2,2,FALSE)</f>
        <v>0</v>
      </c>
      <c r="H3" t="str">
        <f>VLOOKUP(F3,z2p!$A$3:$B$57,2,FALSE)</f>
        <v>o</v>
      </c>
      <c r="I3" t="str">
        <f t="shared" si="2"/>
        <v>0o</v>
      </c>
      <c r="J3" t="str">
        <f t="shared" si="3"/>
        <v>,"␢␢ㄛˋ","o","2024-02-11 10:15:00","ai@indexbox.com","1","注音","拼音","zhuyin","pinyin","對照表"</v>
      </c>
    </row>
    <row r="4" spans="1:10">
      <c r="A4" s="17" t="s">
        <v>618</v>
      </c>
      <c r="B4" t="str">
        <f t="shared" si="0"/>
        <v>␢</v>
      </c>
      <c r="C4" t="str">
        <f t="shared" si="1"/>
        <v>␢ㄜ</v>
      </c>
      <c r="D4" t="e">
        <f>INDEX(z2p!$C$2:$X$57,MATCH(C4,z2p!$A$2:'z2p'!$A$57,0),MATCH(B4,z2p!$C$1:'z2p'!$X$1,0))</f>
        <v>#N/A</v>
      </c>
      <c r="E4" t="s">
        <v>0</v>
      </c>
      <c r="F4" t="s">
        <v>4</v>
      </c>
      <c r="G4">
        <f>HLOOKUP(E4,z2p!$C$1:$X$2,2,FALSE)</f>
        <v>0</v>
      </c>
      <c r="H4" t="str">
        <f>VLOOKUP(F4,z2p!$A$3:$B$57,2,FALSE)</f>
        <v>e</v>
      </c>
      <c r="I4" t="str">
        <f t="shared" si="2"/>
        <v>0e</v>
      </c>
      <c r="J4" t="str">
        <f t="shared" si="3"/>
        <v>,"␢␢ㄜˋ","e","2024-02-11 10:15:00","ai@indexbox.com","1","注音","拼音","zhuyin","pinyin","對照表"</v>
      </c>
    </row>
    <row r="5" spans="1:10">
      <c r="A5" s="17" t="s">
        <v>640</v>
      </c>
      <c r="B5" t="str">
        <f t="shared" si="0"/>
        <v>␢</v>
      </c>
      <c r="C5" t="str">
        <f t="shared" si="1"/>
        <v>␢ㄝ</v>
      </c>
      <c r="D5" t="e">
        <f>INDEX(z2p!$C$2:$X$57,MATCH(C5,z2p!$A$2:'z2p'!$A$57,0),MATCH(B5,z2p!$C$1:'z2p'!$X$1,0))</f>
        <v>#N/A</v>
      </c>
      <c r="E5" t="s">
        <v>0</v>
      </c>
      <c r="F5" t="s">
        <v>5</v>
      </c>
      <c r="G5">
        <f>HLOOKUP(E5,z2p!$C$1:$X$2,2,FALSE)</f>
        <v>0</v>
      </c>
      <c r="H5" t="str">
        <f>VLOOKUP(F5,z2p!$A$3:$B$57,2,FALSE)</f>
        <v>e</v>
      </c>
      <c r="I5" t="str">
        <f t="shared" si="2"/>
        <v>0e</v>
      </c>
      <c r="J5" t="str">
        <f t="shared" si="3"/>
        <v>,"␢␢ㄝˋ","e","2024-02-11 10:15:00","ai@indexbox.com","1","注音","拼音","zhuyin","pinyin","對照表"</v>
      </c>
    </row>
    <row r="6" spans="1:10">
      <c r="A6" s="17" t="s">
        <v>662</v>
      </c>
      <c r="B6" t="str">
        <f t="shared" si="0"/>
        <v>␢</v>
      </c>
      <c r="C6" t="str">
        <f t="shared" si="1"/>
        <v>␢ㄞ</v>
      </c>
      <c r="D6" t="e">
        <f>INDEX(z2p!$C$2:$X$57,MATCH(C6,z2p!$A$2:'z2p'!$A$57,0),MATCH(B6,z2p!$C$1:'z2p'!$X$1,0))</f>
        <v>#N/A</v>
      </c>
      <c r="E6" t="s">
        <v>0</v>
      </c>
      <c r="F6" t="s">
        <v>6</v>
      </c>
      <c r="G6">
        <f>HLOOKUP(E6,z2p!$C$1:$X$2,2,FALSE)</f>
        <v>0</v>
      </c>
      <c r="H6" t="str">
        <f>VLOOKUP(F6,z2p!$A$3:$B$57,2,FALSE)</f>
        <v>ai</v>
      </c>
      <c r="I6" t="str">
        <f t="shared" si="2"/>
        <v>0ai</v>
      </c>
      <c r="J6" t="str">
        <f t="shared" si="3"/>
        <v>,"␢␢ㄞˋ","ai","2024-02-11 10:15:00","ai@indexbox.com","1","注音","拼音","zhuyin","pinyin","對照表"</v>
      </c>
    </row>
    <row r="7" spans="1:10">
      <c r="A7" s="17" t="s">
        <v>684</v>
      </c>
      <c r="B7" t="str">
        <f t="shared" si="0"/>
        <v>␢</v>
      </c>
      <c r="C7" t="str">
        <f t="shared" si="1"/>
        <v>␢ㄟ</v>
      </c>
      <c r="D7" t="e">
        <f>INDEX(z2p!$C$2:$X$57,MATCH(C7,z2p!$A$2:'z2p'!$A$57,0),MATCH(B7,z2p!$C$1:'z2p'!$X$1,0))</f>
        <v>#N/A</v>
      </c>
      <c r="E7" t="s">
        <v>0</v>
      </c>
      <c r="F7" t="s">
        <v>7</v>
      </c>
      <c r="G7">
        <f>HLOOKUP(E7,z2p!$C$1:$X$2,2,FALSE)</f>
        <v>0</v>
      </c>
      <c r="H7" t="str">
        <f>VLOOKUP(F7,z2p!$A$3:$B$57,2,FALSE)</f>
        <v>ei</v>
      </c>
      <c r="I7" t="str">
        <f t="shared" si="2"/>
        <v>0ei</v>
      </c>
      <c r="J7" t="str">
        <f t="shared" si="3"/>
        <v>,"␢␢ㄟˋ","ei","2024-02-11 10:15:00","ai@indexbox.com","1","注音","拼音","zhuyin","pinyin","對照表"</v>
      </c>
    </row>
    <row r="8" spans="1:10">
      <c r="A8" s="17" t="s">
        <v>706</v>
      </c>
      <c r="B8" t="str">
        <f t="shared" si="0"/>
        <v>␢</v>
      </c>
      <c r="C8" t="str">
        <f t="shared" si="1"/>
        <v>␢ㄠ</v>
      </c>
      <c r="D8" t="e">
        <f>INDEX(z2p!$C$2:$X$57,MATCH(C8,z2p!$A$2:'z2p'!$A$57,0),MATCH(B8,z2p!$C$1:'z2p'!$X$1,0))</f>
        <v>#N/A</v>
      </c>
      <c r="E8" t="s">
        <v>0</v>
      </c>
      <c r="F8" t="s">
        <v>8</v>
      </c>
      <c r="G8">
        <f>HLOOKUP(E8,z2p!$C$1:$X$2,2,FALSE)</f>
        <v>0</v>
      </c>
      <c r="H8" t="str">
        <f>VLOOKUP(F8,z2p!$A$3:$B$57,2,FALSE)</f>
        <v>ao</v>
      </c>
      <c r="I8" t="str">
        <f t="shared" si="2"/>
        <v>0ao</v>
      </c>
      <c r="J8" t="str">
        <f t="shared" si="3"/>
        <v>,"␢␢ㄠˋ","ao","2024-02-11 10:15:00","ai@indexbox.com","1","注音","拼音","zhuyin","pinyin","對照表"</v>
      </c>
    </row>
    <row r="9" spans="1:10">
      <c r="A9" s="17" t="s">
        <v>728</v>
      </c>
      <c r="B9" t="str">
        <f t="shared" si="0"/>
        <v>␢</v>
      </c>
      <c r="C9" t="str">
        <f t="shared" si="1"/>
        <v>␢ㄡ</v>
      </c>
      <c r="D9" t="e">
        <f>INDEX(z2p!$C$2:$X$57,MATCH(C9,z2p!$A$2:'z2p'!$A$57,0),MATCH(B9,z2p!$C$1:'z2p'!$X$1,0))</f>
        <v>#N/A</v>
      </c>
      <c r="E9" t="s">
        <v>0</v>
      </c>
      <c r="F9" t="s">
        <v>9</v>
      </c>
      <c r="G9">
        <f>HLOOKUP(E9,z2p!$C$1:$X$2,2,FALSE)</f>
        <v>0</v>
      </c>
      <c r="H9" t="str">
        <f>VLOOKUP(F9,z2p!$A$3:$B$57,2,FALSE)</f>
        <v>ou</v>
      </c>
      <c r="I9" t="str">
        <f t="shared" si="2"/>
        <v>0ou</v>
      </c>
      <c r="J9" t="str">
        <f t="shared" si="3"/>
        <v>,"␢␢ㄡˋ","ou","2024-02-11 10:15:00","ai@indexbox.com","1","注音","拼音","zhuyin","pinyin","對照表"</v>
      </c>
    </row>
    <row r="10" spans="1:10">
      <c r="A10" s="17" t="s">
        <v>750</v>
      </c>
      <c r="B10" t="str">
        <f t="shared" si="0"/>
        <v>␢</v>
      </c>
      <c r="C10" t="str">
        <f t="shared" si="1"/>
        <v>␢ㄢ</v>
      </c>
      <c r="D10" t="e">
        <f>INDEX(z2p!$C$2:$X$57,MATCH(C10,z2p!$A$2:'z2p'!$A$57,0),MATCH(B10,z2p!$C$1:'z2p'!$X$1,0))</f>
        <v>#N/A</v>
      </c>
      <c r="E10" t="s">
        <v>0</v>
      </c>
      <c r="F10" t="s">
        <v>10</v>
      </c>
      <c r="G10">
        <f>HLOOKUP(E10,z2p!$C$1:$X$2,2,FALSE)</f>
        <v>0</v>
      </c>
      <c r="H10" t="str">
        <f>VLOOKUP(F10,z2p!$A$3:$B$57,2,FALSE)</f>
        <v>an</v>
      </c>
      <c r="I10" t="str">
        <f t="shared" si="2"/>
        <v>0an</v>
      </c>
      <c r="J10" t="str">
        <f t="shared" si="3"/>
        <v>,"␢␢ㄢˋ","an","2024-02-11 10:15:00","ai@indexbox.com","1","注音","拼音","zhuyin","pinyin","對照表"</v>
      </c>
    </row>
    <row r="11" spans="1:10">
      <c r="A11" s="17" t="s">
        <v>772</v>
      </c>
      <c r="B11" t="str">
        <f t="shared" si="0"/>
        <v>␢</v>
      </c>
      <c r="C11" t="str">
        <f t="shared" si="1"/>
        <v>␢ㄣ</v>
      </c>
      <c r="D11" t="e">
        <f>INDEX(z2p!$C$2:$X$57,MATCH(C11,z2p!$A$2:'z2p'!$A$57,0),MATCH(B11,z2p!$C$1:'z2p'!$X$1,0))</f>
        <v>#N/A</v>
      </c>
      <c r="E11" t="s">
        <v>0</v>
      </c>
      <c r="F11" t="s">
        <v>11</v>
      </c>
      <c r="G11">
        <f>HLOOKUP(E11,z2p!$C$1:$X$2,2,FALSE)</f>
        <v>0</v>
      </c>
      <c r="H11" t="str">
        <f>VLOOKUP(F11,z2p!$A$3:$B$57,2,FALSE)</f>
        <v>en</v>
      </c>
      <c r="I11" t="str">
        <f t="shared" si="2"/>
        <v>0en</v>
      </c>
      <c r="J11" t="str">
        <f t="shared" si="3"/>
        <v>,"␢␢ㄣˋ","en","2024-02-11 10:15:00","ai@indexbox.com","1","注音","拼音","zhuyin","pinyin","對照表"</v>
      </c>
    </row>
    <row r="12" spans="1:10">
      <c r="A12" s="17" t="s">
        <v>794</v>
      </c>
      <c r="B12" t="str">
        <f t="shared" si="0"/>
        <v>␢</v>
      </c>
      <c r="C12" t="str">
        <f t="shared" si="1"/>
        <v>␢ㄤ</v>
      </c>
      <c r="D12" t="e">
        <f>INDEX(z2p!$C$2:$X$57,MATCH(C12,z2p!$A$2:'z2p'!$A$57,0),MATCH(B12,z2p!$C$1:'z2p'!$X$1,0))</f>
        <v>#N/A</v>
      </c>
      <c r="E12" t="s">
        <v>0</v>
      </c>
      <c r="F12" t="s">
        <v>12</v>
      </c>
      <c r="G12">
        <f>HLOOKUP(E12,z2p!$C$1:$X$2,2,FALSE)</f>
        <v>0</v>
      </c>
      <c r="H12" t="str">
        <f>VLOOKUP(F12,z2p!$A$3:$B$57,2,FALSE)</f>
        <v>ang</v>
      </c>
      <c r="I12" t="str">
        <f t="shared" si="2"/>
        <v>0ang</v>
      </c>
      <c r="J12" t="str">
        <f t="shared" si="3"/>
        <v>,"␢␢ㄤˋ","ang","2024-02-11 10:15:00","ai@indexbox.com","1","注音","拼音","zhuyin","pinyin","對照表"</v>
      </c>
    </row>
    <row r="13" spans="1:10">
      <c r="A13" s="17" t="s">
        <v>816</v>
      </c>
      <c r="B13" t="str">
        <f t="shared" si="0"/>
        <v>␢</v>
      </c>
      <c r="C13" t="str">
        <f t="shared" si="1"/>
        <v>␢ㄥ</v>
      </c>
      <c r="D13" t="e">
        <f>INDEX(z2p!$C$2:$X$57,MATCH(C13,z2p!$A$2:'z2p'!$A$57,0),MATCH(B13,z2p!$C$1:'z2p'!$X$1,0))</f>
        <v>#N/A</v>
      </c>
      <c r="E13" t="s">
        <v>0</v>
      </c>
      <c r="F13" t="s">
        <v>13</v>
      </c>
      <c r="G13">
        <f>HLOOKUP(E13,z2p!$C$1:$X$2,2,FALSE)</f>
        <v>0</v>
      </c>
      <c r="H13" t="str">
        <f>VLOOKUP(F13,z2p!$A$3:$B$57,2,FALSE)</f>
        <v>eng</v>
      </c>
      <c r="I13" t="str">
        <f t="shared" si="2"/>
        <v>0eng</v>
      </c>
      <c r="J13" t="str">
        <f t="shared" si="3"/>
        <v>,"␢␢ㄥˋ","eng","2024-02-11 10:15:00","ai@indexbox.com","1","注音","拼音","zhuyin","pinyin","對照表"</v>
      </c>
    </row>
    <row r="14" spans="1:10">
      <c r="A14" s="17" t="s">
        <v>838</v>
      </c>
      <c r="B14" t="str">
        <f t="shared" si="0"/>
        <v>␢</v>
      </c>
      <c r="C14" t="str">
        <f t="shared" si="1"/>
        <v>␢ㄦ</v>
      </c>
      <c r="D14" t="e">
        <f>INDEX(z2p!$C$2:$X$57,MATCH(C14,z2p!$A$2:'z2p'!$A$57,0),MATCH(B14,z2p!$C$1:'z2p'!$X$1,0))</f>
        <v>#N/A</v>
      </c>
      <c r="E14" t="s">
        <v>0</v>
      </c>
      <c r="F14" t="s">
        <v>14</v>
      </c>
      <c r="G14">
        <f>HLOOKUP(E14,z2p!$C$1:$X$2,2,FALSE)</f>
        <v>0</v>
      </c>
      <c r="H14" t="str">
        <f>VLOOKUP(F14,z2p!$A$3:$B$57,2,FALSE)</f>
        <v>er</v>
      </c>
      <c r="I14" t="str">
        <f t="shared" si="2"/>
        <v>0er</v>
      </c>
      <c r="J14" t="str">
        <f t="shared" si="3"/>
        <v>,"␢␢ㄦˋ","er","2024-02-11 10:15:00","ai@indexbox.com","1","注音","拼音","zhuyin","pinyin","對照表"</v>
      </c>
    </row>
    <row r="15" spans="1:10">
      <c r="A15" s="17" t="s">
        <v>553</v>
      </c>
      <c r="B15" t="str">
        <f t="shared" si="0"/>
        <v>ㄅ</v>
      </c>
      <c r="C15" t="str">
        <f t="shared" si="1"/>
        <v>␢␢</v>
      </c>
      <c r="D15" t="e">
        <f>INDEX(z2p!$C$2:$X$57,MATCH(C15,z2p!$A$2:'z2p'!$A$57,0),MATCH(B15,z2p!$C$1:'z2p'!$X$1,0))</f>
        <v>#N/A</v>
      </c>
      <c r="E15" t="s">
        <v>15</v>
      </c>
      <c r="G15" t="str">
        <f>HLOOKUP(E15,z2p!$C$1:$X$2,2,FALSE)</f>
        <v>b</v>
      </c>
      <c r="I15" t="str">
        <f t="shared" si="2"/>
        <v>b</v>
      </c>
      <c r="J15" t="str">
        <f>","""&amp;A15&amp;""","""&amp;I15&amp;""",""2024-02-11 10:15:00"",""ai@indexbox.com"",""1"",""注音"",""拼音"",""zhuyin"",""pinyin"",""對照表"""</f>
        <v>,"ㄅ␢␢ˋ","b","2024-02-11 10:15:00","ai@indexbox.com","1","注音","拼音","zhuyin","pinyin","對照表"</v>
      </c>
    </row>
    <row r="16" spans="1:10">
      <c r="A16" s="17" t="s">
        <v>575</v>
      </c>
      <c r="B16" t="str">
        <f t="shared" si="0"/>
        <v>ㄅ</v>
      </c>
      <c r="C16" t="str">
        <f t="shared" si="1"/>
        <v>␢ㄚ</v>
      </c>
      <c r="D16" t="e">
        <f>INDEX(z2p!$C$2:$X$57,MATCH(C16,z2p!$A$2:'z2p'!$A$57,0),MATCH(B16,z2p!$C$1:'z2p'!$X$1,0))</f>
        <v>#N/A</v>
      </c>
      <c r="E16" t="s">
        <v>15</v>
      </c>
      <c r="F16" t="s">
        <v>2</v>
      </c>
      <c r="G16" t="str">
        <f>HLOOKUP(E16,z2p!$C$1:$X$2,2,FALSE)</f>
        <v>b</v>
      </c>
      <c r="H16" t="str">
        <f>VLOOKUP(F16,z2p!$A$3:$B$57,2,FALSE)</f>
        <v>a</v>
      </c>
      <c r="I16" t="str">
        <f t="shared" si="2"/>
        <v>ba</v>
      </c>
      <c r="J16" t="str">
        <f t="shared" ref="J16:J79" si="4">","""&amp;A16&amp;""","""&amp;I16&amp;""",""2024-02-11 10:15:00"",""ai@indexbox.com"",""1"",""注音"",""拼音"",""zhuyin"",""pinyin"",""對照表"""</f>
        <v>,"ㄅ␢ㄚˋ","ba","2024-02-11 10:15:00","ai@indexbox.com","1","注音","拼音","zhuyin","pinyin","對照表"</v>
      </c>
    </row>
    <row r="17" spans="1:10">
      <c r="A17" s="17" t="s">
        <v>597</v>
      </c>
      <c r="B17" t="str">
        <f t="shared" si="0"/>
        <v>ㄅ</v>
      </c>
      <c r="C17" t="str">
        <f t="shared" si="1"/>
        <v>␢ㄛ</v>
      </c>
      <c r="D17" t="e">
        <f>INDEX(z2p!$C$2:$X$57,MATCH(C17,z2p!$A$2:'z2p'!$A$57,0),MATCH(B17,z2p!$C$1:'z2p'!$X$1,0))</f>
        <v>#N/A</v>
      </c>
      <c r="E17" t="s">
        <v>15</v>
      </c>
      <c r="F17" t="s">
        <v>3</v>
      </c>
      <c r="G17" t="str">
        <f>HLOOKUP(E17,z2p!$C$1:$X$2,2,FALSE)</f>
        <v>b</v>
      </c>
      <c r="H17" t="str">
        <f>VLOOKUP(F17,z2p!$A$3:$B$57,2,FALSE)</f>
        <v>o</v>
      </c>
      <c r="I17" t="str">
        <f t="shared" si="2"/>
        <v>bo</v>
      </c>
      <c r="J17" t="str">
        <f t="shared" si="4"/>
        <v>,"ㄅ␢ㄛˋ","bo","2024-02-11 10:15:00","ai@indexbox.com","1","注音","拼音","zhuyin","pinyin","對照表"</v>
      </c>
    </row>
    <row r="18" spans="1:10">
      <c r="A18" s="17" t="s">
        <v>619</v>
      </c>
      <c r="B18" t="str">
        <f t="shared" si="0"/>
        <v>ㄅ</v>
      </c>
      <c r="C18" t="str">
        <f t="shared" si="1"/>
        <v>␢ㄜ</v>
      </c>
      <c r="D18" t="e">
        <f>INDEX(z2p!$C$2:$X$57,MATCH(C18,z2p!$A$2:'z2p'!$A$57,0),MATCH(B18,z2p!$C$1:'z2p'!$X$1,0))</f>
        <v>#N/A</v>
      </c>
      <c r="E18" t="s">
        <v>15</v>
      </c>
      <c r="F18" t="s">
        <v>4</v>
      </c>
      <c r="G18" t="str">
        <f>HLOOKUP(E18,z2p!$C$1:$X$2,2,FALSE)</f>
        <v>b</v>
      </c>
      <c r="H18" t="str">
        <f>VLOOKUP(F18,z2p!$A$3:$B$57,2,FALSE)</f>
        <v>e</v>
      </c>
      <c r="I18" t="str">
        <f t="shared" si="2"/>
        <v>be</v>
      </c>
      <c r="J18" t="str">
        <f t="shared" si="4"/>
        <v>,"ㄅ␢ㄜˋ","be","2024-02-11 10:15:00","ai@indexbox.com","1","注音","拼音","zhuyin","pinyin","對照表"</v>
      </c>
    </row>
    <row r="19" spans="1:10">
      <c r="A19" s="17" t="s">
        <v>641</v>
      </c>
      <c r="B19" t="str">
        <f t="shared" si="0"/>
        <v>ㄅ</v>
      </c>
      <c r="C19" t="str">
        <f t="shared" si="1"/>
        <v>␢ㄝ</v>
      </c>
      <c r="D19" t="e">
        <f>INDEX(z2p!$C$2:$X$57,MATCH(C19,z2p!$A$2:'z2p'!$A$57,0),MATCH(B19,z2p!$C$1:'z2p'!$X$1,0))</f>
        <v>#N/A</v>
      </c>
      <c r="E19" t="s">
        <v>15</v>
      </c>
      <c r="F19" t="s">
        <v>5</v>
      </c>
      <c r="G19" t="str">
        <f>HLOOKUP(E19,z2p!$C$1:$X$2,2,FALSE)</f>
        <v>b</v>
      </c>
      <c r="H19" t="str">
        <f>VLOOKUP(F19,z2p!$A$3:$B$57,2,FALSE)</f>
        <v>e</v>
      </c>
      <c r="I19" t="str">
        <f t="shared" si="2"/>
        <v>be</v>
      </c>
      <c r="J19" t="str">
        <f t="shared" si="4"/>
        <v>,"ㄅ␢ㄝˋ","be","2024-02-11 10:15:00","ai@indexbox.com","1","注音","拼音","zhuyin","pinyin","對照表"</v>
      </c>
    </row>
    <row r="20" spans="1:10">
      <c r="A20" s="17" t="s">
        <v>663</v>
      </c>
      <c r="B20" t="str">
        <f t="shared" si="0"/>
        <v>ㄅ</v>
      </c>
      <c r="C20" t="str">
        <f t="shared" si="1"/>
        <v>␢ㄞ</v>
      </c>
      <c r="D20" t="e">
        <f>INDEX(z2p!$C$2:$X$57,MATCH(C20,z2p!$A$2:'z2p'!$A$57,0),MATCH(B20,z2p!$C$1:'z2p'!$X$1,0))</f>
        <v>#N/A</v>
      </c>
      <c r="E20" t="s">
        <v>15</v>
      </c>
      <c r="F20" t="s">
        <v>6</v>
      </c>
      <c r="G20" t="str">
        <f>HLOOKUP(E20,z2p!$C$1:$X$2,2,FALSE)</f>
        <v>b</v>
      </c>
      <c r="H20" t="str">
        <f>VLOOKUP(F20,z2p!$A$3:$B$57,2,FALSE)</f>
        <v>ai</v>
      </c>
      <c r="I20" t="str">
        <f t="shared" si="2"/>
        <v>bai</v>
      </c>
      <c r="J20" t="str">
        <f t="shared" si="4"/>
        <v>,"ㄅ␢ㄞˋ","bai","2024-02-11 10:15:00","ai@indexbox.com","1","注音","拼音","zhuyin","pinyin","對照表"</v>
      </c>
    </row>
    <row r="21" spans="1:10">
      <c r="A21" s="17" t="s">
        <v>685</v>
      </c>
      <c r="B21" t="str">
        <f t="shared" si="0"/>
        <v>ㄅ</v>
      </c>
      <c r="C21" t="str">
        <f t="shared" si="1"/>
        <v>␢ㄟ</v>
      </c>
      <c r="D21" t="e">
        <f>INDEX(z2p!$C$2:$X$57,MATCH(C21,z2p!$A$2:'z2p'!$A$57,0),MATCH(B21,z2p!$C$1:'z2p'!$X$1,0))</f>
        <v>#N/A</v>
      </c>
      <c r="E21" t="s">
        <v>15</v>
      </c>
      <c r="F21" t="s">
        <v>7</v>
      </c>
      <c r="G21" t="str">
        <f>HLOOKUP(E21,z2p!$C$1:$X$2,2,FALSE)</f>
        <v>b</v>
      </c>
      <c r="H21" t="str">
        <f>VLOOKUP(F21,z2p!$A$3:$B$57,2,FALSE)</f>
        <v>ei</v>
      </c>
      <c r="I21" t="str">
        <f t="shared" si="2"/>
        <v>bei</v>
      </c>
      <c r="J21" t="str">
        <f t="shared" si="4"/>
        <v>,"ㄅ␢ㄟˋ","bei","2024-02-11 10:15:00","ai@indexbox.com","1","注音","拼音","zhuyin","pinyin","對照表"</v>
      </c>
    </row>
    <row r="22" spans="1:10">
      <c r="A22" s="17" t="s">
        <v>707</v>
      </c>
      <c r="B22" t="str">
        <f t="shared" si="0"/>
        <v>ㄅ</v>
      </c>
      <c r="C22" t="str">
        <f t="shared" si="1"/>
        <v>␢ㄠ</v>
      </c>
      <c r="D22" t="e">
        <f>INDEX(z2p!$C$2:$X$57,MATCH(C22,z2p!$A$2:'z2p'!$A$57,0),MATCH(B22,z2p!$C$1:'z2p'!$X$1,0))</f>
        <v>#N/A</v>
      </c>
      <c r="E22" t="s">
        <v>15</v>
      </c>
      <c r="F22" t="s">
        <v>8</v>
      </c>
      <c r="G22" t="str">
        <f>HLOOKUP(E22,z2p!$C$1:$X$2,2,FALSE)</f>
        <v>b</v>
      </c>
      <c r="H22" t="str">
        <f>VLOOKUP(F22,z2p!$A$3:$B$57,2,FALSE)</f>
        <v>ao</v>
      </c>
      <c r="I22" t="str">
        <f t="shared" si="2"/>
        <v>bao</v>
      </c>
      <c r="J22" t="str">
        <f t="shared" si="4"/>
        <v>,"ㄅ␢ㄠˋ","bao","2024-02-11 10:15:00","ai@indexbox.com","1","注音","拼音","zhuyin","pinyin","對照表"</v>
      </c>
    </row>
    <row r="23" spans="1:10">
      <c r="A23" s="17" t="s">
        <v>729</v>
      </c>
      <c r="B23" t="str">
        <f t="shared" si="0"/>
        <v>ㄅ</v>
      </c>
      <c r="C23" t="str">
        <f t="shared" si="1"/>
        <v>␢ㄡ</v>
      </c>
      <c r="D23" t="e">
        <f>INDEX(z2p!$C$2:$X$57,MATCH(C23,z2p!$A$2:'z2p'!$A$57,0),MATCH(B23,z2p!$C$1:'z2p'!$X$1,0))</f>
        <v>#N/A</v>
      </c>
      <c r="E23" t="s">
        <v>15</v>
      </c>
      <c r="F23" t="s">
        <v>9</v>
      </c>
      <c r="G23" t="str">
        <f>HLOOKUP(E23,z2p!$C$1:$X$2,2,FALSE)</f>
        <v>b</v>
      </c>
      <c r="H23" t="str">
        <f>VLOOKUP(F23,z2p!$A$3:$B$57,2,FALSE)</f>
        <v>ou</v>
      </c>
      <c r="I23" t="str">
        <f t="shared" si="2"/>
        <v>bou</v>
      </c>
      <c r="J23" t="str">
        <f t="shared" si="4"/>
        <v>,"ㄅ␢ㄡˋ","bou","2024-02-11 10:15:00","ai@indexbox.com","1","注音","拼音","zhuyin","pinyin","對照表"</v>
      </c>
    </row>
    <row r="24" spans="1:10">
      <c r="A24" s="17" t="s">
        <v>751</v>
      </c>
      <c r="B24" t="str">
        <f t="shared" si="0"/>
        <v>ㄅ</v>
      </c>
      <c r="C24" t="str">
        <f t="shared" si="1"/>
        <v>␢ㄢ</v>
      </c>
      <c r="D24" t="e">
        <f>INDEX(z2p!$C$2:$X$57,MATCH(C24,z2p!$A$2:'z2p'!$A$57,0),MATCH(B24,z2p!$C$1:'z2p'!$X$1,0))</f>
        <v>#N/A</v>
      </c>
      <c r="E24" t="s">
        <v>15</v>
      </c>
      <c r="F24" t="s">
        <v>10</v>
      </c>
      <c r="G24" t="str">
        <f>HLOOKUP(E24,z2p!$C$1:$X$2,2,FALSE)</f>
        <v>b</v>
      </c>
      <c r="H24" t="str">
        <f>VLOOKUP(F24,z2p!$A$3:$B$57,2,FALSE)</f>
        <v>an</v>
      </c>
      <c r="I24" t="str">
        <f t="shared" si="2"/>
        <v>ban</v>
      </c>
      <c r="J24" t="str">
        <f t="shared" si="4"/>
        <v>,"ㄅ␢ㄢˋ","ban","2024-02-11 10:15:00","ai@indexbox.com","1","注音","拼音","zhuyin","pinyin","對照表"</v>
      </c>
    </row>
    <row r="25" spans="1:10">
      <c r="A25" s="17" t="s">
        <v>773</v>
      </c>
      <c r="B25" t="str">
        <f t="shared" si="0"/>
        <v>ㄅ</v>
      </c>
      <c r="C25" t="str">
        <f t="shared" si="1"/>
        <v>␢ㄣ</v>
      </c>
      <c r="D25" t="e">
        <f>INDEX(z2p!$C$2:$X$57,MATCH(C25,z2p!$A$2:'z2p'!$A$57,0),MATCH(B25,z2p!$C$1:'z2p'!$X$1,0))</f>
        <v>#N/A</v>
      </c>
      <c r="E25" t="s">
        <v>15</v>
      </c>
      <c r="F25" t="s">
        <v>11</v>
      </c>
      <c r="G25" t="str">
        <f>HLOOKUP(E25,z2p!$C$1:$X$2,2,FALSE)</f>
        <v>b</v>
      </c>
      <c r="H25" t="str">
        <f>VLOOKUP(F25,z2p!$A$3:$B$57,2,FALSE)</f>
        <v>en</v>
      </c>
      <c r="I25" t="str">
        <f t="shared" si="2"/>
        <v>ben</v>
      </c>
      <c r="J25" t="str">
        <f t="shared" si="4"/>
        <v>,"ㄅ␢ㄣˋ","ben","2024-02-11 10:15:00","ai@indexbox.com","1","注音","拼音","zhuyin","pinyin","對照表"</v>
      </c>
    </row>
    <row r="26" spans="1:10">
      <c r="A26" s="17" t="s">
        <v>795</v>
      </c>
      <c r="B26" t="str">
        <f t="shared" si="0"/>
        <v>ㄅ</v>
      </c>
      <c r="C26" t="str">
        <f t="shared" si="1"/>
        <v>␢ㄤ</v>
      </c>
      <c r="D26" t="e">
        <f>INDEX(z2p!$C$2:$X$57,MATCH(C26,z2p!$A$2:'z2p'!$A$57,0),MATCH(B26,z2p!$C$1:'z2p'!$X$1,0))</f>
        <v>#N/A</v>
      </c>
      <c r="E26" t="s">
        <v>15</v>
      </c>
      <c r="F26" t="s">
        <v>12</v>
      </c>
      <c r="G26" t="str">
        <f>HLOOKUP(E26,z2p!$C$1:$X$2,2,FALSE)</f>
        <v>b</v>
      </c>
      <c r="H26" t="str">
        <f>VLOOKUP(F26,z2p!$A$3:$B$57,2,FALSE)</f>
        <v>ang</v>
      </c>
      <c r="I26" t="str">
        <f t="shared" si="2"/>
        <v>bang</v>
      </c>
      <c r="J26" t="str">
        <f t="shared" si="4"/>
        <v>,"ㄅ␢ㄤˋ","bang","2024-02-11 10:15:00","ai@indexbox.com","1","注音","拼音","zhuyin","pinyin","對照表"</v>
      </c>
    </row>
    <row r="27" spans="1:10">
      <c r="A27" s="17" t="s">
        <v>817</v>
      </c>
      <c r="B27" t="str">
        <f t="shared" si="0"/>
        <v>ㄅ</v>
      </c>
      <c r="C27" t="str">
        <f t="shared" si="1"/>
        <v>␢ㄥ</v>
      </c>
      <c r="D27" t="e">
        <f>INDEX(z2p!$C$2:$X$57,MATCH(C27,z2p!$A$2:'z2p'!$A$57,0),MATCH(B27,z2p!$C$1:'z2p'!$X$1,0))</f>
        <v>#N/A</v>
      </c>
      <c r="E27" t="s">
        <v>15</v>
      </c>
      <c r="F27" t="s">
        <v>13</v>
      </c>
      <c r="G27" t="str">
        <f>HLOOKUP(E27,z2p!$C$1:$X$2,2,FALSE)</f>
        <v>b</v>
      </c>
      <c r="H27" t="str">
        <f>VLOOKUP(F27,z2p!$A$3:$B$57,2,FALSE)</f>
        <v>eng</v>
      </c>
      <c r="I27" t="str">
        <f t="shared" si="2"/>
        <v>beng</v>
      </c>
      <c r="J27" t="str">
        <f t="shared" si="4"/>
        <v>,"ㄅ␢ㄥˋ","beng","2024-02-11 10:15:00","ai@indexbox.com","1","注音","拼音","zhuyin","pinyin","對照表"</v>
      </c>
    </row>
    <row r="28" spans="1:10">
      <c r="A28" s="17" t="s">
        <v>839</v>
      </c>
      <c r="B28" t="str">
        <f t="shared" si="0"/>
        <v>ㄅ</v>
      </c>
      <c r="C28" t="str">
        <f t="shared" si="1"/>
        <v>␢ㄦ</v>
      </c>
      <c r="D28" t="e">
        <f>INDEX(z2p!$C$2:$X$57,MATCH(C28,z2p!$A$2:'z2p'!$A$57,0),MATCH(B28,z2p!$C$1:'z2p'!$X$1,0))</f>
        <v>#N/A</v>
      </c>
      <c r="E28" t="s">
        <v>15</v>
      </c>
      <c r="F28" t="s">
        <v>14</v>
      </c>
      <c r="G28" t="str">
        <f>HLOOKUP(E28,z2p!$C$1:$X$2,2,FALSE)</f>
        <v>b</v>
      </c>
      <c r="H28" t="str">
        <f>VLOOKUP(F28,z2p!$A$3:$B$57,2,FALSE)</f>
        <v>er</v>
      </c>
      <c r="I28" t="str">
        <f t="shared" si="2"/>
        <v>ber</v>
      </c>
      <c r="J28" t="str">
        <f t="shared" si="4"/>
        <v>,"ㄅ␢ㄦˋ","ber","2024-02-11 10:15:00","ai@indexbox.com","1","注音","拼音","zhuyin","pinyin","對照表"</v>
      </c>
    </row>
    <row r="29" spans="1:10">
      <c r="A29" s="17" t="s">
        <v>554</v>
      </c>
      <c r="B29" t="str">
        <f t="shared" si="0"/>
        <v>ㄆ</v>
      </c>
      <c r="C29" t="str">
        <f t="shared" si="1"/>
        <v>␢␢</v>
      </c>
      <c r="D29" t="e">
        <f>INDEX(z2p!$C$2:$X$57,MATCH(C29,z2p!$A$2:'z2p'!$A$57,0),MATCH(B29,z2p!$C$1:'z2p'!$X$1,0))</f>
        <v>#N/A</v>
      </c>
      <c r="E29" t="s">
        <v>16</v>
      </c>
      <c r="G29" t="str">
        <f>HLOOKUP(E29,z2p!$C$1:$X$2,2,FALSE)</f>
        <v>p</v>
      </c>
      <c r="I29" t="str">
        <f t="shared" si="2"/>
        <v>p</v>
      </c>
      <c r="J29" t="str">
        <f t="shared" si="4"/>
        <v>,"ㄆ␢␢ˋ","p","2024-02-11 10:15:00","ai@indexbox.com","1","注音","拼音","zhuyin","pinyin","對照表"</v>
      </c>
    </row>
    <row r="30" spans="1:10">
      <c r="A30" s="17" t="s">
        <v>576</v>
      </c>
      <c r="B30" t="str">
        <f t="shared" si="0"/>
        <v>ㄆ</v>
      </c>
      <c r="C30" t="str">
        <f t="shared" si="1"/>
        <v>␢ㄚ</v>
      </c>
      <c r="D30" t="e">
        <f>INDEX(z2p!$C$2:$X$57,MATCH(C30,z2p!$A$2:'z2p'!$A$57,0),MATCH(B30,z2p!$C$1:'z2p'!$X$1,0))</f>
        <v>#N/A</v>
      </c>
      <c r="E30" t="s">
        <v>16</v>
      </c>
      <c r="F30" t="s">
        <v>2</v>
      </c>
      <c r="G30" t="str">
        <f>HLOOKUP(E30,z2p!$C$1:$X$2,2,FALSE)</f>
        <v>p</v>
      </c>
      <c r="H30" t="str">
        <f>VLOOKUP(F30,z2p!$A$3:$B$57,2,FALSE)</f>
        <v>a</v>
      </c>
      <c r="I30" t="str">
        <f t="shared" si="2"/>
        <v>pa</v>
      </c>
      <c r="J30" t="str">
        <f t="shared" si="4"/>
        <v>,"ㄆ␢ㄚˋ","pa","2024-02-11 10:15:00","ai@indexbox.com","1","注音","拼音","zhuyin","pinyin","對照表"</v>
      </c>
    </row>
    <row r="31" spans="1:10">
      <c r="A31" s="17" t="s">
        <v>598</v>
      </c>
      <c r="B31" t="str">
        <f t="shared" si="0"/>
        <v>ㄆ</v>
      </c>
      <c r="C31" t="str">
        <f t="shared" si="1"/>
        <v>␢ㄛ</v>
      </c>
      <c r="D31" t="e">
        <f>INDEX(z2p!$C$2:$X$57,MATCH(C31,z2p!$A$2:'z2p'!$A$57,0),MATCH(B31,z2p!$C$1:'z2p'!$X$1,0))</f>
        <v>#N/A</v>
      </c>
      <c r="E31" t="s">
        <v>16</v>
      </c>
      <c r="F31" t="s">
        <v>3</v>
      </c>
      <c r="G31" t="str">
        <f>HLOOKUP(E31,z2p!$C$1:$X$2,2,FALSE)</f>
        <v>p</v>
      </c>
      <c r="H31" t="str">
        <f>VLOOKUP(F31,z2p!$A$3:$B$57,2,FALSE)</f>
        <v>o</v>
      </c>
      <c r="I31" t="str">
        <f t="shared" si="2"/>
        <v>po</v>
      </c>
      <c r="J31" t="str">
        <f t="shared" si="4"/>
        <v>,"ㄆ␢ㄛˋ","po","2024-02-11 10:15:00","ai@indexbox.com","1","注音","拼音","zhuyin","pinyin","對照表"</v>
      </c>
    </row>
    <row r="32" spans="1:10">
      <c r="A32" s="17" t="s">
        <v>620</v>
      </c>
      <c r="B32" t="str">
        <f t="shared" si="0"/>
        <v>ㄆ</v>
      </c>
      <c r="C32" t="str">
        <f t="shared" si="1"/>
        <v>␢ㄜ</v>
      </c>
      <c r="D32" t="e">
        <f>INDEX(z2p!$C$2:$X$57,MATCH(C32,z2p!$A$2:'z2p'!$A$57,0),MATCH(B32,z2p!$C$1:'z2p'!$X$1,0))</f>
        <v>#N/A</v>
      </c>
      <c r="E32" t="s">
        <v>16</v>
      </c>
      <c r="F32" t="s">
        <v>4</v>
      </c>
      <c r="G32" t="str">
        <f>HLOOKUP(E32,z2p!$C$1:$X$2,2,FALSE)</f>
        <v>p</v>
      </c>
      <c r="H32" t="str">
        <f>VLOOKUP(F32,z2p!$A$3:$B$57,2,FALSE)</f>
        <v>e</v>
      </c>
      <c r="I32" t="str">
        <f t="shared" si="2"/>
        <v>pe</v>
      </c>
      <c r="J32" t="str">
        <f t="shared" si="4"/>
        <v>,"ㄆ␢ㄜˋ","pe","2024-02-11 10:15:00","ai@indexbox.com","1","注音","拼音","zhuyin","pinyin","對照表"</v>
      </c>
    </row>
    <row r="33" spans="1:10">
      <c r="A33" s="17" t="s">
        <v>642</v>
      </c>
      <c r="B33" t="str">
        <f t="shared" si="0"/>
        <v>ㄆ</v>
      </c>
      <c r="C33" t="str">
        <f t="shared" si="1"/>
        <v>␢ㄝ</v>
      </c>
      <c r="D33" t="e">
        <f>INDEX(z2p!$C$2:$X$57,MATCH(C33,z2p!$A$2:'z2p'!$A$57,0),MATCH(B33,z2p!$C$1:'z2p'!$X$1,0))</f>
        <v>#N/A</v>
      </c>
      <c r="E33" t="s">
        <v>16</v>
      </c>
      <c r="F33" t="s">
        <v>5</v>
      </c>
      <c r="G33" t="str">
        <f>HLOOKUP(E33,z2p!$C$1:$X$2,2,FALSE)</f>
        <v>p</v>
      </c>
      <c r="H33" t="str">
        <f>VLOOKUP(F33,z2p!$A$3:$B$57,2,FALSE)</f>
        <v>e</v>
      </c>
      <c r="I33" t="str">
        <f t="shared" si="2"/>
        <v>pe</v>
      </c>
      <c r="J33" t="str">
        <f t="shared" si="4"/>
        <v>,"ㄆ␢ㄝˋ","pe","2024-02-11 10:15:00","ai@indexbox.com","1","注音","拼音","zhuyin","pinyin","對照表"</v>
      </c>
    </row>
    <row r="34" spans="1:10">
      <c r="A34" s="17" t="s">
        <v>664</v>
      </c>
      <c r="B34" t="str">
        <f t="shared" si="0"/>
        <v>ㄆ</v>
      </c>
      <c r="C34" t="str">
        <f t="shared" si="1"/>
        <v>␢ㄞ</v>
      </c>
      <c r="D34" t="e">
        <f>INDEX(z2p!$C$2:$X$57,MATCH(C34,z2p!$A$2:'z2p'!$A$57,0),MATCH(B34,z2p!$C$1:'z2p'!$X$1,0))</f>
        <v>#N/A</v>
      </c>
      <c r="E34" t="s">
        <v>16</v>
      </c>
      <c r="F34" t="s">
        <v>6</v>
      </c>
      <c r="G34" t="str">
        <f>HLOOKUP(E34,z2p!$C$1:$X$2,2,FALSE)</f>
        <v>p</v>
      </c>
      <c r="H34" t="str">
        <f>VLOOKUP(F34,z2p!$A$3:$B$57,2,FALSE)</f>
        <v>ai</v>
      </c>
      <c r="I34" t="str">
        <f t="shared" si="2"/>
        <v>pai</v>
      </c>
      <c r="J34" t="str">
        <f t="shared" si="4"/>
        <v>,"ㄆ␢ㄞˋ","pai","2024-02-11 10:15:00","ai@indexbox.com","1","注音","拼音","zhuyin","pinyin","對照表"</v>
      </c>
    </row>
    <row r="35" spans="1:10">
      <c r="A35" s="17" t="s">
        <v>686</v>
      </c>
      <c r="B35" t="str">
        <f t="shared" si="0"/>
        <v>ㄆ</v>
      </c>
      <c r="C35" t="str">
        <f t="shared" si="1"/>
        <v>␢ㄟ</v>
      </c>
      <c r="D35" t="e">
        <f>INDEX(z2p!$C$2:$X$57,MATCH(C35,z2p!$A$2:'z2p'!$A$57,0),MATCH(B35,z2p!$C$1:'z2p'!$X$1,0))</f>
        <v>#N/A</v>
      </c>
      <c r="E35" t="s">
        <v>16</v>
      </c>
      <c r="F35" t="s">
        <v>7</v>
      </c>
      <c r="G35" t="str">
        <f>HLOOKUP(E35,z2p!$C$1:$X$2,2,FALSE)</f>
        <v>p</v>
      </c>
      <c r="H35" t="str">
        <f>VLOOKUP(F35,z2p!$A$3:$B$57,2,FALSE)</f>
        <v>ei</v>
      </c>
      <c r="I35" t="str">
        <f t="shared" si="2"/>
        <v>pei</v>
      </c>
      <c r="J35" t="str">
        <f t="shared" si="4"/>
        <v>,"ㄆ␢ㄟˋ","pei","2024-02-11 10:15:00","ai@indexbox.com","1","注音","拼音","zhuyin","pinyin","對照表"</v>
      </c>
    </row>
    <row r="36" spans="1:10">
      <c r="A36" s="17" t="s">
        <v>708</v>
      </c>
      <c r="B36" t="str">
        <f t="shared" si="0"/>
        <v>ㄆ</v>
      </c>
      <c r="C36" t="str">
        <f t="shared" si="1"/>
        <v>␢ㄠ</v>
      </c>
      <c r="D36" t="e">
        <f>INDEX(z2p!$C$2:$X$57,MATCH(C36,z2p!$A$2:'z2p'!$A$57,0),MATCH(B36,z2p!$C$1:'z2p'!$X$1,0))</f>
        <v>#N/A</v>
      </c>
      <c r="E36" t="s">
        <v>16</v>
      </c>
      <c r="F36" t="s">
        <v>8</v>
      </c>
      <c r="G36" t="str">
        <f>HLOOKUP(E36,z2p!$C$1:$X$2,2,FALSE)</f>
        <v>p</v>
      </c>
      <c r="H36" t="str">
        <f>VLOOKUP(F36,z2p!$A$3:$B$57,2,FALSE)</f>
        <v>ao</v>
      </c>
      <c r="I36" t="str">
        <f t="shared" si="2"/>
        <v>pao</v>
      </c>
      <c r="J36" t="str">
        <f t="shared" si="4"/>
        <v>,"ㄆ␢ㄠˋ","pao","2024-02-11 10:15:00","ai@indexbox.com","1","注音","拼音","zhuyin","pinyin","對照表"</v>
      </c>
    </row>
    <row r="37" spans="1:10">
      <c r="A37" s="17" t="s">
        <v>730</v>
      </c>
      <c r="B37" t="str">
        <f t="shared" si="0"/>
        <v>ㄆ</v>
      </c>
      <c r="C37" t="str">
        <f t="shared" si="1"/>
        <v>␢ㄡ</v>
      </c>
      <c r="D37" t="e">
        <f>INDEX(z2p!$C$2:$X$57,MATCH(C37,z2p!$A$2:'z2p'!$A$57,0),MATCH(B37,z2p!$C$1:'z2p'!$X$1,0))</f>
        <v>#N/A</v>
      </c>
      <c r="E37" t="s">
        <v>16</v>
      </c>
      <c r="F37" t="s">
        <v>9</v>
      </c>
      <c r="G37" t="str">
        <f>HLOOKUP(E37,z2p!$C$1:$X$2,2,FALSE)</f>
        <v>p</v>
      </c>
      <c r="H37" t="str">
        <f>VLOOKUP(F37,z2p!$A$3:$B$57,2,FALSE)</f>
        <v>ou</v>
      </c>
      <c r="I37" t="str">
        <f t="shared" si="2"/>
        <v>pou</v>
      </c>
      <c r="J37" t="str">
        <f t="shared" si="4"/>
        <v>,"ㄆ␢ㄡˋ","pou","2024-02-11 10:15:00","ai@indexbox.com","1","注音","拼音","zhuyin","pinyin","對照表"</v>
      </c>
    </row>
    <row r="38" spans="1:10">
      <c r="A38" s="17" t="s">
        <v>752</v>
      </c>
      <c r="B38" t="str">
        <f t="shared" si="0"/>
        <v>ㄆ</v>
      </c>
      <c r="C38" t="str">
        <f t="shared" si="1"/>
        <v>␢ㄢ</v>
      </c>
      <c r="D38" t="e">
        <f>INDEX(z2p!$C$2:$X$57,MATCH(C38,z2p!$A$2:'z2p'!$A$57,0),MATCH(B38,z2p!$C$1:'z2p'!$X$1,0))</f>
        <v>#N/A</v>
      </c>
      <c r="E38" t="s">
        <v>16</v>
      </c>
      <c r="F38" t="s">
        <v>10</v>
      </c>
      <c r="G38" t="str">
        <f>HLOOKUP(E38,z2p!$C$1:$X$2,2,FALSE)</f>
        <v>p</v>
      </c>
      <c r="H38" t="str">
        <f>VLOOKUP(F38,z2p!$A$3:$B$57,2,FALSE)</f>
        <v>an</v>
      </c>
      <c r="I38" t="str">
        <f t="shared" si="2"/>
        <v>pan</v>
      </c>
      <c r="J38" t="str">
        <f t="shared" si="4"/>
        <v>,"ㄆ␢ㄢˋ","pan","2024-02-11 10:15:00","ai@indexbox.com","1","注音","拼音","zhuyin","pinyin","對照表"</v>
      </c>
    </row>
    <row r="39" spans="1:10">
      <c r="A39" s="17" t="s">
        <v>774</v>
      </c>
      <c r="B39" t="str">
        <f t="shared" si="0"/>
        <v>ㄆ</v>
      </c>
      <c r="C39" t="str">
        <f t="shared" si="1"/>
        <v>␢ㄣ</v>
      </c>
      <c r="D39" t="e">
        <f>INDEX(z2p!$C$2:$X$57,MATCH(C39,z2p!$A$2:'z2p'!$A$57,0),MATCH(B39,z2p!$C$1:'z2p'!$X$1,0))</f>
        <v>#N/A</v>
      </c>
      <c r="E39" t="s">
        <v>16</v>
      </c>
      <c r="F39" t="s">
        <v>11</v>
      </c>
      <c r="G39" t="str">
        <f>HLOOKUP(E39,z2p!$C$1:$X$2,2,FALSE)</f>
        <v>p</v>
      </c>
      <c r="H39" t="str">
        <f>VLOOKUP(F39,z2p!$A$3:$B$57,2,FALSE)</f>
        <v>en</v>
      </c>
      <c r="I39" t="str">
        <f t="shared" si="2"/>
        <v>pen</v>
      </c>
      <c r="J39" t="str">
        <f t="shared" si="4"/>
        <v>,"ㄆ␢ㄣˋ","pen","2024-02-11 10:15:00","ai@indexbox.com","1","注音","拼音","zhuyin","pinyin","對照表"</v>
      </c>
    </row>
    <row r="40" spans="1:10">
      <c r="A40" s="17" t="s">
        <v>796</v>
      </c>
      <c r="B40" t="str">
        <f t="shared" si="0"/>
        <v>ㄆ</v>
      </c>
      <c r="C40" t="str">
        <f t="shared" si="1"/>
        <v>␢ㄤ</v>
      </c>
      <c r="D40" t="e">
        <f>INDEX(z2p!$C$2:$X$57,MATCH(C40,z2p!$A$2:'z2p'!$A$57,0),MATCH(B40,z2p!$C$1:'z2p'!$X$1,0))</f>
        <v>#N/A</v>
      </c>
      <c r="E40" t="s">
        <v>16</v>
      </c>
      <c r="F40" t="s">
        <v>12</v>
      </c>
      <c r="G40" t="str">
        <f>HLOOKUP(E40,z2p!$C$1:$X$2,2,FALSE)</f>
        <v>p</v>
      </c>
      <c r="H40" t="str">
        <f>VLOOKUP(F40,z2p!$A$3:$B$57,2,FALSE)</f>
        <v>ang</v>
      </c>
      <c r="I40" t="str">
        <f t="shared" si="2"/>
        <v>pang</v>
      </c>
      <c r="J40" t="str">
        <f t="shared" si="4"/>
        <v>,"ㄆ␢ㄤˋ","pang","2024-02-11 10:15:00","ai@indexbox.com","1","注音","拼音","zhuyin","pinyin","對照表"</v>
      </c>
    </row>
    <row r="41" spans="1:10">
      <c r="A41" s="17" t="s">
        <v>818</v>
      </c>
      <c r="B41" t="str">
        <f t="shared" si="0"/>
        <v>ㄆ</v>
      </c>
      <c r="C41" t="str">
        <f t="shared" si="1"/>
        <v>␢ㄥ</v>
      </c>
      <c r="D41" t="e">
        <f>INDEX(z2p!$C$2:$X$57,MATCH(C41,z2p!$A$2:'z2p'!$A$57,0),MATCH(B41,z2p!$C$1:'z2p'!$X$1,0))</f>
        <v>#N/A</v>
      </c>
      <c r="E41" t="s">
        <v>16</v>
      </c>
      <c r="F41" t="s">
        <v>13</v>
      </c>
      <c r="G41" t="str">
        <f>HLOOKUP(E41,z2p!$C$1:$X$2,2,FALSE)</f>
        <v>p</v>
      </c>
      <c r="H41" t="str">
        <f>VLOOKUP(F41,z2p!$A$3:$B$57,2,FALSE)</f>
        <v>eng</v>
      </c>
      <c r="I41" t="str">
        <f t="shared" si="2"/>
        <v>peng</v>
      </c>
      <c r="J41" t="str">
        <f t="shared" si="4"/>
        <v>,"ㄆ␢ㄥˋ","peng","2024-02-11 10:15:00","ai@indexbox.com","1","注音","拼音","zhuyin","pinyin","對照表"</v>
      </c>
    </row>
    <row r="42" spans="1:10">
      <c r="A42" s="17" t="s">
        <v>840</v>
      </c>
      <c r="B42" t="str">
        <f t="shared" si="0"/>
        <v>ㄆ</v>
      </c>
      <c r="C42" t="str">
        <f t="shared" si="1"/>
        <v>␢ㄦ</v>
      </c>
      <c r="D42" t="e">
        <f>INDEX(z2p!$C$2:$X$57,MATCH(C42,z2p!$A$2:'z2p'!$A$57,0),MATCH(B42,z2p!$C$1:'z2p'!$X$1,0))</f>
        <v>#N/A</v>
      </c>
      <c r="E42" t="s">
        <v>16</v>
      </c>
      <c r="F42" t="s">
        <v>14</v>
      </c>
      <c r="G42" t="str">
        <f>HLOOKUP(E42,z2p!$C$1:$X$2,2,FALSE)</f>
        <v>p</v>
      </c>
      <c r="H42" t="str">
        <f>VLOOKUP(F42,z2p!$A$3:$B$57,2,FALSE)</f>
        <v>er</v>
      </c>
      <c r="I42" t="str">
        <f t="shared" si="2"/>
        <v>per</v>
      </c>
      <c r="J42" t="str">
        <f t="shared" si="4"/>
        <v>,"ㄆ␢ㄦˋ","per","2024-02-11 10:15:00","ai@indexbox.com","1","注音","拼音","zhuyin","pinyin","對照表"</v>
      </c>
    </row>
    <row r="43" spans="1:10">
      <c r="A43" s="17" t="s">
        <v>555</v>
      </c>
      <c r="B43" t="str">
        <f t="shared" si="0"/>
        <v>ㄇ</v>
      </c>
      <c r="C43" t="str">
        <f t="shared" si="1"/>
        <v>␢␢</v>
      </c>
      <c r="D43" t="e">
        <f>INDEX(z2p!$C$2:$X$57,MATCH(C43,z2p!$A$2:'z2p'!$A$57,0),MATCH(B43,z2p!$C$1:'z2p'!$X$1,0))</f>
        <v>#N/A</v>
      </c>
      <c r="E43" t="s">
        <v>17</v>
      </c>
      <c r="G43" t="str">
        <f>HLOOKUP(E43,z2p!$C$1:$X$2,2,FALSE)</f>
        <v>m</v>
      </c>
      <c r="I43" t="str">
        <f t="shared" si="2"/>
        <v>m</v>
      </c>
      <c r="J43" t="str">
        <f t="shared" si="4"/>
        <v>,"ㄇ␢␢ˋ","m","2024-02-11 10:15:00","ai@indexbox.com","1","注音","拼音","zhuyin","pinyin","對照表"</v>
      </c>
    </row>
    <row r="44" spans="1:10">
      <c r="A44" s="17" t="s">
        <v>577</v>
      </c>
      <c r="B44" t="str">
        <f t="shared" si="0"/>
        <v>ㄇ</v>
      </c>
      <c r="C44" t="str">
        <f t="shared" si="1"/>
        <v>␢ㄚ</v>
      </c>
      <c r="D44" t="e">
        <f>INDEX(z2p!$C$2:$X$57,MATCH(C44,z2p!$A$2:'z2p'!$A$57,0),MATCH(B44,z2p!$C$1:'z2p'!$X$1,0))</f>
        <v>#N/A</v>
      </c>
      <c r="E44" t="s">
        <v>17</v>
      </c>
      <c r="F44" t="s">
        <v>2</v>
      </c>
      <c r="G44" t="str">
        <f>HLOOKUP(E44,z2p!$C$1:$X$2,2,FALSE)</f>
        <v>m</v>
      </c>
      <c r="H44" t="str">
        <f>VLOOKUP(F44,z2p!$A$3:$B$57,2,FALSE)</f>
        <v>a</v>
      </c>
      <c r="I44" t="str">
        <f t="shared" si="2"/>
        <v>ma</v>
      </c>
      <c r="J44" t="str">
        <f t="shared" si="4"/>
        <v>,"ㄇ␢ㄚˋ","ma","2024-02-11 10:15:00","ai@indexbox.com","1","注音","拼音","zhuyin","pinyin","對照表"</v>
      </c>
    </row>
    <row r="45" spans="1:10">
      <c r="A45" s="17" t="s">
        <v>599</v>
      </c>
      <c r="B45" t="str">
        <f t="shared" si="0"/>
        <v>ㄇ</v>
      </c>
      <c r="C45" t="str">
        <f t="shared" si="1"/>
        <v>␢ㄛ</v>
      </c>
      <c r="D45" t="e">
        <f>INDEX(z2p!$C$2:$X$57,MATCH(C45,z2p!$A$2:'z2p'!$A$57,0),MATCH(B45,z2p!$C$1:'z2p'!$X$1,0))</f>
        <v>#N/A</v>
      </c>
      <c r="E45" t="s">
        <v>17</v>
      </c>
      <c r="F45" t="s">
        <v>3</v>
      </c>
      <c r="G45" t="str">
        <f>HLOOKUP(E45,z2p!$C$1:$X$2,2,FALSE)</f>
        <v>m</v>
      </c>
      <c r="H45" t="str">
        <f>VLOOKUP(F45,z2p!$A$3:$B$57,2,FALSE)</f>
        <v>o</v>
      </c>
      <c r="I45" t="str">
        <f t="shared" si="2"/>
        <v>mo</v>
      </c>
      <c r="J45" t="str">
        <f t="shared" si="4"/>
        <v>,"ㄇ␢ㄛˋ","mo","2024-02-11 10:15:00","ai@indexbox.com","1","注音","拼音","zhuyin","pinyin","對照表"</v>
      </c>
    </row>
    <row r="46" spans="1:10">
      <c r="A46" s="17" t="s">
        <v>621</v>
      </c>
      <c r="B46" t="str">
        <f t="shared" si="0"/>
        <v>ㄇ</v>
      </c>
      <c r="C46" t="str">
        <f t="shared" si="1"/>
        <v>␢ㄜ</v>
      </c>
      <c r="D46" t="e">
        <f>INDEX(z2p!$C$2:$X$57,MATCH(C46,z2p!$A$2:'z2p'!$A$57,0),MATCH(B46,z2p!$C$1:'z2p'!$X$1,0))</f>
        <v>#N/A</v>
      </c>
      <c r="E46" t="s">
        <v>17</v>
      </c>
      <c r="F46" t="s">
        <v>4</v>
      </c>
      <c r="G46" t="str">
        <f>HLOOKUP(E46,z2p!$C$1:$X$2,2,FALSE)</f>
        <v>m</v>
      </c>
      <c r="H46" t="str">
        <f>VLOOKUP(F46,z2p!$A$3:$B$57,2,FALSE)</f>
        <v>e</v>
      </c>
      <c r="I46" t="str">
        <f t="shared" si="2"/>
        <v>me</v>
      </c>
      <c r="J46" t="str">
        <f t="shared" si="4"/>
        <v>,"ㄇ␢ㄜˋ","me","2024-02-11 10:15:00","ai@indexbox.com","1","注音","拼音","zhuyin","pinyin","對照表"</v>
      </c>
    </row>
    <row r="47" spans="1:10">
      <c r="A47" s="17" t="s">
        <v>643</v>
      </c>
      <c r="B47" t="str">
        <f t="shared" si="0"/>
        <v>ㄇ</v>
      </c>
      <c r="C47" t="str">
        <f t="shared" si="1"/>
        <v>␢ㄝ</v>
      </c>
      <c r="D47" t="e">
        <f>INDEX(z2p!$C$2:$X$57,MATCH(C47,z2p!$A$2:'z2p'!$A$57,0),MATCH(B47,z2p!$C$1:'z2p'!$X$1,0))</f>
        <v>#N/A</v>
      </c>
      <c r="E47" t="s">
        <v>17</v>
      </c>
      <c r="F47" t="s">
        <v>5</v>
      </c>
      <c r="G47" t="str">
        <f>HLOOKUP(E47,z2p!$C$1:$X$2,2,FALSE)</f>
        <v>m</v>
      </c>
      <c r="H47" t="str">
        <f>VLOOKUP(F47,z2p!$A$3:$B$57,2,FALSE)</f>
        <v>e</v>
      </c>
      <c r="I47" t="str">
        <f t="shared" si="2"/>
        <v>me</v>
      </c>
      <c r="J47" t="str">
        <f t="shared" si="4"/>
        <v>,"ㄇ␢ㄝˋ","me","2024-02-11 10:15:00","ai@indexbox.com","1","注音","拼音","zhuyin","pinyin","對照表"</v>
      </c>
    </row>
    <row r="48" spans="1:10">
      <c r="A48" s="17" t="s">
        <v>665</v>
      </c>
      <c r="B48" t="str">
        <f t="shared" si="0"/>
        <v>ㄇ</v>
      </c>
      <c r="C48" t="str">
        <f t="shared" si="1"/>
        <v>␢ㄞ</v>
      </c>
      <c r="D48" t="e">
        <f>INDEX(z2p!$C$2:$X$57,MATCH(C48,z2p!$A$2:'z2p'!$A$57,0),MATCH(B48,z2p!$C$1:'z2p'!$X$1,0))</f>
        <v>#N/A</v>
      </c>
      <c r="E48" t="s">
        <v>17</v>
      </c>
      <c r="F48" t="s">
        <v>6</v>
      </c>
      <c r="G48" t="str">
        <f>HLOOKUP(E48,z2p!$C$1:$X$2,2,FALSE)</f>
        <v>m</v>
      </c>
      <c r="H48" t="str">
        <f>VLOOKUP(F48,z2p!$A$3:$B$57,2,FALSE)</f>
        <v>ai</v>
      </c>
      <c r="I48" t="str">
        <f t="shared" si="2"/>
        <v>mai</v>
      </c>
      <c r="J48" t="str">
        <f t="shared" si="4"/>
        <v>,"ㄇ␢ㄞˋ","mai","2024-02-11 10:15:00","ai@indexbox.com","1","注音","拼音","zhuyin","pinyin","對照表"</v>
      </c>
    </row>
    <row r="49" spans="1:10">
      <c r="A49" s="17" t="s">
        <v>687</v>
      </c>
      <c r="B49" t="str">
        <f t="shared" si="0"/>
        <v>ㄇ</v>
      </c>
      <c r="C49" t="str">
        <f t="shared" si="1"/>
        <v>␢ㄟ</v>
      </c>
      <c r="D49" t="e">
        <f>INDEX(z2p!$C$2:$X$57,MATCH(C49,z2p!$A$2:'z2p'!$A$57,0),MATCH(B49,z2p!$C$1:'z2p'!$X$1,0))</f>
        <v>#N/A</v>
      </c>
      <c r="E49" t="s">
        <v>17</v>
      </c>
      <c r="F49" t="s">
        <v>7</v>
      </c>
      <c r="G49" t="str">
        <f>HLOOKUP(E49,z2p!$C$1:$X$2,2,FALSE)</f>
        <v>m</v>
      </c>
      <c r="H49" t="str">
        <f>VLOOKUP(F49,z2p!$A$3:$B$57,2,FALSE)</f>
        <v>ei</v>
      </c>
      <c r="I49" t="str">
        <f t="shared" si="2"/>
        <v>mei</v>
      </c>
      <c r="J49" t="str">
        <f t="shared" si="4"/>
        <v>,"ㄇ␢ㄟˋ","mei","2024-02-11 10:15:00","ai@indexbox.com","1","注音","拼音","zhuyin","pinyin","對照表"</v>
      </c>
    </row>
    <row r="50" spans="1:10">
      <c r="A50" s="17" t="s">
        <v>709</v>
      </c>
      <c r="B50" t="str">
        <f t="shared" si="0"/>
        <v>ㄇ</v>
      </c>
      <c r="C50" t="str">
        <f t="shared" si="1"/>
        <v>␢ㄠ</v>
      </c>
      <c r="D50" t="e">
        <f>INDEX(z2p!$C$2:$X$57,MATCH(C50,z2p!$A$2:'z2p'!$A$57,0),MATCH(B50,z2p!$C$1:'z2p'!$X$1,0))</f>
        <v>#N/A</v>
      </c>
      <c r="E50" t="s">
        <v>17</v>
      </c>
      <c r="F50" t="s">
        <v>8</v>
      </c>
      <c r="G50" t="str">
        <f>HLOOKUP(E50,z2p!$C$1:$X$2,2,FALSE)</f>
        <v>m</v>
      </c>
      <c r="H50" t="str">
        <f>VLOOKUP(F50,z2p!$A$3:$B$57,2,FALSE)</f>
        <v>ao</v>
      </c>
      <c r="I50" t="str">
        <f t="shared" si="2"/>
        <v>mao</v>
      </c>
      <c r="J50" t="str">
        <f t="shared" si="4"/>
        <v>,"ㄇ␢ㄠˋ","mao","2024-02-11 10:15:00","ai@indexbox.com","1","注音","拼音","zhuyin","pinyin","對照表"</v>
      </c>
    </row>
    <row r="51" spans="1:10">
      <c r="A51" s="17" t="s">
        <v>731</v>
      </c>
      <c r="B51" t="str">
        <f t="shared" si="0"/>
        <v>ㄇ</v>
      </c>
      <c r="C51" t="str">
        <f t="shared" si="1"/>
        <v>␢ㄡ</v>
      </c>
      <c r="D51" t="e">
        <f>INDEX(z2p!$C$2:$X$57,MATCH(C51,z2p!$A$2:'z2p'!$A$57,0),MATCH(B51,z2p!$C$1:'z2p'!$X$1,0))</f>
        <v>#N/A</v>
      </c>
      <c r="E51" t="s">
        <v>17</v>
      </c>
      <c r="F51" t="s">
        <v>9</v>
      </c>
      <c r="G51" t="str">
        <f>HLOOKUP(E51,z2p!$C$1:$X$2,2,FALSE)</f>
        <v>m</v>
      </c>
      <c r="H51" t="str">
        <f>VLOOKUP(F51,z2p!$A$3:$B$57,2,FALSE)</f>
        <v>ou</v>
      </c>
      <c r="I51" t="str">
        <f t="shared" si="2"/>
        <v>mou</v>
      </c>
      <c r="J51" t="str">
        <f t="shared" si="4"/>
        <v>,"ㄇ␢ㄡˋ","mou","2024-02-11 10:15:00","ai@indexbox.com","1","注音","拼音","zhuyin","pinyin","對照表"</v>
      </c>
    </row>
    <row r="52" spans="1:10">
      <c r="A52" s="17" t="s">
        <v>753</v>
      </c>
      <c r="B52" t="str">
        <f t="shared" si="0"/>
        <v>ㄇ</v>
      </c>
      <c r="C52" t="str">
        <f t="shared" si="1"/>
        <v>␢ㄢ</v>
      </c>
      <c r="D52" t="e">
        <f>INDEX(z2p!$C$2:$X$57,MATCH(C52,z2p!$A$2:'z2p'!$A$57,0),MATCH(B52,z2p!$C$1:'z2p'!$X$1,0))</f>
        <v>#N/A</v>
      </c>
      <c r="E52" t="s">
        <v>17</v>
      </c>
      <c r="F52" t="s">
        <v>10</v>
      </c>
      <c r="G52" t="str">
        <f>HLOOKUP(E52,z2p!$C$1:$X$2,2,FALSE)</f>
        <v>m</v>
      </c>
      <c r="H52" t="str">
        <f>VLOOKUP(F52,z2p!$A$3:$B$57,2,FALSE)</f>
        <v>an</v>
      </c>
      <c r="I52" t="str">
        <f t="shared" si="2"/>
        <v>man</v>
      </c>
      <c r="J52" t="str">
        <f t="shared" si="4"/>
        <v>,"ㄇ␢ㄢˋ","man","2024-02-11 10:15:00","ai@indexbox.com","1","注音","拼音","zhuyin","pinyin","對照表"</v>
      </c>
    </row>
    <row r="53" spans="1:10">
      <c r="A53" s="17" t="s">
        <v>775</v>
      </c>
      <c r="B53" t="str">
        <f t="shared" si="0"/>
        <v>ㄇ</v>
      </c>
      <c r="C53" t="str">
        <f t="shared" si="1"/>
        <v>␢ㄣ</v>
      </c>
      <c r="D53" t="e">
        <f>INDEX(z2p!$C$2:$X$57,MATCH(C53,z2p!$A$2:'z2p'!$A$57,0),MATCH(B53,z2p!$C$1:'z2p'!$X$1,0))</f>
        <v>#N/A</v>
      </c>
      <c r="E53" t="s">
        <v>17</v>
      </c>
      <c r="F53" t="s">
        <v>11</v>
      </c>
      <c r="G53" t="str">
        <f>HLOOKUP(E53,z2p!$C$1:$X$2,2,FALSE)</f>
        <v>m</v>
      </c>
      <c r="H53" t="str">
        <f>VLOOKUP(F53,z2p!$A$3:$B$57,2,FALSE)</f>
        <v>en</v>
      </c>
      <c r="I53" t="str">
        <f t="shared" si="2"/>
        <v>men</v>
      </c>
      <c r="J53" t="str">
        <f t="shared" si="4"/>
        <v>,"ㄇ␢ㄣˋ","men","2024-02-11 10:15:00","ai@indexbox.com","1","注音","拼音","zhuyin","pinyin","對照表"</v>
      </c>
    </row>
    <row r="54" spans="1:10">
      <c r="A54" s="17" t="s">
        <v>797</v>
      </c>
      <c r="B54" t="str">
        <f t="shared" si="0"/>
        <v>ㄇ</v>
      </c>
      <c r="C54" t="str">
        <f t="shared" si="1"/>
        <v>␢ㄤ</v>
      </c>
      <c r="D54" t="e">
        <f>INDEX(z2p!$C$2:$X$57,MATCH(C54,z2p!$A$2:'z2p'!$A$57,0),MATCH(B54,z2p!$C$1:'z2p'!$X$1,0))</f>
        <v>#N/A</v>
      </c>
      <c r="E54" t="s">
        <v>17</v>
      </c>
      <c r="F54" t="s">
        <v>12</v>
      </c>
      <c r="G54" t="str">
        <f>HLOOKUP(E54,z2p!$C$1:$X$2,2,FALSE)</f>
        <v>m</v>
      </c>
      <c r="H54" t="str">
        <f>VLOOKUP(F54,z2p!$A$3:$B$57,2,FALSE)</f>
        <v>ang</v>
      </c>
      <c r="I54" t="str">
        <f t="shared" si="2"/>
        <v>mang</v>
      </c>
      <c r="J54" t="str">
        <f t="shared" si="4"/>
        <v>,"ㄇ␢ㄤˋ","mang","2024-02-11 10:15:00","ai@indexbox.com","1","注音","拼音","zhuyin","pinyin","對照表"</v>
      </c>
    </row>
    <row r="55" spans="1:10">
      <c r="A55" s="17" t="s">
        <v>819</v>
      </c>
      <c r="B55" t="str">
        <f t="shared" si="0"/>
        <v>ㄇ</v>
      </c>
      <c r="C55" t="str">
        <f t="shared" si="1"/>
        <v>␢ㄥ</v>
      </c>
      <c r="D55" t="e">
        <f>INDEX(z2p!$C$2:$X$57,MATCH(C55,z2p!$A$2:'z2p'!$A$57,0),MATCH(B55,z2p!$C$1:'z2p'!$X$1,0))</f>
        <v>#N/A</v>
      </c>
      <c r="E55" t="s">
        <v>17</v>
      </c>
      <c r="F55" t="s">
        <v>13</v>
      </c>
      <c r="G55" t="str">
        <f>HLOOKUP(E55,z2p!$C$1:$X$2,2,FALSE)</f>
        <v>m</v>
      </c>
      <c r="H55" t="str">
        <f>VLOOKUP(F55,z2p!$A$3:$B$57,2,FALSE)</f>
        <v>eng</v>
      </c>
      <c r="I55" t="str">
        <f t="shared" si="2"/>
        <v>meng</v>
      </c>
      <c r="J55" t="str">
        <f t="shared" si="4"/>
        <v>,"ㄇ␢ㄥˋ","meng","2024-02-11 10:15:00","ai@indexbox.com","1","注音","拼音","zhuyin","pinyin","對照表"</v>
      </c>
    </row>
    <row r="56" spans="1:10">
      <c r="A56" s="17" t="s">
        <v>841</v>
      </c>
      <c r="B56" t="str">
        <f t="shared" si="0"/>
        <v>ㄇ</v>
      </c>
      <c r="C56" t="str">
        <f t="shared" si="1"/>
        <v>␢ㄦ</v>
      </c>
      <c r="D56" t="e">
        <f>INDEX(z2p!$C$2:$X$57,MATCH(C56,z2p!$A$2:'z2p'!$A$57,0),MATCH(B56,z2p!$C$1:'z2p'!$X$1,0))</f>
        <v>#N/A</v>
      </c>
      <c r="E56" t="s">
        <v>17</v>
      </c>
      <c r="F56" t="s">
        <v>14</v>
      </c>
      <c r="G56" t="str">
        <f>HLOOKUP(E56,z2p!$C$1:$X$2,2,FALSE)</f>
        <v>m</v>
      </c>
      <c r="H56" t="str">
        <f>VLOOKUP(F56,z2p!$A$3:$B$57,2,FALSE)</f>
        <v>er</v>
      </c>
      <c r="I56" t="str">
        <f t="shared" si="2"/>
        <v>mer</v>
      </c>
      <c r="J56" t="str">
        <f t="shared" si="4"/>
        <v>,"ㄇ␢ㄦˋ","mer","2024-02-11 10:15:00","ai@indexbox.com","1","注音","拼音","zhuyin","pinyin","對照表"</v>
      </c>
    </row>
    <row r="57" spans="1:10">
      <c r="A57" s="17" t="s">
        <v>556</v>
      </c>
      <c r="B57" t="str">
        <f t="shared" si="0"/>
        <v>ㄈ</v>
      </c>
      <c r="C57" t="str">
        <f t="shared" si="1"/>
        <v>␢␢</v>
      </c>
      <c r="D57" t="e">
        <f>INDEX(z2p!$C$2:$X$57,MATCH(C57,z2p!$A$2:'z2p'!$A$57,0),MATCH(B57,z2p!$C$1:'z2p'!$X$1,0))</f>
        <v>#N/A</v>
      </c>
      <c r="E57" t="s">
        <v>18</v>
      </c>
      <c r="G57" t="str">
        <f>HLOOKUP(E57,z2p!$C$1:$X$2,2,FALSE)</f>
        <v>f</v>
      </c>
      <c r="I57" t="str">
        <f t="shared" si="2"/>
        <v>f</v>
      </c>
      <c r="J57" t="str">
        <f t="shared" si="4"/>
        <v>,"ㄈ␢␢ˋ","f","2024-02-11 10:15:00","ai@indexbox.com","1","注音","拼音","zhuyin","pinyin","對照表"</v>
      </c>
    </row>
    <row r="58" spans="1:10">
      <c r="A58" s="17" t="s">
        <v>578</v>
      </c>
      <c r="B58" t="str">
        <f t="shared" si="0"/>
        <v>ㄈ</v>
      </c>
      <c r="C58" t="str">
        <f t="shared" si="1"/>
        <v>␢ㄚ</v>
      </c>
      <c r="D58" t="e">
        <f>INDEX(z2p!$C$2:$X$57,MATCH(C58,z2p!$A$2:'z2p'!$A$57,0),MATCH(B58,z2p!$C$1:'z2p'!$X$1,0))</f>
        <v>#N/A</v>
      </c>
      <c r="E58" t="s">
        <v>18</v>
      </c>
      <c r="F58" t="s">
        <v>2</v>
      </c>
      <c r="G58" t="str">
        <f>HLOOKUP(E58,z2p!$C$1:$X$2,2,FALSE)</f>
        <v>f</v>
      </c>
      <c r="H58" t="str">
        <f>VLOOKUP(F58,z2p!$A$3:$B$57,2,FALSE)</f>
        <v>a</v>
      </c>
      <c r="I58" t="str">
        <f t="shared" si="2"/>
        <v>fa</v>
      </c>
      <c r="J58" t="str">
        <f t="shared" si="4"/>
        <v>,"ㄈ␢ㄚˋ","fa","2024-02-11 10:15:00","ai@indexbox.com","1","注音","拼音","zhuyin","pinyin","對照表"</v>
      </c>
    </row>
    <row r="59" spans="1:10">
      <c r="A59" s="17" t="s">
        <v>600</v>
      </c>
      <c r="B59" t="str">
        <f t="shared" si="0"/>
        <v>ㄈ</v>
      </c>
      <c r="C59" t="str">
        <f t="shared" si="1"/>
        <v>␢ㄛ</v>
      </c>
      <c r="D59" t="e">
        <f>INDEX(z2p!$C$2:$X$57,MATCH(C59,z2p!$A$2:'z2p'!$A$57,0),MATCH(B59,z2p!$C$1:'z2p'!$X$1,0))</f>
        <v>#N/A</v>
      </c>
      <c r="E59" t="s">
        <v>18</v>
      </c>
      <c r="F59" t="s">
        <v>3</v>
      </c>
      <c r="G59" t="str">
        <f>HLOOKUP(E59,z2p!$C$1:$X$2,2,FALSE)</f>
        <v>f</v>
      </c>
      <c r="H59" t="str">
        <f>VLOOKUP(F59,z2p!$A$3:$B$57,2,FALSE)</f>
        <v>o</v>
      </c>
      <c r="I59" t="str">
        <f t="shared" si="2"/>
        <v>fo</v>
      </c>
      <c r="J59" t="str">
        <f t="shared" si="4"/>
        <v>,"ㄈ␢ㄛˋ","fo","2024-02-11 10:15:00","ai@indexbox.com","1","注音","拼音","zhuyin","pinyin","對照表"</v>
      </c>
    </row>
    <row r="60" spans="1:10">
      <c r="A60" s="17" t="s">
        <v>622</v>
      </c>
      <c r="B60" t="str">
        <f t="shared" si="0"/>
        <v>ㄈ</v>
      </c>
      <c r="C60" t="str">
        <f t="shared" si="1"/>
        <v>␢ㄜ</v>
      </c>
      <c r="D60" t="e">
        <f>INDEX(z2p!$C$2:$X$57,MATCH(C60,z2p!$A$2:'z2p'!$A$57,0),MATCH(B60,z2p!$C$1:'z2p'!$X$1,0))</f>
        <v>#N/A</v>
      </c>
      <c r="E60" t="s">
        <v>18</v>
      </c>
      <c r="F60" t="s">
        <v>4</v>
      </c>
      <c r="G60" t="str">
        <f>HLOOKUP(E60,z2p!$C$1:$X$2,2,FALSE)</f>
        <v>f</v>
      </c>
      <c r="H60" t="str">
        <f>VLOOKUP(F60,z2p!$A$3:$B$57,2,FALSE)</f>
        <v>e</v>
      </c>
      <c r="I60" t="str">
        <f t="shared" si="2"/>
        <v>fe</v>
      </c>
      <c r="J60" t="str">
        <f t="shared" si="4"/>
        <v>,"ㄈ␢ㄜˋ","fe","2024-02-11 10:15:00","ai@indexbox.com","1","注音","拼音","zhuyin","pinyin","對照表"</v>
      </c>
    </row>
    <row r="61" spans="1:10">
      <c r="A61" s="17" t="s">
        <v>644</v>
      </c>
      <c r="B61" t="str">
        <f t="shared" si="0"/>
        <v>ㄈ</v>
      </c>
      <c r="C61" t="str">
        <f t="shared" si="1"/>
        <v>␢ㄝ</v>
      </c>
      <c r="D61" t="e">
        <f>INDEX(z2p!$C$2:$X$57,MATCH(C61,z2p!$A$2:'z2p'!$A$57,0),MATCH(B61,z2p!$C$1:'z2p'!$X$1,0))</f>
        <v>#N/A</v>
      </c>
      <c r="E61" t="s">
        <v>18</v>
      </c>
      <c r="F61" t="s">
        <v>5</v>
      </c>
      <c r="G61" t="str">
        <f>HLOOKUP(E61,z2p!$C$1:$X$2,2,FALSE)</f>
        <v>f</v>
      </c>
      <c r="H61" t="str">
        <f>VLOOKUP(F61,z2p!$A$3:$B$57,2,FALSE)</f>
        <v>e</v>
      </c>
      <c r="I61" t="str">
        <f t="shared" si="2"/>
        <v>fe</v>
      </c>
      <c r="J61" t="str">
        <f t="shared" si="4"/>
        <v>,"ㄈ␢ㄝˋ","fe","2024-02-11 10:15:00","ai@indexbox.com","1","注音","拼音","zhuyin","pinyin","對照表"</v>
      </c>
    </row>
    <row r="62" spans="1:10">
      <c r="A62" s="17" t="s">
        <v>666</v>
      </c>
      <c r="B62" t="str">
        <f t="shared" si="0"/>
        <v>ㄈ</v>
      </c>
      <c r="C62" t="str">
        <f t="shared" si="1"/>
        <v>␢ㄞ</v>
      </c>
      <c r="D62" t="e">
        <f>INDEX(z2p!$C$2:$X$57,MATCH(C62,z2p!$A$2:'z2p'!$A$57,0),MATCH(B62,z2p!$C$1:'z2p'!$X$1,0))</f>
        <v>#N/A</v>
      </c>
      <c r="E62" t="s">
        <v>18</v>
      </c>
      <c r="F62" t="s">
        <v>6</v>
      </c>
      <c r="G62" t="str">
        <f>HLOOKUP(E62,z2p!$C$1:$X$2,2,FALSE)</f>
        <v>f</v>
      </c>
      <c r="H62" t="str">
        <f>VLOOKUP(F62,z2p!$A$3:$B$57,2,FALSE)</f>
        <v>ai</v>
      </c>
      <c r="I62" t="str">
        <f t="shared" si="2"/>
        <v>fai</v>
      </c>
      <c r="J62" t="str">
        <f t="shared" si="4"/>
        <v>,"ㄈ␢ㄞˋ","fai","2024-02-11 10:15:00","ai@indexbox.com","1","注音","拼音","zhuyin","pinyin","對照表"</v>
      </c>
    </row>
    <row r="63" spans="1:10">
      <c r="A63" s="17" t="s">
        <v>688</v>
      </c>
      <c r="B63" t="str">
        <f t="shared" si="0"/>
        <v>ㄈ</v>
      </c>
      <c r="C63" t="str">
        <f t="shared" si="1"/>
        <v>␢ㄟ</v>
      </c>
      <c r="D63" t="e">
        <f>INDEX(z2p!$C$2:$X$57,MATCH(C63,z2p!$A$2:'z2p'!$A$57,0),MATCH(B63,z2p!$C$1:'z2p'!$X$1,0))</f>
        <v>#N/A</v>
      </c>
      <c r="E63" t="s">
        <v>18</v>
      </c>
      <c r="F63" t="s">
        <v>7</v>
      </c>
      <c r="G63" t="str">
        <f>HLOOKUP(E63,z2p!$C$1:$X$2,2,FALSE)</f>
        <v>f</v>
      </c>
      <c r="H63" t="str">
        <f>VLOOKUP(F63,z2p!$A$3:$B$57,2,FALSE)</f>
        <v>ei</v>
      </c>
      <c r="I63" t="str">
        <f t="shared" si="2"/>
        <v>fei</v>
      </c>
      <c r="J63" t="str">
        <f t="shared" si="4"/>
        <v>,"ㄈ␢ㄟˋ","fei","2024-02-11 10:15:00","ai@indexbox.com","1","注音","拼音","zhuyin","pinyin","對照表"</v>
      </c>
    </row>
    <row r="64" spans="1:10">
      <c r="A64" s="17" t="s">
        <v>710</v>
      </c>
      <c r="B64" t="str">
        <f t="shared" si="0"/>
        <v>ㄈ</v>
      </c>
      <c r="C64" t="str">
        <f t="shared" si="1"/>
        <v>␢ㄠ</v>
      </c>
      <c r="D64" t="e">
        <f>INDEX(z2p!$C$2:$X$57,MATCH(C64,z2p!$A$2:'z2p'!$A$57,0),MATCH(B64,z2p!$C$1:'z2p'!$X$1,0))</f>
        <v>#N/A</v>
      </c>
      <c r="E64" t="s">
        <v>18</v>
      </c>
      <c r="F64" t="s">
        <v>8</v>
      </c>
      <c r="G64" t="str">
        <f>HLOOKUP(E64,z2p!$C$1:$X$2,2,FALSE)</f>
        <v>f</v>
      </c>
      <c r="H64" t="str">
        <f>VLOOKUP(F64,z2p!$A$3:$B$57,2,FALSE)</f>
        <v>ao</v>
      </c>
      <c r="I64" t="str">
        <f t="shared" si="2"/>
        <v>fao</v>
      </c>
      <c r="J64" t="str">
        <f t="shared" si="4"/>
        <v>,"ㄈ␢ㄠˋ","fao","2024-02-11 10:15:00","ai@indexbox.com","1","注音","拼音","zhuyin","pinyin","對照表"</v>
      </c>
    </row>
    <row r="65" spans="1:10">
      <c r="A65" s="17" t="s">
        <v>732</v>
      </c>
      <c r="B65" t="str">
        <f t="shared" si="0"/>
        <v>ㄈ</v>
      </c>
      <c r="C65" t="str">
        <f t="shared" si="1"/>
        <v>␢ㄡ</v>
      </c>
      <c r="D65" t="e">
        <f>INDEX(z2p!$C$2:$X$57,MATCH(C65,z2p!$A$2:'z2p'!$A$57,0),MATCH(B65,z2p!$C$1:'z2p'!$X$1,0))</f>
        <v>#N/A</v>
      </c>
      <c r="E65" t="s">
        <v>18</v>
      </c>
      <c r="F65" t="s">
        <v>9</v>
      </c>
      <c r="G65" t="str">
        <f>HLOOKUP(E65,z2p!$C$1:$X$2,2,FALSE)</f>
        <v>f</v>
      </c>
      <c r="H65" t="str">
        <f>VLOOKUP(F65,z2p!$A$3:$B$57,2,FALSE)</f>
        <v>ou</v>
      </c>
      <c r="I65" t="str">
        <f t="shared" si="2"/>
        <v>fou</v>
      </c>
      <c r="J65" t="str">
        <f t="shared" si="4"/>
        <v>,"ㄈ␢ㄡˋ","fou","2024-02-11 10:15:00","ai@indexbox.com","1","注音","拼音","zhuyin","pinyin","對照表"</v>
      </c>
    </row>
    <row r="66" spans="1:10">
      <c r="A66" s="17" t="s">
        <v>754</v>
      </c>
      <c r="B66" t="str">
        <f t="shared" ref="B66:B129" si="5">LEFT(A66)</f>
        <v>ㄈ</v>
      </c>
      <c r="C66" t="str">
        <f t="shared" ref="C66:C129" si="6">MID(A66&amp;"",2,2)</f>
        <v>␢ㄢ</v>
      </c>
      <c r="D66" t="e">
        <f>INDEX(z2p!$C$2:$X$57,MATCH(C66,z2p!$A$2:'z2p'!$A$57,0),MATCH(B66,z2p!$C$1:'z2p'!$X$1,0))</f>
        <v>#N/A</v>
      </c>
      <c r="E66" t="s">
        <v>18</v>
      </c>
      <c r="F66" t="s">
        <v>10</v>
      </c>
      <c r="G66" t="str">
        <f>HLOOKUP(E66,z2p!$C$1:$X$2,2,FALSE)</f>
        <v>f</v>
      </c>
      <c r="H66" t="str">
        <f>VLOOKUP(F66,z2p!$A$3:$B$57,2,FALSE)</f>
        <v>an</v>
      </c>
      <c r="I66" t="str">
        <f t="shared" ref="I66:I129" si="7">G66&amp;H66</f>
        <v>fan</v>
      </c>
      <c r="J66" t="str">
        <f t="shared" si="4"/>
        <v>,"ㄈ␢ㄢˋ","fan","2024-02-11 10:15:00","ai@indexbox.com","1","注音","拼音","zhuyin","pinyin","對照表"</v>
      </c>
    </row>
    <row r="67" spans="1:10">
      <c r="A67" s="17" t="s">
        <v>776</v>
      </c>
      <c r="B67" t="str">
        <f t="shared" si="5"/>
        <v>ㄈ</v>
      </c>
      <c r="C67" t="str">
        <f t="shared" si="6"/>
        <v>␢ㄣ</v>
      </c>
      <c r="D67" t="e">
        <f>INDEX(z2p!$C$2:$X$57,MATCH(C67,z2p!$A$2:'z2p'!$A$57,0),MATCH(B67,z2p!$C$1:'z2p'!$X$1,0))</f>
        <v>#N/A</v>
      </c>
      <c r="E67" t="s">
        <v>18</v>
      </c>
      <c r="F67" t="s">
        <v>11</v>
      </c>
      <c r="G67" t="str">
        <f>HLOOKUP(E67,z2p!$C$1:$X$2,2,FALSE)</f>
        <v>f</v>
      </c>
      <c r="H67" t="str">
        <f>VLOOKUP(F67,z2p!$A$3:$B$57,2,FALSE)</f>
        <v>en</v>
      </c>
      <c r="I67" t="str">
        <f t="shared" si="7"/>
        <v>fen</v>
      </c>
      <c r="J67" t="str">
        <f t="shared" si="4"/>
        <v>,"ㄈ␢ㄣˋ","fen","2024-02-11 10:15:00","ai@indexbox.com","1","注音","拼音","zhuyin","pinyin","對照表"</v>
      </c>
    </row>
    <row r="68" spans="1:10">
      <c r="A68" s="17" t="s">
        <v>798</v>
      </c>
      <c r="B68" t="str">
        <f t="shared" si="5"/>
        <v>ㄈ</v>
      </c>
      <c r="C68" t="str">
        <f t="shared" si="6"/>
        <v>␢ㄤ</v>
      </c>
      <c r="D68" t="e">
        <f>INDEX(z2p!$C$2:$X$57,MATCH(C68,z2p!$A$2:'z2p'!$A$57,0),MATCH(B68,z2p!$C$1:'z2p'!$X$1,0))</f>
        <v>#N/A</v>
      </c>
      <c r="E68" t="s">
        <v>18</v>
      </c>
      <c r="F68" t="s">
        <v>12</v>
      </c>
      <c r="G68" t="str">
        <f>HLOOKUP(E68,z2p!$C$1:$X$2,2,FALSE)</f>
        <v>f</v>
      </c>
      <c r="H68" t="str">
        <f>VLOOKUP(F68,z2p!$A$3:$B$57,2,FALSE)</f>
        <v>ang</v>
      </c>
      <c r="I68" t="str">
        <f t="shared" si="7"/>
        <v>fang</v>
      </c>
      <c r="J68" t="str">
        <f t="shared" si="4"/>
        <v>,"ㄈ␢ㄤˋ","fang","2024-02-11 10:15:00","ai@indexbox.com","1","注音","拼音","zhuyin","pinyin","對照表"</v>
      </c>
    </row>
    <row r="69" spans="1:10">
      <c r="A69" s="17" t="s">
        <v>820</v>
      </c>
      <c r="B69" t="str">
        <f t="shared" si="5"/>
        <v>ㄈ</v>
      </c>
      <c r="C69" t="str">
        <f t="shared" si="6"/>
        <v>␢ㄥ</v>
      </c>
      <c r="D69" t="e">
        <f>INDEX(z2p!$C$2:$X$57,MATCH(C69,z2p!$A$2:'z2p'!$A$57,0),MATCH(B69,z2p!$C$1:'z2p'!$X$1,0))</f>
        <v>#N/A</v>
      </c>
      <c r="E69" t="s">
        <v>18</v>
      </c>
      <c r="F69" t="s">
        <v>13</v>
      </c>
      <c r="G69" t="str">
        <f>HLOOKUP(E69,z2p!$C$1:$X$2,2,FALSE)</f>
        <v>f</v>
      </c>
      <c r="H69" t="str">
        <f>VLOOKUP(F69,z2p!$A$3:$B$57,2,FALSE)</f>
        <v>eng</v>
      </c>
      <c r="I69" t="str">
        <f t="shared" si="7"/>
        <v>feng</v>
      </c>
      <c r="J69" t="str">
        <f t="shared" si="4"/>
        <v>,"ㄈ␢ㄥˋ","feng","2024-02-11 10:15:00","ai@indexbox.com","1","注音","拼音","zhuyin","pinyin","對照表"</v>
      </c>
    </row>
    <row r="70" spans="1:10">
      <c r="A70" s="17" t="s">
        <v>842</v>
      </c>
      <c r="B70" t="str">
        <f t="shared" si="5"/>
        <v>ㄈ</v>
      </c>
      <c r="C70" t="str">
        <f t="shared" si="6"/>
        <v>␢ㄦ</v>
      </c>
      <c r="D70" t="e">
        <f>INDEX(z2p!$C$2:$X$57,MATCH(C70,z2p!$A$2:'z2p'!$A$57,0),MATCH(B70,z2p!$C$1:'z2p'!$X$1,0))</f>
        <v>#N/A</v>
      </c>
      <c r="E70" t="s">
        <v>18</v>
      </c>
      <c r="F70" t="s">
        <v>14</v>
      </c>
      <c r="G70" t="str">
        <f>HLOOKUP(E70,z2p!$C$1:$X$2,2,FALSE)</f>
        <v>f</v>
      </c>
      <c r="H70" t="str">
        <f>VLOOKUP(F70,z2p!$A$3:$B$57,2,FALSE)</f>
        <v>er</v>
      </c>
      <c r="I70" t="str">
        <f t="shared" si="7"/>
        <v>fer</v>
      </c>
      <c r="J70" t="str">
        <f t="shared" si="4"/>
        <v>,"ㄈ␢ㄦˋ","fer","2024-02-11 10:15:00","ai@indexbox.com","1","注音","拼音","zhuyin","pinyin","對照表"</v>
      </c>
    </row>
    <row r="71" spans="1:10">
      <c r="A71" s="17" t="s">
        <v>557</v>
      </c>
      <c r="B71" t="str">
        <f t="shared" si="5"/>
        <v>ㄉ</v>
      </c>
      <c r="C71" t="str">
        <f t="shared" si="6"/>
        <v>␢␢</v>
      </c>
      <c r="D71" t="e">
        <f>INDEX(z2p!$C$2:$X$57,MATCH(C71,z2p!$A$2:'z2p'!$A$57,0),MATCH(B71,z2p!$C$1:'z2p'!$X$1,0))</f>
        <v>#N/A</v>
      </c>
      <c r="E71" t="s">
        <v>19</v>
      </c>
      <c r="G71" t="str">
        <f>HLOOKUP(E71,z2p!$C$1:$X$2,2,FALSE)</f>
        <v>d</v>
      </c>
      <c r="I71" t="str">
        <f t="shared" si="7"/>
        <v>d</v>
      </c>
      <c r="J71" t="str">
        <f t="shared" si="4"/>
        <v>,"ㄉ␢␢ˋ","d","2024-02-11 10:15:00","ai@indexbox.com","1","注音","拼音","zhuyin","pinyin","對照表"</v>
      </c>
    </row>
    <row r="72" spans="1:10">
      <c r="A72" s="17" t="s">
        <v>579</v>
      </c>
      <c r="B72" t="str">
        <f t="shared" si="5"/>
        <v>ㄉ</v>
      </c>
      <c r="C72" t="str">
        <f t="shared" si="6"/>
        <v>␢ㄚ</v>
      </c>
      <c r="D72" t="e">
        <f>INDEX(z2p!$C$2:$X$57,MATCH(C72,z2p!$A$2:'z2p'!$A$57,0),MATCH(B72,z2p!$C$1:'z2p'!$X$1,0))</f>
        <v>#N/A</v>
      </c>
      <c r="E72" t="s">
        <v>19</v>
      </c>
      <c r="F72" t="s">
        <v>2</v>
      </c>
      <c r="G72" t="str">
        <f>HLOOKUP(E72,z2p!$C$1:$X$2,2,FALSE)</f>
        <v>d</v>
      </c>
      <c r="H72" t="str">
        <f>VLOOKUP(F72,z2p!$A$3:$B$57,2,FALSE)</f>
        <v>a</v>
      </c>
      <c r="I72" t="str">
        <f t="shared" si="7"/>
        <v>da</v>
      </c>
      <c r="J72" t="str">
        <f t="shared" si="4"/>
        <v>,"ㄉ␢ㄚˋ","da","2024-02-11 10:15:00","ai@indexbox.com","1","注音","拼音","zhuyin","pinyin","對照表"</v>
      </c>
    </row>
    <row r="73" spans="1:10">
      <c r="A73" s="17" t="s">
        <v>601</v>
      </c>
      <c r="B73" t="str">
        <f t="shared" si="5"/>
        <v>ㄉ</v>
      </c>
      <c r="C73" t="str">
        <f t="shared" si="6"/>
        <v>␢ㄛ</v>
      </c>
      <c r="D73" t="e">
        <f>INDEX(z2p!$C$2:$X$57,MATCH(C73,z2p!$A$2:'z2p'!$A$57,0),MATCH(B73,z2p!$C$1:'z2p'!$X$1,0))</f>
        <v>#N/A</v>
      </c>
      <c r="E73" t="s">
        <v>19</v>
      </c>
      <c r="F73" t="s">
        <v>3</v>
      </c>
      <c r="G73" t="str">
        <f>HLOOKUP(E73,z2p!$C$1:$X$2,2,FALSE)</f>
        <v>d</v>
      </c>
      <c r="H73" t="str">
        <f>VLOOKUP(F73,z2p!$A$3:$B$57,2,FALSE)</f>
        <v>o</v>
      </c>
      <c r="I73" t="str">
        <f t="shared" si="7"/>
        <v>do</v>
      </c>
      <c r="J73" t="str">
        <f t="shared" si="4"/>
        <v>,"ㄉ␢ㄛˋ","do","2024-02-11 10:15:00","ai@indexbox.com","1","注音","拼音","zhuyin","pinyin","對照表"</v>
      </c>
    </row>
    <row r="74" spans="1:10">
      <c r="A74" s="17" t="s">
        <v>623</v>
      </c>
      <c r="B74" t="str">
        <f t="shared" si="5"/>
        <v>ㄉ</v>
      </c>
      <c r="C74" t="str">
        <f t="shared" si="6"/>
        <v>␢ㄜ</v>
      </c>
      <c r="D74" t="e">
        <f>INDEX(z2p!$C$2:$X$57,MATCH(C74,z2p!$A$2:'z2p'!$A$57,0),MATCH(B74,z2p!$C$1:'z2p'!$X$1,0))</f>
        <v>#N/A</v>
      </c>
      <c r="E74" t="s">
        <v>19</v>
      </c>
      <c r="F74" t="s">
        <v>4</v>
      </c>
      <c r="G74" t="str">
        <f>HLOOKUP(E74,z2p!$C$1:$X$2,2,FALSE)</f>
        <v>d</v>
      </c>
      <c r="H74" t="str">
        <f>VLOOKUP(F74,z2p!$A$3:$B$57,2,FALSE)</f>
        <v>e</v>
      </c>
      <c r="I74" t="str">
        <f t="shared" si="7"/>
        <v>de</v>
      </c>
      <c r="J74" t="str">
        <f t="shared" si="4"/>
        <v>,"ㄉ␢ㄜˋ","de","2024-02-11 10:15:00","ai@indexbox.com","1","注音","拼音","zhuyin","pinyin","對照表"</v>
      </c>
    </row>
    <row r="75" spans="1:10">
      <c r="A75" s="17" t="s">
        <v>645</v>
      </c>
      <c r="B75" t="str">
        <f t="shared" si="5"/>
        <v>ㄉ</v>
      </c>
      <c r="C75" t="str">
        <f t="shared" si="6"/>
        <v>␢ㄝ</v>
      </c>
      <c r="D75" t="e">
        <f>INDEX(z2p!$C$2:$X$57,MATCH(C75,z2p!$A$2:'z2p'!$A$57,0),MATCH(B75,z2p!$C$1:'z2p'!$X$1,0))</f>
        <v>#N/A</v>
      </c>
      <c r="E75" t="s">
        <v>19</v>
      </c>
      <c r="F75" t="s">
        <v>5</v>
      </c>
      <c r="G75" t="str">
        <f>HLOOKUP(E75,z2p!$C$1:$X$2,2,FALSE)</f>
        <v>d</v>
      </c>
      <c r="H75" t="str">
        <f>VLOOKUP(F75,z2p!$A$3:$B$57,2,FALSE)</f>
        <v>e</v>
      </c>
      <c r="I75" t="str">
        <f t="shared" si="7"/>
        <v>de</v>
      </c>
      <c r="J75" t="str">
        <f t="shared" si="4"/>
        <v>,"ㄉ␢ㄝˋ","de","2024-02-11 10:15:00","ai@indexbox.com","1","注音","拼音","zhuyin","pinyin","對照表"</v>
      </c>
    </row>
    <row r="76" spans="1:10">
      <c r="A76" s="17" t="s">
        <v>667</v>
      </c>
      <c r="B76" t="str">
        <f t="shared" si="5"/>
        <v>ㄉ</v>
      </c>
      <c r="C76" t="str">
        <f t="shared" si="6"/>
        <v>␢ㄞ</v>
      </c>
      <c r="D76" t="e">
        <f>INDEX(z2p!$C$2:$X$57,MATCH(C76,z2p!$A$2:'z2p'!$A$57,0),MATCH(B76,z2p!$C$1:'z2p'!$X$1,0))</f>
        <v>#N/A</v>
      </c>
      <c r="E76" t="s">
        <v>19</v>
      </c>
      <c r="F76" t="s">
        <v>6</v>
      </c>
      <c r="G76" t="str">
        <f>HLOOKUP(E76,z2p!$C$1:$X$2,2,FALSE)</f>
        <v>d</v>
      </c>
      <c r="H76" t="str">
        <f>VLOOKUP(F76,z2p!$A$3:$B$57,2,FALSE)</f>
        <v>ai</v>
      </c>
      <c r="I76" t="str">
        <f t="shared" si="7"/>
        <v>dai</v>
      </c>
      <c r="J76" t="str">
        <f t="shared" si="4"/>
        <v>,"ㄉ␢ㄞˋ","dai","2024-02-11 10:15:00","ai@indexbox.com","1","注音","拼音","zhuyin","pinyin","對照表"</v>
      </c>
    </row>
    <row r="77" spans="1:10">
      <c r="A77" s="17" t="s">
        <v>689</v>
      </c>
      <c r="B77" t="str">
        <f t="shared" si="5"/>
        <v>ㄉ</v>
      </c>
      <c r="C77" t="str">
        <f t="shared" si="6"/>
        <v>␢ㄟ</v>
      </c>
      <c r="D77" t="e">
        <f>INDEX(z2p!$C$2:$X$57,MATCH(C77,z2p!$A$2:'z2p'!$A$57,0),MATCH(B77,z2p!$C$1:'z2p'!$X$1,0))</f>
        <v>#N/A</v>
      </c>
      <c r="E77" t="s">
        <v>19</v>
      </c>
      <c r="F77" t="s">
        <v>7</v>
      </c>
      <c r="G77" t="str">
        <f>HLOOKUP(E77,z2p!$C$1:$X$2,2,FALSE)</f>
        <v>d</v>
      </c>
      <c r="H77" t="str">
        <f>VLOOKUP(F77,z2p!$A$3:$B$57,2,FALSE)</f>
        <v>ei</v>
      </c>
      <c r="I77" t="str">
        <f t="shared" si="7"/>
        <v>dei</v>
      </c>
      <c r="J77" t="str">
        <f t="shared" si="4"/>
        <v>,"ㄉ␢ㄟˋ","dei","2024-02-11 10:15:00","ai@indexbox.com","1","注音","拼音","zhuyin","pinyin","對照表"</v>
      </c>
    </row>
    <row r="78" spans="1:10">
      <c r="A78" s="17" t="s">
        <v>711</v>
      </c>
      <c r="B78" t="str">
        <f t="shared" si="5"/>
        <v>ㄉ</v>
      </c>
      <c r="C78" t="str">
        <f t="shared" si="6"/>
        <v>␢ㄠ</v>
      </c>
      <c r="D78" t="e">
        <f>INDEX(z2p!$C$2:$X$57,MATCH(C78,z2p!$A$2:'z2p'!$A$57,0),MATCH(B78,z2p!$C$1:'z2p'!$X$1,0))</f>
        <v>#N/A</v>
      </c>
      <c r="E78" t="s">
        <v>19</v>
      </c>
      <c r="F78" t="s">
        <v>8</v>
      </c>
      <c r="G78" t="str">
        <f>HLOOKUP(E78,z2p!$C$1:$X$2,2,FALSE)</f>
        <v>d</v>
      </c>
      <c r="H78" t="str">
        <f>VLOOKUP(F78,z2p!$A$3:$B$57,2,FALSE)</f>
        <v>ao</v>
      </c>
      <c r="I78" t="str">
        <f t="shared" si="7"/>
        <v>dao</v>
      </c>
      <c r="J78" t="str">
        <f t="shared" si="4"/>
        <v>,"ㄉ␢ㄠˋ","dao","2024-02-11 10:15:00","ai@indexbox.com","1","注音","拼音","zhuyin","pinyin","對照表"</v>
      </c>
    </row>
    <row r="79" spans="1:10">
      <c r="A79" s="17" t="s">
        <v>733</v>
      </c>
      <c r="B79" t="str">
        <f t="shared" si="5"/>
        <v>ㄉ</v>
      </c>
      <c r="C79" t="str">
        <f t="shared" si="6"/>
        <v>␢ㄡ</v>
      </c>
      <c r="D79" t="e">
        <f>INDEX(z2p!$C$2:$X$57,MATCH(C79,z2p!$A$2:'z2p'!$A$57,0),MATCH(B79,z2p!$C$1:'z2p'!$X$1,0))</f>
        <v>#N/A</v>
      </c>
      <c r="E79" t="s">
        <v>19</v>
      </c>
      <c r="F79" t="s">
        <v>9</v>
      </c>
      <c r="G79" t="str">
        <f>HLOOKUP(E79,z2p!$C$1:$X$2,2,FALSE)</f>
        <v>d</v>
      </c>
      <c r="H79" t="str">
        <f>VLOOKUP(F79,z2p!$A$3:$B$57,2,FALSE)</f>
        <v>ou</v>
      </c>
      <c r="I79" t="str">
        <f t="shared" si="7"/>
        <v>dou</v>
      </c>
      <c r="J79" t="str">
        <f t="shared" si="4"/>
        <v>,"ㄉ␢ㄡˋ","dou","2024-02-11 10:15:00","ai@indexbox.com","1","注音","拼音","zhuyin","pinyin","對照表"</v>
      </c>
    </row>
    <row r="80" spans="1:10">
      <c r="A80" s="17" t="s">
        <v>755</v>
      </c>
      <c r="B80" t="str">
        <f t="shared" si="5"/>
        <v>ㄉ</v>
      </c>
      <c r="C80" t="str">
        <f t="shared" si="6"/>
        <v>␢ㄢ</v>
      </c>
      <c r="D80" t="e">
        <f>INDEX(z2p!$C$2:$X$57,MATCH(C80,z2p!$A$2:'z2p'!$A$57,0),MATCH(B80,z2p!$C$1:'z2p'!$X$1,0))</f>
        <v>#N/A</v>
      </c>
      <c r="E80" t="s">
        <v>19</v>
      </c>
      <c r="F80" t="s">
        <v>10</v>
      </c>
      <c r="G80" t="str">
        <f>HLOOKUP(E80,z2p!$C$1:$X$2,2,FALSE)</f>
        <v>d</v>
      </c>
      <c r="H80" t="str">
        <f>VLOOKUP(F80,z2p!$A$3:$B$57,2,FALSE)</f>
        <v>an</v>
      </c>
      <c r="I80" t="str">
        <f t="shared" si="7"/>
        <v>dan</v>
      </c>
      <c r="J80" t="str">
        <f t="shared" ref="J80:J143" si="8">","""&amp;A80&amp;""","""&amp;I80&amp;""",""2024-02-11 10:15:00"",""ai@indexbox.com"",""1"",""注音"",""拼音"",""zhuyin"",""pinyin"",""對照表"""</f>
        <v>,"ㄉ␢ㄢˋ","dan","2024-02-11 10:15:00","ai@indexbox.com","1","注音","拼音","zhuyin","pinyin","對照表"</v>
      </c>
    </row>
    <row r="81" spans="1:10">
      <c r="A81" s="17" t="s">
        <v>777</v>
      </c>
      <c r="B81" t="str">
        <f t="shared" si="5"/>
        <v>ㄉ</v>
      </c>
      <c r="C81" t="str">
        <f t="shared" si="6"/>
        <v>␢ㄣ</v>
      </c>
      <c r="D81" t="e">
        <f>INDEX(z2p!$C$2:$X$57,MATCH(C81,z2p!$A$2:'z2p'!$A$57,0),MATCH(B81,z2p!$C$1:'z2p'!$X$1,0))</f>
        <v>#N/A</v>
      </c>
      <c r="E81" t="s">
        <v>19</v>
      </c>
      <c r="F81" t="s">
        <v>11</v>
      </c>
      <c r="G81" t="str">
        <f>HLOOKUP(E81,z2p!$C$1:$X$2,2,FALSE)</f>
        <v>d</v>
      </c>
      <c r="H81" t="str">
        <f>VLOOKUP(F81,z2p!$A$3:$B$57,2,FALSE)</f>
        <v>en</v>
      </c>
      <c r="I81" t="str">
        <f t="shared" si="7"/>
        <v>den</v>
      </c>
      <c r="J81" t="str">
        <f t="shared" si="8"/>
        <v>,"ㄉ␢ㄣˋ","den","2024-02-11 10:15:00","ai@indexbox.com","1","注音","拼音","zhuyin","pinyin","對照表"</v>
      </c>
    </row>
    <row r="82" spans="1:10">
      <c r="A82" s="17" t="s">
        <v>799</v>
      </c>
      <c r="B82" t="str">
        <f t="shared" si="5"/>
        <v>ㄉ</v>
      </c>
      <c r="C82" t="str">
        <f t="shared" si="6"/>
        <v>␢ㄤ</v>
      </c>
      <c r="D82" t="e">
        <f>INDEX(z2p!$C$2:$X$57,MATCH(C82,z2p!$A$2:'z2p'!$A$57,0),MATCH(B82,z2p!$C$1:'z2p'!$X$1,0))</f>
        <v>#N/A</v>
      </c>
      <c r="E82" t="s">
        <v>19</v>
      </c>
      <c r="F82" t="s">
        <v>12</v>
      </c>
      <c r="G82" t="str">
        <f>HLOOKUP(E82,z2p!$C$1:$X$2,2,FALSE)</f>
        <v>d</v>
      </c>
      <c r="H82" t="str">
        <f>VLOOKUP(F82,z2p!$A$3:$B$57,2,FALSE)</f>
        <v>ang</v>
      </c>
      <c r="I82" t="str">
        <f t="shared" si="7"/>
        <v>dang</v>
      </c>
      <c r="J82" t="str">
        <f t="shared" si="8"/>
        <v>,"ㄉ␢ㄤˋ","dang","2024-02-11 10:15:00","ai@indexbox.com","1","注音","拼音","zhuyin","pinyin","對照表"</v>
      </c>
    </row>
    <row r="83" spans="1:10">
      <c r="A83" s="17" t="s">
        <v>821</v>
      </c>
      <c r="B83" t="str">
        <f t="shared" si="5"/>
        <v>ㄉ</v>
      </c>
      <c r="C83" t="str">
        <f t="shared" si="6"/>
        <v>␢ㄥ</v>
      </c>
      <c r="D83" t="e">
        <f>INDEX(z2p!$C$2:$X$57,MATCH(C83,z2p!$A$2:'z2p'!$A$57,0),MATCH(B83,z2p!$C$1:'z2p'!$X$1,0))</f>
        <v>#N/A</v>
      </c>
      <c r="E83" t="s">
        <v>19</v>
      </c>
      <c r="F83" t="s">
        <v>13</v>
      </c>
      <c r="G83" t="str">
        <f>HLOOKUP(E83,z2p!$C$1:$X$2,2,FALSE)</f>
        <v>d</v>
      </c>
      <c r="H83" t="str">
        <f>VLOOKUP(F83,z2p!$A$3:$B$57,2,FALSE)</f>
        <v>eng</v>
      </c>
      <c r="I83" t="str">
        <f t="shared" si="7"/>
        <v>deng</v>
      </c>
      <c r="J83" t="str">
        <f t="shared" si="8"/>
        <v>,"ㄉ␢ㄥˋ","deng","2024-02-11 10:15:00","ai@indexbox.com","1","注音","拼音","zhuyin","pinyin","對照表"</v>
      </c>
    </row>
    <row r="84" spans="1:10">
      <c r="A84" s="17" t="s">
        <v>843</v>
      </c>
      <c r="B84" t="str">
        <f t="shared" si="5"/>
        <v>ㄉ</v>
      </c>
      <c r="C84" t="str">
        <f t="shared" si="6"/>
        <v>␢ㄦ</v>
      </c>
      <c r="D84" t="e">
        <f>INDEX(z2p!$C$2:$X$57,MATCH(C84,z2p!$A$2:'z2p'!$A$57,0),MATCH(B84,z2p!$C$1:'z2p'!$X$1,0))</f>
        <v>#N/A</v>
      </c>
      <c r="E84" t="s">
        <v>19</v>
      </c>
      <c r="F84" t="s">
        <v>14</v>
      </c>
      <c r="G84" t="str">
        <f>HLOOKUP(E84,z2p!$C$1:$X$2,2,FALSE)</f>
        <v>d</v>
      </c>
      <c r="H84" t="str">
        <f>VLOOKUP(F84,z2p!$A$3:$B$57,2,FALSE)</f>
        <v>er</v>
      </c>
      <c r="I84" t="str">
        <f t="shared" si="7"/>
        <v>der</v>
      </c>
      <c r="J84" t="str">
        <f t="shared" si="8"/>
        <v>,"ㄉ␢ㄦˋ","der","2024-02-11 10:15:00","ai@indexbox.com","1","注音","拼音","zhuyin","pinyin","對照表"</v>
      </c>
    </row>
    <row r="85" spans="1:10">
      <c r="A85" s="17" t="s">
        <v>558</v>
      </c>
      <c r="B85" t="str">
        <f t="shared" si="5"/>
        <v>ㄊ</v>
      </c>
      <c r="C85" t="str">
        <f t="shared" si="6"/>
        <v>␢␢</v>
      </c>
      <c r="D85" t="e">
        <f>INDEX(z2p!$C$2:$X$57,MATCH(C85,z2p!$A$2:'z2p'!$A$57,0),MATCH(B85,z2p!$C$1:'z2p'!$X$1,0))</f>
        <v>#N/A</v>
      </c>
      <c r="E85" t="s">
        <v>20</v>
      </c>
      <c r="G85" t="str">
        <f>HLOOKUP(E85,z2p!$C$1:$X$2,2,FALSE)</f>
        <v>t</v>
      </c>
      <c r="I85" t="str">
        <f t="shared" si="7"/>
        <v>t</v>
      </c>
      <c r="J85" t="str">
        <f t="shared" si="8"/>
        <v>,"ㄊ␢␢ˋ","t","2024-02-11 10:15:00","ai@indexbox.com","1","注音","拼音","zhuyin","pinyin","對照表"</v>
      </c>
    </row>
    <row r="86" spans="1:10">
      <c r="A86" s="17" t="s">
        <v>580</v>
      </c>
      <c r="B86" t="str">
        <f t="shared" si="5"/>
        <v>ㄊ</v>
      </c>
      <c r="C86" t="str">
        <f t="shared" si="6"/>
        <v>␢ㄚ</v>
      </c>
      <c r="D86" t="e">
        <f>INDEX(z2p!$C$2:$X$57,MATCH(C86,z2p!$A$2:'z2p'!$A$57,0),MATCH(B86,z2p!$C$1:'z2p'!$X$1,0))</f>
        <v>#N/A</v>
      </c>
      <c r="E86" t="s">
        <v>20</v>
      </c>
      <c r="F86" t="s">
        <v>2</v>
      </c>
      <c r="G86" t="str">
        <f>HLOOKUP(E86,z2p!$C$1:$X$2,2,FALSE)</f>
        <v>t</v>
      </c>
      <c r="H86" t="str">
        <f>VLOOKUP(F86,z2p!$A$3:$B$57,2,FALSE)</f>
        <v>a</v>
      </c>
      <c r="I86" t="str">
        <f t="shared" si="7"/>
        <v>ta</v>
      </c>
      <c r="J86" t="str">
        <f t="shared" si="8"/>
        <v>,"ㄊ␢ㄚˋ","ta","2024-02-11 10:15:00","ai@indexbox.com","1","注音","拼音","zhuyin","pinyin","對照表"</v>
      </c>
    </row>
    <row r="87" spans="1:10">
      <c r="A87" s="17" t="s">
        <v>602</v>
      </c>
      <c r="B87" t="str">
        <f t="shared" si="5"/>
        <v>ㄊ</v>
      </c>
      <c r="C87" t="str">
        <f t="shared" si="6"/>
        <v>␢ㄛ</v>
      </c>
      <c r="D87" t="e">
        <f>INDEX(z2p!$C$2:$X$57,MATCH(C87,z2p!$A$2:'z2p'!$A$57,0),MATCH(B87,z2p!$C$1:'z2p'!$X$1,0))</f>
        <v>#N/A</v>
      </c>
      <c r="E87" t="s">
        <v>20</v>
      </c>
      <c r="F87" t="s">
        <v>3</v>
      </c>
      <c r="G87" t="str">
        <f>HLOOKUP(E87,z2p!$C$1:$X$2,2,FALSE)</f>
        <v>t</v>
      </c>
      <c r="H87" t="str">
        <f>VLOOKUP(F87,z2p!$A$3:$B$57,2,FALSE)</f>
        <v>o</v>
      </c>
      <c r="I87" t="str">
        <f t="shared" si="7"/>
        <v>to</v>
      </c>
      <c r="J87" t="str">
        <f t="shared" si="8"/>
        <v>,"ㄊ␢ㄛˋ","to","2024-02-11 10:15:00","ai@indexbox.com","1","注音","拼音","zhuyin","pinyin","對照表"</v>
      </c>
    </row>
    <row r="88" spans="1:10">
      <c r="A88" s="17" t="s">
        <v>624</v>
      </c>
      <c r="B88" t="str">
        <f t="shared" si="5"/>
        <v>ㄊ</v>
      </c>
      <c r="C88" t="str">
        <f t="shared" si="6"/>
        <v>␢ㄜ</v>
      </c>
      <c r="D88" t="e">
        <f>INDEX(z2p!$C$2:$X$57,MATCH(C88,z2p!$A$2:'z2p'!$A$57,0),MATCH(B88,z2p!$C$1:'z2p'!$X$1,0))</f>
        <v>#N/A</v>
      </c>
      <c r="E88" t="s">
        <v>20</v>
      </c>
      <c r="F88" t="s">
        <v>4</v>
      </c>
      <c r="G88" t="str">
        <f>HLOOKUP(E88,z2p!$C$1:$X$2,2,FALSE)</f>
        <v>t</v>
      </c>
      <c r="H88" t="str">
        <f>VLOOKUP(F88,z2p!$A$3:$B$57,2,FALSE)</f>
        <v>e</v>
      </c>
      <c r="I88" t="str">
        <f t="shared" si="7"/>
        <v>te</v>
      </c>
      <c r="J88" t="str">
        <f t="shared" si="8"/>
        <v>,"ㄊ␢ㄜˋ","te","2024-02-11 10:15:00","ai@indexbox.com","1","注音","拼音","zhuyin","pinyin","對照表"</v>
      </c>
    </row>
    <row r="89" spans="1:10">
      <c r="A89" s="17" t="s">
        <v>646</v>
      </c>
      <c r="B89" t="str">
        <f t="shared" si="5"/>
        <v>ㄊ</v>
      </c>
      <c r="C89" t="str">
        <f t="shared" si="6"/>
        <v>␢ㄝ</v>
      </c>
      <c r="D89" t="e">
        <f>INDEX(z2p!$C$2:$X$57,MATCH(C89,z2p!$A$2:'z2p'!$A$57,0),MATCH(B89,z2p!$C$1:'z2p'!$X$1,0))</f>
        <v>#N/A</v>
      </c>
      <c r="E89" t="s">
        <v>20</v>
      </c>
      <c r="F89" t="s">
        <v>5</v>
      </c>
      <c r="G89" t="str">
        <f>HLOOKUP(E89,z2p!$C$1:$X$2,2,FALSE)</f>
        <v>t</v>
      </c>
      <c r="H89" t="str">
        <f>VLOOKUP(F89,z2p!$A$3:$B$57,2,FALSE)</f>
        <v>e</v>
      </c>
      <c r="I89" t="str">
        <f t="shared" si="7"/>
        <v>te</v>
      </c>
      <c r="J89" t="str">
        <f t="shared" si="8"/>
        <v>,"ㄊ␢ㄝˋ","te","2024-02-11 10:15:00","ai@indexbox.com","1","注音","拼音","zhuyin","pinyin","對照表"</v>
      </c>
    </row>
    <row r="90" spans="1:10">
      <c r="A90" s="17" t="s">
        <v>668</v>
      </c>
      <c r="B90" t="str">
        <f t="shared" si="5"/>
        <v>ㄊ</v>
      </c>
      <c r="C90" t="str">
        <f t="shared" si="6"/>
        <v>␢ㄞ</v>
      </c>
      <c r="D90" t="e">
        <f>INDEX(z2p!$C$2:$X$57,MATCH(C90,z2p!$A$2:'z2p'!$A$57,0),MATCH(B90,z2p!$C$1:'z2p'!$X$1,0))</f>
        <v>#N/A</v>
      </c>
      <c r="E90" t="s">
        <v>20</v>
      </c>
      <c r="F90" t="s">
        <v>6</v>
      </c>
      <c r="G90" t="str">
        <f>HLOOKUP(E90,z2p!$C$1:$X$2,2,FALSE)</f>
        <v>t</v>
      </c>
      <c r="H90" t="str">
        <f>VLOOKUP(F90,z2p!$A$3:$B$57,2,FALSE)</f>
        <v>ai</v>
      </c>
      <c r="I90" t="str">
        <f t="shared" si="7"/>
        <v>tai</v>
      </c>
      <c r="J90" t="str">
        <f t="shared" si="8"/>
        <v>,"ㄊ␢ㄞˋ","tai","2024-02-11 10:15:00","ai@indexbox.com","1","注音","拼音","zhuyin","pinyin","對照表"</v>
      </c>
    </row>
    <row r="91" spans="1:10">
      <c r="A91" s="17" t="s">
        <v>690</v>
      </c>
      <c r="B91" t="str">
        <f t="shared" si="5"/>
        <v>ㄊ</v>
      </c>
      <c r="C91" t="str">
        <f t="shared" si="6"/>
        <v>␢ㄟ</v>
      </c>
      <c r="D91" t="e">
        <f>INDEX(z2p!$C$2:$X$57,MATCH(C91,z2p!$A$2:'z2p'!$A$57,0),MATCH(B91,z2p!$C$1:'z2p'!$X$1,0))</f>
        <v>#N/A</v>
      </c>
      <c r="E91" t="s">
        <v>20</v>
      </c>
      <c r="F91" t="s">
        <v>7</v>
      </c>
      <c r="G91" t="str">
        <f>HLOOKUP(E91,z2p!$C$1:$X$2,2,FALSE)</f>
        <v>t</v>
      </c>
      <c r="H91" t="str">
        <f>VLOOKUP(F91,z2p!$A$3:$B$57,2,FALSE)</f>
        <v>ei</v>
      </c>
      <c r="I91" t="str">
        <f t="shared" si="7"/>
        <v>tei</v>
      </c>
      <c r="J91" t="str">
        <f t="shared" si="8"/>
        <v>,"ㄊ␢ㄟˋ","tei","2024-02-11 10:15:00","ai@indexbox.com","1","注音","拼音","zhuyin","pinyin","對照表"</v>
      </c>
    </row>
    <row r="92" spans="1:10">
      <c r="A92" s="17" t="s">
        <v>712</v>
      </c>
      <c r="B92" t="str">
        <f t="shared" si="5"/>
        <v>ㄊ</v>
      </c>
      <c r="C92" t="str">
        <f t="shared" si="6"/>
        <v>␢ㄠ</v>
      </c>
      <c r="D92" t="e">
        <f>INDEX(z2p!$C$2:$X$57,MATCH(C92,z2p!$A$2:'z2p'!$A$57,0),MATCH(B92,z2p!$C$1:'z2p'!$X$1,0))</f>
        <v>#N/A</v>
      </c>
      <c r="E92" t="s">
        <v>20</v>
      </c>
      <c r="F92" t="s">
        <v>8</v>
      </c>
      <c r="G92" t="str">
        <f>HLOOKUP(E92,z2p!$C$1:$X$2,2,FALSE)</f>
        <v>t</v>
      </c>
      <c r="H92" t="str">
        <f>VLOOKUP(F92,z2p!$A$3:$B$57,2,FALSE)</f>
        <v>ao</v>
      </c>
      <c r="I92" t="str">
        <f t="shared" si="7"/>
        <v>tao</v>
      </c>
      <c r="J92" t="str">
        <f t="shared" si="8"/>
        <v>,"ㄊ␢ㄠˋ","tao","2024-02-11 10:15:00","ai@indexbox.com","1","注音","拼音","zhuyin","pinyin","對照表"</v>
      </c>
    </row>
    <row r="93" spans="1:10">
      <c r="A93" s="17" t="s">
        <v>734</v>
      </c>
      <c r="B93" t="str">
        <f t="shared" si="5"/>
        <v>ㄊ</v>
      </c>
      <c r="C93" t="str">
        <f t="shared" si="6"/>
        <v>␢ㄡ</v>
      </c>
      <c r="D93" t="e">
        <f>INDEX(z2p!$C$2:$X$57,MATCH(C93,z2p!$A$2:'z2p'!$A$57,0),MATCH(B93,z2p!$C$1:'z2p'!$X$1,0))</f>
        <v>#N/A</v>
      </c>
      <c r="E93" t="s">
        <v>20</v>
      </c>
      <c r="F93" t="s">
        <v>9</v>
      </c>
      <c r="G93" t="str">
        <f>HLOOKUP(E93,z2p!$C$1:$X$2,2,FALSE)</f>
        <v>t</v>
      </c>
      <c r="H93" t="str">
        <f>VLOOKUP(F93,z2p!$A$3:$B$57,2,FALSE)</f>
        <v>ou</v>
      </c>
      <c r="I93" t="str">
        <f t="shared" si="7"/>
        <v>tou</v>
      </c>
      <c r="J93" t="str">
        <f t="shared" si="8"/>
        <v>,"ㄊ␢ㄡˋ","tou","2024-02-11 10:15:00","ai@indexbox.com","1","注音","拼音","zhuyin","pinyin","對照表"</v>
      </c>
    </row>
    <row r="94" spans="1:10">
      <c r="A94" s="17" t="s">
        <v>756</v>
      </c>
      <c r="B94" t="str">
        <f t="shared" si="5"/>
        <v>ㄊ</v>
      </c>
      <c r="C94" t="str">
        <f t="shared" si="6"/>
        <v>␢ㄢ</v>
      </c>
      <c r="D94" t="e">
        <f>INDEX(z2p!$C$2:$X$57,MATCH(C94,z2p!$A$2:'z2p'!$A$57,0),MATCH(B94,z2p!$C$1:'z2p'!$X$1,0))</f>
        <v>#N/A</v>
      </c>
      <c r="E94" t="s">
        <v>20</v>
      </c>
      <c r="F94" t="s">
        <v>10</v>
      </c>
      <c r="G94" t="str">
        <f>HLOOKUP(E94,z2p!$C$1:$X$2,2,FALSE)</f>
        <v>t</v>
      </c>
      <c r="H94" t="str">
        <f>VLOOKUP(F94,z2p!$A$3:$B$57,2,FALSE)</f>
        <v>an</v>
      </c>
      <c r="I94" t="str">
        <f t="shared" si="7"/>
        <v>tan</v>
      </c>
      <c r="J94" t="str">
        <f t="shared" si="8"/>
        <v>,"ㄊ␢ㄢˋ","tan","2024-02-11 10:15:00","ai@indexbox.com","1","注音","拼音","zhuyin","pinyin","對照表"</v>
      </c>
    </row>
    <row r="95" spans="1:10">
      <c r="A95" s="17" t="s">
        <v>778</v>
      </c>
      <c r="B95" t="str">
        <f t="shared" si="5"/>
        <v>ㄊ</v>
      </c>
      <c r="C95" t="str">
        <f t="shared" si="6"/>
        <v>␢ㄣ</v>
      </c>
      <c r="D95" t="e">
        <f>INDEX(z2p!$C$2:$X$57,MATCH(C95,z2p!$A$2:'z2p'!$A$57,0),MATCH(B95,z2p!$C$1:'z2p'!$X$1,0))</f>
        <v>#N/A</v>
      </c>
      <c r="E95" t="s">
        <v>20</v>
      </c>
      <c r="F95" t="s">
        <v>11</v>
      </c>
      <c r="G95" t="str">
        <f>HLOOKUP(E95,z2p!$C$1:$X$2,2,FALSE)</f>
        <v>t</v>
      </c>
      <c r="H95" t="str">
        <f>VLOOKUP(F95,z2p!$A$3:$B$57,2,FALSE)</f>
        <v>en</v>
      </c>
      <c r="I95" t="str">
        <f t="shared" si="7"/>
        <v>ten</v>
      </c>
      <c r="J95" t="str">
        <f t="shared" si="8"/>
        <v>,"ㄊ␢ㄣˋ","ten","2024-02-11 10:15:00","ai@indexbox.com","1","注音","拼音","zhuyin","pinyin","對照表"</v>
      </c>
    </row>
    <row r="96" spans="1:10">
      <c r="A96" s="17" t="s">
        <v>800</v>
      </c>
      <c r="B96" t="str">
        <f t="shared" si="5"/>
        <v>ㄊ</v>
      </c>
      <c r="C96" t="str">
        <f t="shared" si="6"/>
        <v>␢ㄤ</v>
      </c>
      <c r="D96" t="e">
        <f>INDEX(z2p!$C$2:$X$57,MATCH(C96,z2p!$A$2:'z2p'!$A$57,0),MATCH(B96,z2p!$C$1:'z2p'!$X$1,0))</f>
        <v>#N/A</v>
      </c>
      <c r="E96" t="s">
        <v>20</v>
      </c>
      <c r="F96" t="s">
        <v>12</v>
      </c>
      <c r="G96" t="str">
        <f>HLOOKUP(E96,z2p!$C$1:$X$2,2,FALSE)</f>
        <v>t</v>
      </c>
      <c r="H96" t="str">
        <f>VLOOKUP(F96,z2p!$A$3:$B$57,2,FALSE)</f>
        <v>ang</v>
      </c>
      <c r="I96" t="str">
        <f t="shared" si="7"/>
        <v>tang</v>
      </c>
      <c r="J96" t="str">
        <f t="shared" si="8"/>
        <v>,"ㄊ␢ㄤˋ","tang","2024-02-11 10:15:00","ai@indexbox.com","1","注音","拼音","zhuyin","pinyin","對照表"</v>
      </c>
    </row>
    <row r="97" spans="1:10">
      <c r="A97" s="17" t="s">
        <v>822</v>
      </c>
      <c r="B97" t="str">
        <f t="shared" si="5"/>
        <v>ㄊ</v>
      </c>
      <c r="C97" t="str">
        <f t="shared" si="6"/>
        <v>␢ㄥ</v>
      </c>
      <c r="D97" t="e">
        <f>INDEX(z2p!$C$2:$X$57,MATCH(C97,z2p!$A$2:'z2p'!$A$57,0),MATCH(B97,z2p!$C$1:'z2p'!$X$1,0))</f>
        <v>#N/A</v>
      </c>
      <c r="E97" t="s">
        <v>20</v>
      </c>
      <c r="F97" t="s">
        <v>13</v>
      </c>
      <c r="G97" t="str">
        <f>HLOOKUP(E97,z2p!$C$1:$X$2,2,FALSE)</f>
        <v>t</v>
      </c>
      <c r="H97" t="str">
        <f>VLOOKUP(F97,z2p!$A$3:$B$57,2,FALSE)</f>
        <v>eng</v>
      </c>
      <c r="I97" t="str">
        <f t="shared" si="7"/>
        <v>teng</v>
      </c>
      <c r="J97" t="str">
        <f t="shared" si="8"/>
        <v>,"ㄊ␢ㄥˋ","teng","2024-02-11 10:15:00","ai@indexbox.com","1","注音","拼音","zhuyin","pinyin","對照表"</v>
      </c>
    </row>
    <row r="98" spans="1:10">
      <c r="A98" s="17" t="s">
        <v>844</v>
      </c>
      <c r="B98" t="str">
        <f t="shared" si="5"/>
        <v>ㄊ</v>
      </c>
      <c r="C98" t="str">
        <f t="shared" si="6"/>
        <v>␢ㄦ</v>
      </c>
      <c r="D98" t="e">
        <f>INDEX(z2p!$C$2:$X$57,MATCH(C98,z2p!$A$2:'z2p'!$A$57,0),MATCH(B98,z2p!$C$1:'z2p'!$X$1,0))</f>
        <v>#N/A</v>
      </c>
      <c r="E98" t="s">
        <v>20</v>
      </c>
      <c r="F98" t="s">
        <v>14</v>
      </c>
      <c r="G98" t="str">
        <f>HLOOKUP(E98,z2p!$C$1:$X$2,2,FALSE)</f>
        <v>t</v>
      </c>
      <c r="H98" t="str">
        <f>VLOOKUP(F98,z2p!$A$3:$B$57,2,FALSE)</f>
        <v>er</v>
      </c>
      <c r="I98" t="str">
        <f t="shared" si="7"/>
        <v>ter</v>
      </c>
      <c r="J98" t="str">
        <f t="shared" si="8"/>
        <v>,"ㄊ␢ㄦˋ","ter","2024-02-11 10:15:00","ai@indexbox.com","1","注音","拼音","zhuyin","pinyin","對照表"</v>
      </c>
    </row>
    <row r="99" spans="1:10">
      <c r="A99" s="17" t="s">
        <v>559</v>
      </c>
      <c r="B99" t="str">
        <f t="shared" si="5"/>
        <v>ㄋ</v>
      </c>
      <c r="C99" t="str">
        <f t="shared" si="6"/>
        <v>␢␢</v>
      </c>
      <c r="D99" t="e">
        <f>INDEX(z2p!$C$2:$X$57,MATCH(C99,z2p!$A$2:'z2p'!$A$57,0),MATCH(B99,z2p!$C$1:'z2p'!$X$1,0))</f>
        <v>#N/A</v>
      </c>
      <c r="E99" t="s">
        <v>21</v>
      </c>
      <c r="G99" t="str">
        <f>HLOOKUP(E99,z2p!$C$1:$X$2,2,FALSE)</f>
        <v>n</v>
      </c>
      <c r="I99" t="str">
        <f t="shared" si="7"/>
        <v>n</v>
      </c>
      <c r="J99" t="str">
        <f t="shared" si="8"/>
        <v>,"ㄋ␢␢ˋ","n","2024-02-11 10:15:00","ai@indexbox.com","1","注音","拼音","zhuyin","pinyin","對照表"</v>
      </c>
    </row>
    <row r="100" spans="1:10">
      <c r="A100" s="17" t="s">
        <v>581</v>
      </c>
      <c r="B100" t="str">
        <f t="shared" si="5"/>
        <v>ㄋ</v>
      </c>
      <c r="C100" t="str">
        <f t="shared" si="6"/>
        <v>␢ㄚ</v>
      </c>
      <c r="D100" t="e">
        <f>INDEX(z2p!$C$2:$X$57,MATCH(C100,z2p!$A$2:'z2p'!$A$57,0),MATCH(B100,z2p!$C$1:'z2p'!$X$1,0))</f>
        <v>#N/A</v>
      </c>
      <c r="E100" t="s">
        <v>21</v>
      </c>
      <c r="F100" t="s">
        <v>2</v>
      </c>
      <c r="G100" t="str">
        <f>HLOOKUP(E100,z2p!$C$1:$X$2,2,FALSE)</f>
        <v>n</v>
      </c>
      <c r="H100" t="str">
        <f>VLOOKUP(F100,z2p!$A$3:$B$57,2,FALSE)</f>
        <v>a</v>
      </c>
      <c r="I100" t="str">
        <f t="shared" si="7"/>
        <v>na</v>
      </c>
      <c r="J100" t="str">
        <f t="shared" si="8"/>
        <v>,"ㄋ␢ㄚˋ","na","2024-02-11 10:15:00","ai@indexbox.com","1","注音","拼音","zhuyin","pinyin","對照表"</v>
      </c>
    </row>
    <row r="101" spans="1:10">
      <c r="A101" s="17" t="s">
        <v>603</v>
      </c>
      <c r="B101" t="str">
        <f t="shared" si="5"/>
        <v>ㄋ</v>
      </c>
      <c r="C101" t="str">
        <f t="shared" si="6"/>
        <v>␢ㄛ</v>
      </c>
      <c r="D101" t="e">
        <f>INDEX(z2p!$C$2:$X$57,MATCH(C101,z2p!$A$2:'z2p'!$A$57,0),MATCH(B101,z2p!$C$1:'z2p'!$X$1,0))</f>
        <v>#N/A</v>
      </c>
      <c r="E101" t="s">
        <v>21</v>
      </c>
      <c r="F101" t="s">
        <v>3</v>
      </c>
      <c r="G101" t="str">
        <f>HLOOKUP(E101,z2p!$C$1:$X$2,2,FALSE)</f>
        <v>n</v>
      </c>
      <c r="H101" t="str">
        <f>VLOOKUP(F101,z2p!$A$3:$B$57,2,FALSE)</f>
        <v>o</v>
      </c>
      <c r="I101" t="str">
        <f t="shared" si="7"/>
        <v>no</v>
      </c>
      <c r="J101" t="str">
        <f t="shared" si="8"/>
        <v>,"ㄋ␢ㄛˋ","no","2024-02-11 10:15:00","ai@indexbox.com","1","注音","拼音","zhuyin","pinyin","對照表"</v>
      </c>
    </row>
    <row r="102" spans="1:10">
      <c r="A102" s="17" t="s">
        <v>625</v>
      </c>
      <c r="B102" t="str">
        <f t="shared" si="5"/>
        <v>ㄋ</v>
      </c>
      <c r="C102" t="str">
        <f t="shared" si="6"/>
        <v>␢ㄜ</v>
      </c>
      <c r="D102" t="e">
        <f>INDEX(z2p!$C$2:$X$57,MATCH(C102,z2p!$A$2:'z2p'!$A$57,0),MATCH(B102,z2p!$C$1:'z2p'!$X$1,0))</f>
        <v>#N/A</v>
      </c>
      <c r="E102" t="s">
        <v>21</v>
      </c>
      <c r="F102" t="s">
        <v>4</v>
      </c>
      <c r="G102" t="str">
        <f>HLOOKUP(E102,z2p!$C$1:$X$2,2,FALSE)</f>
        <v>n</v>
      </c>
      <c r="H102" t="str">
        <f>VLOOKUP(F102,z2p!$A$3:$B$57,2,FALSE)</f>
        <v>e</v>
      </c>
      <c r="I102" t="str">
        <f t="shared" si="7"/>
        <v>ne</v>
      </c>
      <c r="J102" t="str">
        <f t="shared" si="8"/>
        <v>,"ㄋ␢ㄜˋ","ne","2024-02-11 10:15:00","ai@indexbox.com","1","注音","拼音","zhuyin","pinyin","對照表"</v>
      </c>
    </row>
    <row r="103" spans="1:10">
      <c r="A103" s="17" t="s">
        <v>647</v>
      </c>
      <c r="B103" t="str">
        <f t="shared" si="5"/>
        <v>ㄋ</v>
      </c>
      <c r="C103" t="str">
        <f t="shared" si="6"/>
        <v>␢ㄝ</v>
      </c>
      <c r="D103" t="e">
        <f>INDEX(z2p!$C$2:$X$57,MATCH(C103,z2p!$A$2:'z2p'!$A$57,0),MATCH(B103,z2p!$C$1:'z2p'!$X$1,0))</f>
        <v>#N/A</v>
      </c>
      <c r="E103" t="s">
        <v>21</v>
      </c>
      <c r="F103" t="s">
        <v>5</v>
      </c>
      <c r="G103" t="str">
        <f>HLOOKUP(E103,z2p!$C$1:$X$2,2,FALSE)</f>
        <v>n</v>
      </c>
      <c r="H103" t="str">
        <f>VLOOKUP(F103,z2p!$A$3:$B$57,2,FALSE)</f>
        <v>e</v>
      </c>
      <c r="I103" t="str">
        <f t="shared" si="7"/>
        <v>ne</v>
      </c>
      <c r="J103" t="str">
        <f t="shared" si="8"/>
        <v>,"ㄋ␢ㄝˋ","ne","2024-02-11 10:15:00","ai@indexbox.com","1","注音","拼音","zhuyin","pinyin","對照表"</v>
      </c>
    </row>
    <row r="104" spans="1:10">
      <c r="A104" s="17" t="s">
        <v>669</v>
      </c>
      <c r="B104" t="str">
        <f t="shared" si="5"/>
        <v>ㄋ</v>
      </c>
      <c r="C104" t="str">
        <f t="shared" si="6"/>
        <v>␢ㄞ</v>
      </c>
      <c r="D104" t="e">
        <f>INDEX(z2p!$C$2:$X$57,MATCH(C104,z2p!$A$2:'z2p'!$A$57,0),MATCH(B104,z2p!$C$1:'z2p'!$X$1,0))</f>
        <v>#N/A</v>
      </c>
      <c r="E104" t="s">
        <v>21</v>
      </c>
      <c r="F104" t="s">
        <v>6</v>
      </c>
      <c r="G104" t="str">
        <f>HLOOKUP(E104,z2p!$C$1:$X$2,2,FALSE)</f>
        <v>n</v>
      </c>
      <c r="H104" t="str">
        <f>VLOOKUP(F104,z2p!$A$3:$B$57,2,FALSE)</f>
        <v>ai</v>
      </c>
      <c r="I104" t="str">
        <f t="shared" si="7"/>
        <v>nai</v>
      </c>
      <c r="J104" t="str">
        <f t="shared" si="8"/>
        <v>,"ㄋ␢ㄞˋ","nai","2024-02-11 10:15:00","ai@indexbox.com","1","注音","拼音","zhuyin","pinyin","對照表"</v>
      </c>
    </row>
    <row r="105" spans="1:10">
      <c r="A105" s="17" t="s">
        <v>691</v>
      </c>
      <c r="B105" t="str">
        <f t="shared" si="5"/>
        <v>ㄋ</v>
      </c>
      <c r="C105" t="str">
        <f t="shared" si="6"/>
        <v>␢ㄟ</v>
      </c>
      <c r="D105" t="e">
        <f>INDEX(z2p!$C$2:$X$57,MATCH(C105,z2p!$A$2:'z2p'!$A$57,0),MATCH(B105,z2p!$C$1:'z2p'!$X$1,0))</f>
        <v>#N/A</v>
      </c>
      <c r="E105" t="s">
        <v>21</v>
      </c>
      <c r="F105" t="s">
        <v>7</v>
      </c>
      <c r="G105" t="str">
        <f>HLOOKUP(E105,z2p!$C$1:$X$2,2,FALSE)</f>
        <v>n</v>
      </c>
      <c r="H105" t="str">
        <f>VLOOKUP(F105,z2p!$A$3:$B$57,2,FALSE)</f>
        <v>ei</v>
      </c>
      <c r="I105" t="str">
        <f t="shared" si="7"/>
        <v>nei</v>
      </c>
      <c r="J105" t="str">
        <f t="shared" si="8"/>
        <v>,"ㄋ␢ㄟˋ","nei","2024-02-11 10:15:00","ai@indexbox.com","1","注音","拼音","zhuyin","pinyin","對照表"</v>
      </c>
    </row>
    <row r="106" spans="1:10">
      <c r="A106" s="17" t="s">
        <v>713</v>
      </c>
      <c r="B106" t="str">
        <f t="shared" si="5"/>
        <v>ㄋ</v>
      </c>
      <c r="C106" t="str">
        <f t="shared" si="6"/>
        <v>␢ㄠ</v>
      </c>
      <c r="D106" t="e">
        <f>INDEX(z2p!$C$2:$X$57,MATCH(C106,z2p!$A$2:'z2p'!$A$57,0),MATCH(B106,z2p!$C$1:'z2p'!$X$1,0))</f>
        <v>#N/A</v>
      </c>
      <c r="E106" t="s">
        <v>21</v>
      </c>
      <c r="F106" t="s">
        <v>8</v>
      </c>
      <c r="G106" t="str">
        <f>HLOOKUP(E106,z2p!$C$1:$X$2,2,FALSE)</f>
        <v>n</v>
      </c>
      <c r="H106" t="str">
        <f>VLOOKUP(F106,z2p!$A$3:$B$57,2,FALSE)</f>
        <v>ao</v>
      </c>
      <c r="I106" t="str">
        <f t="shared" si="7"/>
        <v>nao</v>
      </c>
      <c r="J106" t="str">
        <f t="shared" si="8"/>
        <v>,"ㄋ␢ㄠˋ","nao","2024-02-11 10:15:00","ai@indexbox.com","1","注音","拼音","zhuyin","pinyin","對照表"</v>
      </c>
    </row>
    <row r="107" spans="1:10">
      <c r="A107" s="17" t="s">
        <v>735</v>
      </c>
      <c r="B107" t="str">
        <f t="shared" si="5"/>
        <v>ㄋ</v>
      </c>
      <c r="C107" t="str">
        <f t="shared" si="6"/>
        <v>␢ㄡ</v>
      </c>
      <c r="D107" t="e">
        <f>INDEX(z2p!$C$2:$X$57,MATCH(C107,z2p!$A$2:'z2p'!$A$57,0),MATCH(B107,z2p!$C$1:'z2p'!$X$1,0))</f>
        <v>#N/A</v>
      </c>
      <c r="E107" t="s">
        <v>21</v>
      </c>
      <c r="F107" t="s">
        <v>9</v>
      </c>
      <c r="G107" t="str">
        <f>HLOOKUP(E107,z2p!$C$1:$X$2,2,FALSE)</f>
        <v>n</v>
      </c>
      <c r="H107" t="str">
        <f>VLOOKUP(F107,z2p!$A$3:$B$57,2,FALSE)</f>
        <v>ou</v>
      </c>
      <c r="I107" t="str">
        <f t="shared" si="7"/>
        <v>nou</v>
      </c>
      <c r="J107" t="str">
        <f t="shared" si="8"/>
        <v>,"ㄋ␢ㄡˋ","nou","2024-02-11 10:15:00","ai@indexbox.com","1","注音","拼音","zhuyin","pinyin","對照表"</v>
      </c>
    </row>
    <row r="108" spans="1:10">
      <c r="A108" s="17" t="s">
        <v>757</v>
      </c>
      <c r="B108" t="str">
        <f t="shared" si="5"/>
        <v>ㄋ</v>
      </c>
      <c r="C108" t="str">
        <f t="shared" si="6"/>
        <v>␢ㄢ</v>
      </c>
      <c r="D108" t="e">
        <f>INDEX(z2p!$C$2:$X$57,MATCH(C108,z2p!$A$2:'z2p'!$A$57,0),MATCH(B108,z2p!$C$1:'z2p'!$X$1,0))</f>
        <v>#N/A</v>
      </c>
      <c r="E108" t="s">
        <v>21</v>
      </c>
      <c r="F108" t="s">
        <v>10</v>
      </c>
      <c r="G108" t="str">
        <f>HLOOKUP(E108,z2p!$C$1:$X$2,2,FALSE)</f>
        <v>n</v>
      </c>
      <c r="H108" t="str">
        <f>VLOOKUP(F108,z2p!$A$3:$B$57,2,FALSE)</f>
        <v>an</v>
      </c>
      <c r="I108" t="str">
        <f t="shared" si="7"/>
        <v>nan</v>
      </c>
      <c r="J108" t="str">
        <f t="shared" si="8"/>
        <v>,"ㄋ␢ㄢˋ","nan","2024-02-11 10:15:00","ai@indexbox.com","1","注音","拼音","zhuyin","pinyin","對照表"</v>
      </c>
    </row>
    <row r="109" spans="1:10">
      <c r="A109" s="17" t="s">
        <v>779</v>
      </c>
      <c r="B109" t="str">
        <f t="shared" si="5"/>
        <v>ㄋ</v>
      </c>
      <c r="C109" t="str">
        <f t="shared" si="6"/>
        <v>␢ㄣ</v>
      </c>
      <c r="D109" t="e">
        <f>INDEX(z2p!$C$2:$X$57,MATCH(C109,z2p!$A$2:'z2p'!$A$57,0),MATCH(B109,z2p!$C$1:'z2p'!$X$1,0))</f>
        <v>#N/A</v>
      </c>
      <c r="E109" t="s">
        <v>21</v>
      </c>
      <c r="F109" t="s">
        <v>11</v>
      </c>
      <c r="G109" t="str">
        <f>HLOOKUP(E109,z2p!$C$1:$X$2,2,FALSE)</f>
        <v>n</v>
      </c>
      <c r="H109" t="str">
        <f>VLOOKUP(F109,z2p!$A$3:$B$57,2,FALSE)</f>
        <v>en</v>
      </c>
      <c r="I109" t="str">
        <f t="shared" si="7"/>
        <v>nen</v>
      </c>
      <c r="J109" t="str">
        <f t="shared" si="8"/>
        <v>,"ㄋ␢ㄣˋ","nen","2024-02-11 10:15:00","ai@indexbox.com","1","注音","拼音","zhuyin","pinyin","對照表"</v>
      </c>
    </row>
    <row r="110" spans="1:10">
      <c r="A110" s="17" t="s">
        <v>801</v>
      </c>
      <c r="B110" t="str">
        <f t="shared" si="5"/>
        <v>ㄋ</v>
      </c>
      <c r="C110" t="str">
        <f t="shared" si="6"/>
        <v>␢ㄤ</v>
      </c>
      <c r="D110" t="e">
        <f>INDEX(z2p!$C$2:$X$57,MATCH(C110,z2p!$A$2:'z2p'!$A$57,0),MATCH(B110,z2p!$C$1:'z2p'!$X$1,0))</f>
        <v>#N/A</v>
      </c>
      <c r="E110" t="s">
        <v>21</v>
      </c>
      <c r="F110" t="s">
        <v>12</v>
      </c>
      <c r="G110" t="str">
        <f>HLOOKUP(E110,z2p!$C$1:$X$2,2,FALSE)</f>
        <v>n</v>
      </c>
      <c r="H110" t="str">
        <f>VLOOKUP(F110,z2p!$A$3:$B$57,2,FALSE)</f>
        <v>ang</v>
      </c>
      <c r="I110" t="str">
        <f t="shared" si="7"/>
        <v>nang</v>
      </c>
      <c r="J110" t="str">
        <f t="shared" si="8"/>
        <v>,"ㄋ␢ㄤˋ","nang","2024-02-11 10:15:00","ai@indexbox.com","1","注音","拼音","zhuyin","pinyin","對照表"</v>
      </c>
    </row>
    <row r="111" spans="1:10">
      <c r="A111" s="17" t="s">
        <v>823</v>
      </c>
      <c r="B111" t="str">
        <f t="shared" si="5"/>
        <v>ㄋ</v>
      </c>
      <c r="C111" t="str">
        <f t="shared" si="6"/>
        <v>␢ㄥ</v>
      </c>
      <c r="D111" t="e">
        <f>INDEX(z2p!$C$2:$X$57,MATCH(C111,z2p!$A$2:'z2p'!$A$57,0),MATCH(B111,z2p!$C$1:'z2p'!$X$1,0))</f>
        <v>#N/A</v>
      </c>
      <c r="E111" t="s">
        <v>21</v>
      </c>
      <c r="F111" t="s">
        <v>13</v>
      </c>
      <c r="G111" t="str">
        <f>HLOOKUP(E111,z2p!$C$1:$X$2,2,FALSE)</f>
        <v>n</v>
      </c>
      <c r="H111" t="str">
        <f>VLOOKUP(F111,z2p!$A$3:$B$57,2,FALSE)</f>
        <v>eng</v>
      </c>
      <c r="I111" t="str">
        <f t="shared" si="7"/>
        <v>neng</v>
      </c>
      <c r="J111" t="str">
        <f t="shared" si="8"/>
        <v>,"ㄋ␢ㄥˋ","neng","2024-02-11 10:15:00","ai@indexbox.com","1","注音","拼音","zhuyin","pinyin","對照表"</v>
      </c>
    </row>
    <row r="112" spans="1:10">
      <c r="A112" s="17" t="s">
        <v>845</v>
      </c>
      <c r="B112" t="str">
        <f t="shared" si="5"/>
        <v>ㄋ</v>
      </c>
      <c r="C112" t="str">
        <f t="shared" si="6"/>
        <v>␢ㄦ</v>
      </c>
      <c r="D112" t="e">
        <f>INDEX(z2p!$C$2:$X$57,MATCH(C112,z2p!$A$2:'z2p'!$A$57,0),MATCH(B112,z2p!$C$1:'z2p'!$X$1,0))</f>
        <v>#N/A</v>
      </c>
      <c r="E112" t="s">
        <v>21</v>
      </c>
      <c r="F112" t="s">
        <v>14</v>
      </c>
      <c r="G112" t="str">
        <f>HLOOKUP(E112,z2p!$C$1:$X$2,2,FALSE)</f>
        <v>n</v>
      </c>
      <c r="H112" t="str">
        <f>VLOOKUP(F112,z2p!$A$3:$B$57,2,FALSE)</f>
        <v>er</v>
      </c>
      <c r="I112" t="str">
        <f t="shared" si="7"/>
        <v>ner</v>
      </c>
      <c r="J112" t="str">
        <f t="shared" si="8"/>
        <v>,"ㄋ␢ㄦˋ","ner","2024-02-11 10:15:00","ai@indexbox.com","1","注音","拼音","zhuyin","pinyin","對照表"</v>
      </c>
    </row>
    <row r="113" spans="1:10">
      <c r="A113" s="17" t="s">
        <v>560</v>
      </c>
      <c r="B113" t="str">
        <f t="shared" si="5"/>
        <v>ㄌ</v>
      </c>
      <c r="C113" t="str">
        <f t="shared" si="6"/>
        <v>␢␢</v>
      </c>
      <c r="D113" t="e">
        <f>INDEX(z2p!$C$2:$X$57,MATCH(C113,z2p!$A$2:'z2p'!$A$57,0),MATCH(B113,z2p!$C$1:'z2p'!$X$1,0))</f>
        <v>#N/A</v>
      </c>
      <c r="E113" t="s">
        <v>22</v>
      </c>
      <c r="G113" t="str">
        <f>HLOOKUP(E113,z2p!$C$1:$X$2,2,FALSE)</f>
        <v>l</v>
      </c>
      <c r="I113" t="str">
        <f t="shared" si="7"/>
        <v>l</v>
      </c>
      <c r="J113" t="str">
        <f t="shared" si="8"/>
        <v>,"ㄌ␢␢ˋ","l","2024-02-11 10:15:00","ai@indexbox.com","1","注音","拼音","zhuyin","pinyin","對照表"</v>
      </c>
    </row>
    <row r="114" spans="1:10">
      <c r="A114" s="17" t="s">
        <v>582</v>
      </c>
      <c r="B114" t="str">
        <f t="shared" si="5"/>
        <v>ㄌ</v>
      </c>
      <c r="C114" t="str">
        <f t="shared" si="6"/>
        <v>␢ㄚ</v>
      </c>
      <c r="D114" t="e">
        <f>INDEX(z2p!$C$2:$X$57,MATCH(C114,z2p!$A$2:'z2p'!$A$57,0),MATCH(B114,z2p!$C$1:'z2p'!$X$1,0))</f>
        <v>#N/A</v>
      </c>
      <c r="E114" t="s">
        <v>22</v>
      </c>
      <c r="F114" t="s">
        <v>2</v>
      </c>
      <c r="G114" t="str">
        <f>HLOOKUP(E114,z2p!$C$1:$X$2,2,FALSE)</f>
        <v>l</v>
      </c>
      <c r="H114" t="str">
        <f>VLOOKUP(F114,z2p!$A$3:$B$57,2,FALSE)</f>
        <v>a</v>
      </c>
      <c r="I114" t="str">
        <f t="shared" si="7"/>
        <v>la</v>
      </c>
      <c r="J114" t="str">
        <f t="shared" si="8"/>
        <v>,"ㄌ␢ㄚˋ","la","2024-02-11 10:15:00","ai@indexbox.com","1","注音","拼音","zhuyin","pinyin","對照表"</v>
      </c>
    </row>
    <row r="115" spans="1:10">
      <c r="A115" s="17" t="s">
        <v>604</v>
      </c>
      <c r="B115" t="str">
        <f t="shared" si="5"/>
        <v>ㄌ</v>
      </c>
      <c r="C115" t="str">
        <f t="shared" si="6"/>
        <v>␢ㄛ</v>
      </c>
      <c r="D115" t="e">
        <f>INDEX(z2p!$C$2:$X$57,MATCH(C115,z2p!$A$2:'z2p'!$A$57,0),MATCH(B115,z2p!$C$1:'z2p'!$X$1,0))</f>
        <v>#N/A</v>
      </c>
      <c r="E115" t="s">
        <v>22</v>
      </c>
      <c r="F115" t="s">
        <v>3</v>
      </c>
      <c r="G115" t="str">
        <f>HLOOKUP(E115,z2p!$C$1:$X$2,2,FALSE)</f>
        <v>l</v>
      </c>
      <c r="H115" t="str">
        <f>VLOOKUP(F115,z2p!$A$3:$B$57,2,FALSE)</f>
        <v>o</v>
      </c>
      <c r="I115" t="str">
        <f t="shared" si="7"/>
        <v>lo</v>
      </c>
      <c r="J115" t="str">
        <f t="shared" si="8"/>
        <v>,"ㄌ␢ㄛˋ","lo","2024-02-11 10:15:00","ai@indexbox.com","1","注音","拼音","zhuyin","pinyin","對照表"</v>
      </c>
    </row>
    <row r="116" spans="1:10">
      <c r="A116" s="17" t="s">
        <v>626</v>
      </c>
      <c r="B116" t="str">
        <f t="shared" si="5"/>
        <v>ㄌ</v>
      </c>
      <c r="C116" t="str">
        <f t="shared" si="6"/>
        <v>␢ㄜ</v>
      </c>
      <c r="D116" t="e">
        <f>INDEX(z2p!$C$2:$X$57,MATCH(C116,z2p!$A$2:'z2p'!$A$57,0),MATCH(B116,z2p!$C$1:'z2p'!$X$1,0))</f>
        <v>#N/A</v>
      </c>
      <c r="E116" t="s">
        <v>22</v>
      </c>
      <c r="F116" t="s">
        <v>4</v>
      </c>
      <c r="G116" t="str">
        <f>HLOOKUP(E116,z2p!$C$1:$X$2,2,FALSE)</f>
        <v>l</v>
      </c>
      <c r="H116" t="str">
        <f>VLOOKUP(F116,z2p!$A$3:$B$57,2,FALSE)</f>
        <v>e</v>
      </c>
      <c r="I116" t="str">
        <f t="shared" si="7"/>
        <v>le</v>
      </c>
      <c r="J116" t="str">
        <f t="shared" si="8"/>
        <v>,"ㄌ␢ㄜˋ","le","2024-02-11 10:15:00","ai@indexbox.com","1","注音","拼音","zhuyin","pinyin","對照表"</v>
      </c>
    </row>
    <row r="117" spans="1:10">
      <c r="A117" s="17" t="s">
        <v>648</v>
      </c>
      <c r="B117" t="str">
        <f t="shared" si="5"/>
        <v>ㄌ</v>
      </c>
      <c r="C117" t="str">
        <f t="shared" si="6"/>
        <v>␢ㄝ</v>
      </c>
      <c r="D117" t="e">
        <f>INDEX(z2p!$C$2:$X$57,MATCH(C117,z2p!$A$2:'z2p'!$A$57,0),MATCH(B117,z2p!$C$1:'z2p'!$X$1,0))</f>
        <v>#N/A</v>
      </c>
      <c r="E117" t="s">
        <v>22</v>
      </c>
      <c r="F117" t="s">
        <v>5</v>
      </c>
      <c r="G117" t="str">
        <f>HLOOKUP(E117,z2p!$C$1:$X$2,2,FALSE)</f>
        <v>l</v>
      </c>
      <c r="H117" t="str">
        <f>VLOOKUP(F117,z2p!$A$3:$B$57,2,FALSE)</f>
        <v>e</v>
      </c>
      <c r="I117" t="str">
        <f t="shared" si="7"/>
        <v>le</v>
      </c>
      <c r="J117" t="str">
        <f t="shared" si="8"/>
        <v>,"ㄌ␢ㄝˋ","le","2024-02-11 10:15:00","ai@indexbox.com","1","注音","拼音","zhuyin","pinyin","對照表"</v>
      </c>
    </row>
    <row r="118" spans="1:10">
      <c r="A118" s="17" t="s">
        <v>670</v>
      </c>
      <c r="B118" t="str">
        <f t="shared" si="5"/>
        <v>ㄌ</v>
      </c>
      <c r="C118" t="str">
        <f t="shared" si="6"/>
        <v>␢ㄞ</v>
      </c>
      <c r="D118" t="e">
        <f>INDEX(z2p!$C$2:$X$57,MATCH(C118,z2p!$A$2:'z2p'!$A$57,0),MATCH(B118,z2p!$C$1:'z2p'!$X$1,0))</f>
        <v>#N/A</v>
      </c>
      <c r="E118" t="s">
        <v>22</v>
      </c>
      <c r="F118" t="s">
        <v>6</v>
      </c>
      <c r="G118" t="str">
        <f>HLOOKUP(E118,z2p!$C$1:$X$2,2,FALSE)</f>
        <v>l</v>
      </c>
      <c r="H118" t="str">
        <f>VLOOKUP(F118,z2p!$A$3:$B$57,2,FALSE)</f>
        <v>ai</v>
      </c>
      <c r="I118" t="str">
        <f t="shared" si="7"/>
        <v>lai</v>
      </c>
      <c r="J118" t="str">
        <f t="shared" si="8"/>
        <v>,"ㄌ␢ㄞˋ","lai","2024-02-11 10:15:00","ai@indexbox.com","1","注音","拼音","zhuyin","pinyin","對照表"</v>
      </c>
    </row>
    <row r="119" spans="1:10">
      <c r="A119" s="17" t="s">
        <v>692</v>
      </c>
      <c r="B119" t="str">
        <f t="shared" si="5"/>
        <v>ㄌ</v>
      </c>
      <c r="C119" t="str">
        <f t="shared" si="6"/>
        <v>␢ㄟ</v>
      </c>
      <c r="D119" t="e">
        <f>INDEX(z2p!$C$2:$X$57,MATCH(C119,z2p!$A$2:'z2p'!$A$57,0),MATCH(B119,z2p!$C$1:'z2p'!$X$1,0))</f>
        <v>#N/A</v>
      </c>
      <c r="E119" t="s">
        <v>22</v>
      </c>
      <c r="F119" t="s">
        <v>7</v>
      </c>
      <c r="G119" t="str">
        <f>HLOOKUP(E119,z2p!$C$1:$X$2,2,FALSE)</f>
        <v>l</v>
      </c>
      <c r="H119" t="str">
        <f>VLOOKUP(F119,z2p!$A$3:$B$57,2,FALSE)</f>
        <v>ei</v>
      </c>
      <c r="I119" t="str">
        <f t="shared" si="7"/>
        <v>lei</v>
      </c>
      <c r="J119" t="str">
        <f t="shared" si="8"/>
        <v>,"ㄌ␢ㄟˋ","lei","2024-02-11 10:15:00","ai@indexbox.com","1","注音","拼音","zhuyin","pinyin","對照表"</v>
      </c>
    </row>
    <row r="120" spans="1:10">
      <c r="A120" s="17" t="s">
        <v>714</v>
      </c>
      <c r="B120" t="str">
        <f t="shared" si="5"/>
        <v>ㄌ</v>
      </c>
      <c r="C120" t="str">
        <f t="shared" si="6"/>
        <v>␢ㄠ</v>
      </c>
      <c r="D120" t="e">
        <f>INDEX(z2p!$C$2:$X$57,MATCH(C120,z2p!$A$2:'z2p'!$A$57,0),MATCH(B120,z2p!$C$1:'z2p'!$X$1,0))</f>
        <v>#N/A</v>
      </c>
      <c r="E120" t="s">
        <v>22</v>
      </c>
      <c r="F120" t="s">
        <v>8</v>
      </c>
      <c r="G120" t="str">
        <f>HLOOKUP(E120,z2p!$C$1:$X$2,2,FALSE)</f>
        <v>l</v>
      </c>
      <c r="H120" t="str">
        <f>VLOOKUP(F120,z2p!$A$3:$B$57,2,FALSE)</f>
        <v>ao</v>
      </c>
      <c r="I120" t="str">
        <f t="shared" si="7"/>
        <v>lao</v>
      </c>
      <c r="J120" t="str">
        <f t="shared" si="8"/>
        <v>,"ㄌ␢ㄠˋ","lao","2024-02-11 10:15:00","ai@indexbox.com","1","注音","拼音","zhuyin","pinyin","對照表"</v>
      </c>
    </row>
    <row r="121" spans="1:10">
      <c r="A121" s="17" t="s">
        <v>736</v>
      </c>
      <c r="B121" t="str">
        <f t="shared" si="5"/>
        <v>ㄌ</v>
      </c>
      <c r="C121" t="str">
        <f t="shared" si="6"/>
        <v>␢ㄡ</v>
      </c>
      <c r="D121" t="e">
        <f>INDEX(z2p!$C$2:$X$57,MATCH(C121,z2p!$A$2:'z2p'!$A$57,0),MATCH(B121,z2p!$C$1:'z2p'!$X$1,0))</f>
        <v>#N/A</v>
      </c>
      <c r="E121" t="s">
        <v>22</v>
      </c>
      <c r="F121" t="s">
        <v>9</v>
      </c>
      <c r="G121" t="str">
        <f>HLOOKUP(E121,z2p!$C$1:$X$2,2,FALSE)</f>
        <v>l</v>
      </c>
      <c r="H121" t="str">
        <f>VLOOKUP(F121,z2p!$A$3:$B$57,2,FALSE)</f>
        <v>ou</v>
      </c>
      <c r="I121" t="str">
        <f t="shared" si="7"/>
        <v>lou</v>
      </c>
      <c r="J121" t="str">
        <f t="shared" si="8"/>
        <v>,"ㄌ␢ㄡˋ","lou","2024-02-11 10:15:00","ai@indexbox.com","1","注音","拼音","zhuyin","pinyin","對照表"</v>
      </c>
    </row>
    <row r="122" spans="1:10">
      <c r="A122" s="17" t="s">
        <v>758</v>
      </c>
      <c r="B122" t="str">
        <f t="shared" si="5"/>
        <v>ㄌ</v>
      </c>
      <c r="C122" t="str">
        <f t="shared" si="6"/>
        <v>␢ㄢ</v>
      </c>
      <c r="D122" t="e">
        <f>INDEX(z2p!$C$2:$X$57,MATCH(C122,z2p!$A$2:'z2p'!$A$57,0),MATCH(B122,z2p!$C$1:'z2p'!$X$1,0))</f>
        <v>#N/A</v>
      </c>
      <c r="E122" t="s">
        <v>22</v>
      </c>
      <c r="F122" t="s">
        <v>10</v>
      </c>
      <c r="G122" t="str">
        <f>HLOOKUP(E122,z2p!$C$1:$X$2,2,FALSE)</f>
        <v>l</v>
      </c>
      <c r="H122" t="str">
        <f>VLOOKUP(F122,z2p!$A$3:$B$57,2,FALSE)</f>
        <v>an</v>
      </c>
      <c r="I122" t="str">
        <f t="shared" si="7"/>
        <v>lan</v>
      </c>
      <c r="J122" t="str">
        <f t="shared" si="8"/>
        <v>,"ㄌ␢ㄢˋ","lan","2024-02-11 10:15:00","ai@indexbox.com","1","注音","拼音","zhuyin","pinyin","對照表"</v>
      </c>
    </row>
    <row r="123" spans="1:10">
      <c r="A123" s="17" t="s">
        <v>780</v>
      </c>
      <c r="B123" t="str">
        <f t="shared" si="5"/>
        <v>ㄌ</v>
      </c>
      <c r="C123" t="str">
        <f t="shared" si="6"/>
        <v>␢ㄣ</v>
      </c>
      <c r="D123" t="e">
        <f>INDEX(z2p!$C$2:$X$57,MATCH(C123,z2p!$A$2:'z2p'!$A$57,0),MATCH(B123,z2p!$C$1:'z2p'!$X$1,0))</f>
        <v>#N/A</v>
      </c>
      <c r="E123" t="s">
        <v>22</v>
      </c>
      <c r="F123" t="s">
        <v>11</v>
      </c>
      <c r="G123" t="str">
        <f>HLOOKUP(E123,z2p!$C$1:$X$2,2,FALSE)</f>
        <v>l</v>
      </c>
      <c r="H123" t="str">
        <f>VLOOKUP(F123,z2p!$A$3:$B$57,2,FALSE)</f>
        <v>en</v>
      </c>
      <c r="I123" t="str">
        <f t="shared" si="7"/>
        <v>len</v>
      </c>
      <c r="J123" t="str">
        <f t="shared" si="8"/>
        <v>,"ㄌ␢ㄣˋ","len","2024-02-11 10:15:00","ai@indexbox.com","1","注音","拼音","zhuyin","pinyin","對照表"</v>
      </c>
    </row>
    <row r="124" spans="1:10">
      <c r="A124" s="17" t="s">
        <v>802</v>
      </c>
      <c r="B124" t="str">
        <f t="shared" si="5"/>
        <v>ㄌ</v>
      </c>
      <c r="C124" t="str">
        <f t="shared" si="6"/>
        <v>␢ㄤ</v>
      </c>
      <c r="D124" t="e">
        <f>INDEX(z2p!$C$2:$X$57,MATCH(C124,z2p!$A$2:'z2p'!$A$57,0),MATCH(B124,z2p!$C$1:'z2p'!$X$1,0))</f>
        <v>#N/A</v>
      </c>
      <c r="E124" t="s">
        <v>22</v>
      </c>
      <c r="F124" t="s">
        <v>12</v>
      </c>
      <c r="G124" t="str">
        <f>HLOOKUP(E124,z2p!$C$1:$X$2,2,FALSE)</f>
        <v>l</v>
      </c>
      <c r="H124" t="str">
        <f>VLOOKUP(F124,z2p!$A$3:$B$57,2,FALSE)</f>
        <v>ang</v>
      </c>
      <c r="I124" t="str">
        <f t="shared" si="7"/>
        <v>lang</v>
      </c>
      <c r="J124" t="str">
        <f t="shared" si="8"/>
        <v>,"ㄌ␢ㄤˋ","lang","2024-02-11 10:15:00","ai@indexbox.com","1","注音","拼音","zhuyin","pinyin","對照表"</v>
      </c>
    </row>
    <row r="125" spans="1:10">
      <c r="A125" s="17" t="s">
        <v>824</v>
      </c>
      <c r="B125" t="str">
        <f t="shared" si="5"/>
        <v>ㄌ</v>
      </c>
      <c r="C125" t="str">
        <f t="shared" si="6"/>
        <v>␢ㄥ</v>
      </c>
      <c r="D125" t="e">
        <f>INDEX(z2p!$C$2:$X$57,MATCH(C125,z2p!$A$2:'z2p'!$A$57,0),MATCH(B125,z2p!$C$1:'z2p'!$X$1,0))</f>
        <v>#N/A</v>
      </c>
      <c r="E125" t="s">
        <v>22</v>
      </c>
      <c r="F125" t="s">
        <v>13</v>
      </c>
      <c r="G125" t="str">
        <f>HLOOKUP(E125,z2p!$C$1:$X$2,2,FALSE)</f>
        <v>l</v>
      </c>
      <c r="H125" t="str">
        <f>VLOOKUP(F125,z2p!$A$3:$B$57,2,FALSE)</f>
        <v>eng</v>
      </c>
      <c r="I125" t="str">
        <f t="shared" si="7"/>
        <v>leng</v>
      </c>
      <c r="J125" t="str">
        <f t="shared" si="8"/>
        <v>,"ㄌ␢ㄥˋ","leng","2024-02-11 10:15:00","ai@indexbox.com","1","注音","拼音","zhuyin","pinyin","對照表"</v>
      </c>
    </row>
    <row r="126" spans="1:10">
      <c r="A126" s="17" t="s">
        <v>846</v>
      </c>
      <c r="B126" t="str">
        <f t="shared" si="5"/>
        <v>ㄌ</v>
      </c>
      <c r="C126" t="str">
        <f t="shared" si="6"/>
        <v>␢ㄦ</v>
      </c>
      <c r="D126" t="e">
        <f>INDEX(z2p!$C$2:$X$57,MATCH(C126,z2p!$A$2:'z2p'!$A$57,0),MATCH(B126,z2p!$C$1:'z2p'!$X$1,0))</f>
        <v>#N/A</v>
      </c>
      <c r="E126" t="s">
        <v>22</v>
      </c>
      <c r="F126" t="s">
        <v>14</v>
      </c>
      <c r="G126" t="str">
        <f>HLOOKUP(E126,z2p!$C$1:$X$2,2,FALSE)</f>
        <v>l</v>
      </c>
      <c r="H126" t="str">
        <f>VLOOKUP(F126,z2p!$A$3:$B$57,2,FALSE)</f>
        <v>er</v>
      </c>
      <c r="I126" t="str">
        <f t="shared" si="7"/>
        <v>ler</v>
      </c>
      <c r="J126" t="str">
        <f t="shared" si="8"/>
        <v>,"ㄌ␢ㄦˋ","ler","2024-02-11 10:15:00","ai@indexbox.com","1","注音","拼音","zhuyin","pinyin","對照表"</v>
      </c>
    </row>
    <row r="127" spans="1:10">
      <c r="A127" s="17" t="s">
        <v>561</v>
      </c>
      <c r="B127" t="str">
        <f t="shared" si="5"/>
        <v>ㄍ</v>
      </c>
      <c r="C127" t="str">
        <f t="shared" si="6"/>
        <v>␢␢</v>
      </c>
      <c r="D127" t="e">
        <f>INDEX(z2p!$C$2:$X$57,MATCH(C127,z2p!$A$2:'z2p'!$A$57,0),MATCH(B127,z2p!$C$1:'z2p'!$X$1,0))</f>
        <v>#N/A</v>
      </c>
      <c r="E127" t="s">
        <v>23</v>
      </c>
      <c r="G127" t="str">
        <f>HLOOKUP(E127,z2p!$C$1:$X$2,2,FALSE)</f>
        <v>g</v>
      </c>
      <c r="I127" t="str">
        <f t="shared" si="7"/>
        <v>g</v>
      </c>
      <c r="J127" t="str">
        <f t="shared" si="8"/>
        <v>,"ㄍ␢␢ˋ","g","2024-02-11 10:15:00","ai@indexbox.com","1","注音","拼音","zhuyin","pinyin","對照表"</v>
      </c>
    </row>
    <row r="128" spans="1:10">
      <c r="A128" s="17" t="s">
        <v>583</v>
      </c>
      <c r="B128" t="str">
        <f t="shared" si="5"/>
        <v>ㄍ</v>
      </c>
      <c r="C128" t="str">
        <f t="shared" si="6"/>
        <v>␢ㄚ</v>
      </c>
      <c r="D128" t="e">
        <f>INDEX(z2p!$C$2:$X$57,MATCH(C128,z2p!$A$2:'z2p'!$A$57,0),MATCH(B128,z2p!$C$1:'z2p'!$X$1,0))</f>
        <v>#N/A</v>
      </c>
      <c r="E128" t="s">
        <v>23</v>
      </c>
      <c r="F128" t="s">
        <v>2</v>
      </c>
      <c r="G128" t="str">
        <f>HLOOKUP(E128,z2p!$C$1:$X$2,2,FALSE)</f>
        <v>g</v>
      </c>
      <c r="H128" t="str">
        <f>VLOOKUP(F128,z2p!$A$3:$B$57,2,FALSE)</f>
        <v>a</v>
      </c>
      <c r="I128" t="str">
        <f t="shared" si="7"/>
        <v>ga</v>
      </c>
      <c r="J128" t="str">
        <f t="shared" si="8"/>
        <v>,"ㄍ␢ㄚˋ","ga","2024-02-11 10:15:00","ai@indexbox.com","1","注音","拼音","zhuyin","pinyin","對照表"</v>
      </c>
    </row>
    <row r="129" spans="1:10">
      <c r="A129" s="17" t="s">
        <v>605</v>
      </c>
      <c r="B129" t="str">
        <f t="shared" si="5"/>
        <v>ㄍ</v>
      </c>
      <c r="C129" t="str">
        <f t="shared" si="6"/>
        <v>␢ㄛ</v>
      </c>
      <c r="D129" t="e">
        <f>INDEX(z2p!$C$2:$X$57,MATCH(C129,z2p!$A$2:'z2p'!$A$57,0),MATCH(B129,z2p!$C$1:'z2p'!$X$1,0))</f>
        <v>#N/A</v>
      </c>
      <c r="E129" t="s">
        <v>23</v>
      </c>
      <c r="F129" t="s">
        <v>3</v>
      </c>
      <c r="G129" t="str">
        <f>HLOOKUP(E129,z2p!$C$1:$X$2,2,FALSE)</f>
        <v>g</v>
      </c>
      <c r="H129" t="str">
        <f>VLOOKUP(F129,z2p!$A$3:$B$57,2,FALSE)</f>
        <v>o</v>
      </c>
      <c r="I129" t="str">
        <f t="shared" si="7"/>
        <v>go</v>
      </c>
      <c r="J129" t="str">
        <f t="shared" si="8"/>
        <v>,"ㄍ␢ㄛˋ","go","2024-02-11 10:15:00","ai@indexbox.com","1","注音","拼音","zhuyin","pinyin","對照表"</v>
      </c>
    </row>
    <row r="130" spans="1:10">
      <c r="A130" s="17" t="s">
        <v>627</v>
      </c>
      <c r="B130" t="str">
        <f t="shared" ref="B130:B193" si="9">LEFT(A130)</f>
        <v>ㄍ</v>
      </c>
      <c r="C130" t="str">
        <f t="shared" ref="C130:C193" si="10">MID(A130&amp;"",2,2)</f>
        <v>␢ㄜ</v>
      </c>
      <c r="D130" t="e">
        <f>INDEX(z2p!$C$2:$X$57,MATCH(C130,z2p!$A$2:'z2p'!$A$57,0),MATCH(B130,z2p!$C$1:'z2p'!$X$1,0))</f>
        <v>#N/A</v>
      </c>
      <c r="E130" t="s">
        <v>23</v>
      </c>
      <c r="F130" t="s">
        <v>4</v>
      </c>
      <c r="G130" t="str">
        <f>HLOOKUP(E130,z2p!$C$1:$X$2,2,FALSE)</f>
        <v>g</v>
      </c>
      <c r="H130" t="str">
        <f>VLOOKUP(F130,z2p!$A$3:$B$57,2,FALSE)</f>
        <v>e</v>
      </c>
      <c r="I130" t="str">
        <f t="shared" ref="I130:I193" si="11">G130&amp;H130</f>
        <v>ge</v>
      </c>
      <c r="J130" t="str">
        <f t="shared" si="8"/>
        <v>,"ㄍ␢ㄜˋ","ge","2024-02-11 10:15:00","ai@indexbox.com","1","注音","拼音","zhuyin","pinyin","對照表"</v>
      </c>
    </row>
    <row r="131" spans="1:10">
      <c r="A131" s="17" t="s">
        <v>649</v>
      </c>
      <c r="B131" t="str">
        <f t="shared" si="9"/>
        <v>ㄍ</v>
      </c>
      <c r="C131" t="str">
        <f t="shared" si="10"/>
        <v>␢ㄝ</v>
      </c>
      <c r="D131" t="e">
        <f>INDEX(z2p!$C$2:$X$57,MATCH(C131,z2p!$A$2:'z2p'!$A$57,0),MATCH(B131,z2p!$C$1:'z2p'!$X$1,0))</f>
        <v>#N/A</v>
      </c>
      <c r="E131" t="s">
        <v>23</v>
      </c>
      <c r="F131" t="s">
        <v>5</v>
      </c>
      <c r="G131" t="str">
        <f>HLOOKUP(E131,z2p!$C$1:$X$2,2,FALSE)</f>
        <v>g</v>
      </c>
      <c r="H131" t="str">
        <f>VLOOKUP(F131,z2p!$A$3:$B$57,2,FALSE)</f>
        <v>e</v>
      </c>
      <c r="I131" t="str">
        <f t="shared" si="11"/>
        <v>ge</v>
      </c>
      <c r="J131" t="str">
        <f t="shared" si="8"/>
        <v>,"ㄍ␢ㄝˋ","ge","2024-02-11 10:15:00","ai@indexbox.com","1","注音","拼音","zhuyin","pinyin","對照表"</v>
      </c>
    </row>
    <row r="132" spans="1:10">
      <c r="A132" s="17" t="s">
        <v>671</v>
      </c>
      <c r="B132" t="str">
        <f t="shared" si="9"/>
        <v>ㄍ</v>
      </c>
      <c r="C132" t="str">
        <f t="shared" si="10"/>
        <v>␢ㄞ</v>
      </c>
      <c r="D132" t="e">
        <f>INDEX(z2p!$C$2:$X$57,MATCH(C132,z2p!$A$2:'z2p'!$A$57,0),MATCH(B132,z2p!$C$1:'z2p'!$X$1,0))</f>
        <v>#N/A</v>
      </c>
      <c r="E132" t="s">
        <v>23</v>
      </c>
      <c r="F132" t="s">
        <v>6</v>
      </c>
      <c r="G132" t="str">
        <f>HLOOKUP(E132,z2p!$C$1:$X$2,2,FALSE)</f>
        <v>g</v>
      </c>
      <c r="H132" t="str">
        <f>VLOOKUP(F132,z2p!$A$3:$B$57,2,FALSE)</f>
        <v>ai</v>
      </c>
      <c r="I132" t="str">
        <f t="shared" si="11"/>
        <v>gai</v>
      </c>
      <c r="J132" t="str">
        <f t="shared" si="8"/>
        <v>,"ㄍ␢ㄞˋ","gai","2024-02-11 10:15:00","ai@indexbox.com","1","注音","拼音","zhuyin","pinyin","對照表"</v>
      </c>
    </row>
    <row r="133" spans="1:10">
      <c r="A133" s="17" t="s">
        <v>693</v>
      </c>
      <c r="B133" t="str">
        <f t="shared" si="9"/>
        <v>ㄍ</v>
      </c>
      <c r="C133" t="str">
        <f t="shared" si="10"/>
        <v>␢ㄟ</v>
      </c>
      <c r="D133" t="e">
        <f>INDEX(z2p!$C$2:$X$57,MATCH(C133,z2p!$A$2:'z2p'!$A$57,0),MATCH(B133,z2p!$C$1:'z2p'!$X$1,0))</f>
        <v>#N/A</v>
      </c>
      <c r="E133" t="s">
        <v>23</v>
      </c>
      <c r="F133" t="s">
        <v>7</v>
      </c>
      <c r="G133" t="str">
        <f>HLOOKUP(E133,z2p!$C$1:$X$2,2,FALSE)</f>
        <v>g</v>
      </c>
      <c r="H133" t="str">
        <f>VLOOKUP(F133,z2p!$A$3:$B$57,2,FALSE)</f>
        <v>ei</v>
      </c>
      <c r="I133" t="str">
        <f t="shared" si="11"/>
        <v>gei</v>
      </c>
      <c r="J133" t="str">
        <f t="shared" si="8"/>
        <v>,"ㄍ␢ㄟˋ","gei","2024-02-11 10:15:00","ai@indexbox.com","1","注音","拼音","zhuyin","pinyin","對照表"</v>
      </c>
    </row>
    <row r="134" spans="1:10">
      <c r="A134" s="17" t="s">
        <v>715</v>
      </c>
      <c r="B134" t="str">
        <f t="shared" si="9"/>
        <v>ㄍ</v>
      </c>
      <c r="C134" t="str">
        <f t="shared" si="10"/>
        <v>␢ㄠ</v>
      </c>
      <c r="D134" t="e">
        <f>INDEX(z2p!$C$2:$X$57,MATCH(C134,z2p!$A$2:'z2p'!$A$57,0),MATCH(B134,z2p!$C$1:'z2p'!$X$1,0))</f>
        <v>#N/A</v>
      </c>
      <c r="E134" t="s">
        <v>23</v>
      </c>
      <c r="F134" t="s">
        <v>8</v>
      </c>
      <c r="G134" t="str">
        <f>HLOOKUP(E134,z2p!$C$1:$X$2,2,FALSE)</f>
        <v>g</v>
      </c>
      <c r="H134" t="str">
        <f>VLOOKUP(F134,z2p!$A$3:$B$57,2,FALSE)</f>
        <v>ao</v>
      </c>
      <c r="I134" t="str">
        <f t="shared" si="11"/>
        <v>gao</v>
      </c>
      <c r="J134" t="str">
        <f t="shared" si="8"/>
        <v>,"ㄍ␢ㄠˋ","gao","2024-02-11 10:15:00","ai@indexbox.com","1","注音","拼音","zhuyin","pinyin","對照表"</v>
      </c>
    </row>
    <row r="135" spans="1:10">
      <c r="A135" s="17" t="s">
        <v>737</v>
      </c>
      <c r="B135" t="str">
        <f t="shared" si="9"/>
        <v>ㄍ</v>
      </c>
      <c r="C135" t="str">
        <f t="shared" si="10"/>
        <v>␢ㄡ</v>
      </c>
      <c r="D135" t="e">
        <f>INDEX(z2p!$C$2:$X$57,MATCH(C135,z2p!$A$2:'z2p'!$A$57,0),MATCH(B135,z2p!$C$1:'z2p'!$X$1,0))</f>
        <v>#N/A</v>
      </c>
      <c r="E135" t="s">
        <v>23</v>
      </c>
      <c r="F135" t="s">
        <v>9</v>
      </c>
      <c r="G135" t="str">
        <f>HLOOKUP(E135,z2p!$C$1:$X$2,2,FALSE)</f>
        <v>g</v>
      </c>
      <c r="H135" t="str">
        <f>VLOOKUP(F135,z2p!$A$3:$B$57,2,FALSE)</f>
        <v>ou</v>
      </c>
      <c r="I135" t="str">
        <f t="shared" si="11"/>
        <v>gou</v>
      </c>
      <c r="J135" t="str">
        <f t="shared" si="8"/>
        <v>,"ㄍ␢ㄡˋ","gou","2024-02-11 10:15:00","ai@indexbox.com","1","注音","拼音","zhuyin","pinyin","對照表"</v>
      </c>
    </row>
    <row r="136" spans="1:10">
      <c r="A136" s="17" t="s">
        <v>759</v>
      </c>
      <c r="B136" t="str">
        <f t="shared" si="9"/>
        <v>ㄍ</v>
      </c>
      <c r="C136" t="str">
        <f t="shared" si="10"/>
        <v>␢ㄢ</v>
      </c>
      <c r="D136" t="e">
        <f>INDEX(z2p!$C$2:$X$57,MATCH(C136,z2p!$A$2:'z2p'!$A$57,0),MATCH(B136,z2p!$C$1:'z2p'!$X$1,0))</f>
        <v>#N/A</v>
      </c>
      <c r="E136" t="s">
        <v>23</v>
      </c>
      <c r="F136" t="s">
        <v>10</v>
      </c>
      <c r="G136" t="str">
        <f>HLOOKUP(E136,z2p!$C$1:$X$2,2,FALSE)</f>
        <v>g</v>
      </c>
      <c r="H136" t="str">
        <f>VLOOKUP(F136,z2p!$A$3:$B$57,2,FALSE)</f>
        <v>an</v>
      </c>
      <c r="I136" t="str">
        <f t="shared" si="11"/>
        <v>gan</v>
      </c>
      <c r="J136" t="str">
        <f t="shared" si="8"/>
        <v>,"ㄍ␢ㄢˋ","gan","2024-02-11 10:15:00","ai@indexbox.com","1","注音","拼音","zhuyin","pinyin","對照表"</v>
      </c>
    </row>
    <row r="137" spans="1:10">
      <c r="A137" s="17" t="s">
        <v>781</v>
      </c>
      <c r="B137" t="str">
        <f t="shared" si="9"/>
        <v>ㄍ</v>
      </c>
      <c r="C137" t="str">
        <f t="shared" si="10"/>
        <v>␢ㄣ</v>
      </c>
      <c r="D137" t="e">
        <f>INDEX(z2p!$C$2:$X$57,MATCH(C137,z2p!$A$2:'z2p'!$A$57,0),MATCH(B137,z2p!$C$1:'z2p'!$X$1,0))</f>
        <v>#N/A</v>
      </c>
      <c r="E137" t="s">
        <v>23</v>
      </c>
      <c r="F137" t="s">
        <v>11</v>
      </c>
      <c r="G137" t="str">
        <f>HLOOKUP(E137,z2p!$C$1:$X$2,2,FALSE)</f>
        <v>g</v>
      </c>
      <c r="H137" t="str">
        <f>VLOOKUP(F137,z2p!$A$3:$B$57,2,FALSE)</f>
        <v>en</v>
      </c>
      <c r="I137" t="str">
        <f t="shared" si="11"/>
        <v>gen</v>
      </c>
      <c r="J137" t="str">
        <f t="shared" si="8"/>
        <v>,"ㄍ␢ㄣˋ","gen","2024-02-11 10:15:00","ai@indexbox.com","1","注音","拼音","zhuyin","pinyin","對照表"</v>
      </c>
    </row>
    <row r="138" spans="1:10">
      <c r="A138" s="17" t="s">
        <v>803</v>
      </c>
      <c r="B138" t="str">
        <f t="shared" si="9"/>
        <v>ㄍ</v>
      </c>
      <c r="C138" t="str">
        <f t="shared" si="10"/>
        <v>␢ㄤ</v>
      </c>
      <c r="D138" t="e">
        <f>INDEX(z2p!$C$2:$X$57,MATCH(C138,z2p!$A$2:'z2p'!$A$57,0),MATCH(B138,z2p!$C$1:'z2p'!$X$1,0))</f>
        <v>#N/A</v>
      </c>
      <c r="E138" t="s">
        <v>23</v>
      </c>
      <c r="F138" t="s">
        <v>12</v>
      </c>
      <c r="G138" t="str">
        <f>HLOOKUP(E138,z2p!$C$1:$X$2,2,FALSE)</f>
        <v>g</v>
      </c>
      <c r="H138" t="str">
        <f>VLOOKUP(F138,z2p!$A$3:$B$57,2,FALSE)</f>
        <v>ang</v>
      </c>
      <c r="I138" t="str">
        <f t="shared" si="11"/>
        <v>gang</v>
      </c>
      <c r="J138" t="str">
        <f t="shared" si="8"/>
        <v>,"ㄍ␢ㄤˋ","gang","2024-02-11 10:15:00","ai@indexbox.com","1","注音","拼音","zhuyin","pinyin","對照表"</v>
      </c>
    </row>
    <row r="139" spans="1:10">
      <c r="A139" s="17" t="s">
        <v>825</v>
      </c>
      <c r="B139" t="str">
        <f t="shared" si="9"/>
        <v>ㄍ</v>
      </c>
      <c r="C139" t="str">
        <f t="shared" si="10"/>
        <v>␢ㄥ</v>
      </c>
      <c r="D139" t="e">
        <f>INDEX(z2p!$C$2:$X$57,MATCH(C139,z2p!$A$2:'z2p'!$A$57,0),MATCH(B139,z2p!$C$1:'z2p'!$X$1,0))</f>
        <v>#N/A</v>
      </c>
      <c r="E139" t="s">
        <v>23</v>
      </c>
      <c r="F139" t="s">
        <v>13</v>
      </c>
      <c r="G139" t="str">
        <f>HLOOKUP(E139,z2p!$C$1:$X$2,2,FALSE)</f>
        <v>g</v>
      </c>
      <c r="H139" t="str">
        <f>VLOOKUP(F139,z2p!$A$3:$B$57,2,FALSE)</f>
        <v>eng</v>
      </c>
      <c r="I139" t="str">
        <f t="shared" si="11"/>
        <v>geng</v>
      </c>
      <c r="J139" t="str">
        <f t="shared" si="8"/>
        <v>,"ㄍ␢ㄥˋ","geng","2024-02-11 10:15:00","ai@indexbox.com","1","注音","拼音","zhuyin","pinyin","對照表"</v>
      </c>
    </row>
    <row r="140" spans="1:10">
      <c r="A140" s="17" t="s">
        <v>847</v>
      </c>
      <c r="B140" t="str">
        <f t="shared" si="9"/>
        <v>ㄍ</v>
      </c>
      <c r="C140" t="str">
        <f t="shared" si="10"/>
        <v>␢ㄦ</v>
      </c>
      <c r="D140" t="e">
        <f>INDEX(z2p!$C$2:$X$57,MATCH(C140,z2p!$A$2:'z2p'!$A$57,0),MATCH(B140,z2p!$C$1:'z2p'!$X$1,0))</f>
        <v>#N/A</v>
      </c>
      <c r="E140" t="s">
        <v>23</v>
      </c>
      <c r="F140" t="s">
        <v>14</v>
      </c>
      <c r="G140" t="str">
        <f>HLOOKUP(E140,z2p!$C$1:$X$2,2,FALSE)</f>
        <v>g</v>
      </c>
      <c r="H140" t="str">
        <f>VLOOKUP(F140,z2p!$A$3:$B$57,2,FALSE)</f>
        <v>er</v>
      </c>
      <c r="I140" t="str">
        <f t="shared" si="11"/>
        <v>ger</v>
      </c>
      <c r="J140" t="str">
        <f t="shared" si="8"/>
        <v>,"ㄍ␢ㄦˋ","ger","2024-02-11 10:15:00","ai@indexbox.com","1","注音","拼音","zhuyin","pinyin","對照表"</v>
      </c>
    </row>
    <row r="141" spans="1:10">
      <c r="A141" s="17" t="s">
        <v>562</v>
      </c>
      <c r="B141" t="str">
        <f t="shared" si="9"/>
        <v>ㄎ</v>
      </c>
      <c r="C141" t="str">
        <f t="shared" si="10"/>
        <v>␢␢</v>
      </c>
      <c r="D141" t="e">
        <f>INDEX(z2p!$C$2:$X$57,MATCH(C141,z2p!$A$2:'z2p'!$A$57,0),MATCH(B141,z2p!$C$1:'z2p'!$X$1,0))</f>
        <v>#N/A</v>
      </c>
      <c r="E141" t="s">
        <v>24</v>
      </c>
      <c r="G141" t="str">
        <f>HLOOKUP(E141,z2p!$C$1:$X$2,2,FALSE)</f>
        <v>k</v>
      </c>
      <c r="I141" t="str">
        <f t="shared" si="11"/>
        <v>k</v>
      </c>
      <c r="J141" t="str">
        <f t="shared" si="8"/>
        <v>,"ㄎ␢␢ˋ","k","2024-02-11 10:15:00","ai@indexbox.com","1","注音","拼音","zhuyin","pinyin","對照表"</v>
      </c>
    </row>
    <row r="142" spans="1:10">
      <c r="A142" s="17" t="s">
        <v>584</v>
      </c>
      <c r="B142" t="str">
        <f t="shared" si="9"/>
        <v>ㄎ</v>
      </c>
      <c r="C142" t="str">
        <f t="shared" si="10"/>
        <v>␢ㄚ</v>
      </c>
      <c r="D142" t="e">
        <f>INDEX(z2p!$C$2:$X$57,MATCH(C142,z2p!$A$2:'z2p'!$A$57,0),MATCH(B142,z2p!$C$1:'z2p'!$X$1,0))</f>
        <v>#N/A</v>
      </c>
      <c r="E142" t="s">
        <v>24</v>
      </c>
      <c r="F142" t="s">
        <v>2</v>
      </c>
      <c r="G142" t="str">
        <f>HLOOKUP(E142,z2p!$C$1:$X$2,2,FALSE)</f>
        <v>k</v>
      </c>
      <c r="H142" t="str">
        <f>VLOOKUP(F142,z2p!$A$3:$B$57,2,FALSE)</f>
        <v>a</v>
      </c>
      <c r="I142" t="str">
        <f t="shared" si="11"/>
        <v>ka</v>
      </c>
      <c r="J142" t="str">
        <f t="shared" si="8"/>
        <v>,"ㄎ␢ㄚˋ","ka","2024-02-11 10:15:00","ai@indexbox.com","1","注音","拼音","zhuyin","pinyin","對照表"</v>
      </c>
    </row>
    <row r="143" spans="1:10">
      <c r="A143" s="17" t="s">
        <v>606</v>
      </c>
      <c r="B143" t="str">
        <f t="shared" si="9"/>
        <v>ㄎ</v>
      </c>
      <c r="C143" t="str">
        <f t="shared" si="10"/>
        <v>␢ㄛ</v>
      </c>
      <c r="D143" t="e">
        <f>INDEX(z2p!$C$2:$X$57,MATCH(C143,z2p!$A$2:'z2p'!$A$57,0),MATCH(B143,z2p!$C$1:'z2p'!$X$1,0))</f>
        <v>#N/A</v>
      </c>
      <c r="E143" t="s">
        <v>24</v>
      </c>
      <c r="F143" t="s">
        <v>3</v>
      </c>
      <c r="G143" t="str">
        <f>HLOOKUP(E143,z2p!$C$1:$X$2,2,FALSE)</f>
        <v>k</v>
      </c>
      <c r="H143" t="str">
        <f>VLOOKUP(F143,z2p!$A$3:$B$57,2,FALSE)</f>
        <v>o</v>
      </c>
      <c r="I143" t="str">
        <f t="shared" si="11"/>
        <v>ko</v>
      </c>
      <c r="J143" t="str">
        <f t="shared" si="8"/>
        <v>,"ㄎ␢ㄛˋ","ko","2024-02-11 10:15:00","ai@indexbox.com","1","注音","拼音","zhuyin","pinyin","對照表"</v>
      </c>
    </row>
    <row r="144" spans="1:10">
      <c r="A144" s="17" t="s">
        <v>628</v>
      </c>
      <c r="B144" t="str">
        <f t="shared" si="9"/>
        <v>ㄎ</v>
      </c>
      <c r="C144" t="str">
        <f t="shared" si="10"/>
        <v>␢ㄜ</v>
      </c>
      <c r="D144" t="e">
        <f>INDEX(z2p!$C$2:$X$57,MATCH(C144,z2p!$A$2:'z2p'!$A$57,0),MATCH(B144,z2p!$C$1:'z2p'!$X$1,0))</f>
        <v>#N/A</v>
      </c>
      <c r="E144" t="s">
        <v>24</v>
      </c>
      <c r="F144" t="s">
        <v>4</v>
      </c>
      <c r="G144" t="str">
        <f>HLOOKUP(E144,z2p!$C$1:$X$2,2,FALSE)</f>
        <v>k</v>
      </c>
      <c r="H144" t="str">
        <f>VLOOKUP(F144,z2p!$A$3:$B$57,2,FALSE)</f>
        <v>e</v>
      </c>
      <c r="I144" t="str">
        <f t="shared" si="11"/>
        <v>ke</v>
      </c>
      <c r="J144" t="str">
        <f t="shared" ref="J144:J207" si="12">","""&amp;A144&amp;""","""&amp;I144&amp;""",""2024-02-11 10:15:00"",""ai@indexbox.com"",""1"",""注音"",""拼音"",""zhuyin"",""pinyin"",""對照表"""</f>
        <v>,"ㄎ␢ㄜˋ","ke","2024-02-11 10:15:00","ai@indexbox.com","1","注音","拼音","zhuyin","pinyin","對照表"</v>
      </c>
    </row>
    <row r="145" spans="1:10">
      <c r="A145" s="17" t="s">
        <v>650</v>
      </c>
      <c r="B145" t="str">
        <f t="shared" si="9"/>
        <v>ㄎ</v>
      </c>
      <c r="C145" t="str">
        <f t="shared" si="10"/>
        <v>␢ㄝ</v>
      </c>
      <c r="D145" t="e">
        <f>INDEX(z2p!$C$2:$X$57,MATCH(C145,z2p!$A$2:'z2p'!$A$57,0),MATCH(B145,z2p!$C$1:'z2p'!$X$1,0))</f>
        <v>#N/A</v>
      </c>
      <c r="E145" t="s">
        <v>24</v>
      </c>
      <c r="F145" t="s">
        <v>5</v>
      </c>
      <c r="G145" t="str">
        <f>HLOOKUP(E145,z2p!$C$1:$X$2,2,FALSE)</f>
        <v>k</v>
      </c>
      <c r="H145" t="str">
        <f>VLOOKUP(F145,z2p!$A$3:$B$57,2,FALSE)</f>
        <v>e</v>
      </c>
      <c r="I145" t="str">
        <f t="shared" si="11"/>
        <v>ke</v>
      </c>
      <c r="J145" t="str">
        <f t="shared" si="12"/>
        <v>,"ㄎ␢ㄝˋ","ke","2024-02-11 10:15:00","ai@indexbox.com","1","注音","拼音","zhuyin","pinyin","對照表"</v>
      </c>
    </row>
    <row r="146" spans="1:10">
      <c r="A146" s="17" t="s">
        <v>672</v>
      </c>
      <c r="B146" t="str">
        <f t="shared" si="9"/>
        <v>ㄎ</v>
      </c>
      <c r="C146" t="str">
        <f t="shared" si="10"/>
        <v>␢ㄞ</v>
      </c>
      <c r="D146" t="e">
        <f>INDEX(z2p!$C$2:$X$57,MATCH(C146,z2p!$A$2:'z2p'!$A$57,0),MATCH(B146,z2p!$C$1:'z2p'!$X$1,0))</f>
        <v>#N/A</v>
      </c>
      <c r="E146" t="s">
        <v>24</v>
      </c>
      <c r="F146" t="s">
        <v>6</v>
      </c>
      <c r="G146" t="str">
        <f>HLOOKUP(E146,z2p!$C$1:$X$2,2,FALSE)</f>
        <v>k</v>
      </c>
      <c r="H146" t="str">
        <f>VLOOKUP(F146,z2p!$A$3:$B$57,2,FALSE)</f>
        <v>ai</v>
      </c>
      <c r="I146" t="str">
        <f t="shared" si="11"/>
        <v>kai</v>
      </c>
      <c r="J146" t="str">
        <f t="shared" si="12"/>
        <v>,"ㄎ␢ㄞˋ","kai","2024-02-11 10:15:00","ai@indexbox.com","1","注音","拼音","zhuyin","pinyin","對照表"</v>
      </c>
    </row>
    <row r="147" spans="1:10">
      <c r="A147" s="17" t="s">
        <v>694</v>
      </c>
      <c r="B147" t="str">
        <f t="shared" si="9"/>
        <v>ㄎ</v>
      </c>
      <c r="C147" t="str">
        <f t="shared" si="10"/>
        <v>␢ㄟ</v>
      </c>
      <c r="D147" t="e">
        <f>INDEX(z2p!$C$2:$X$57,MATCH(C147,z2p!$A$2:'z2p'!$A$57,0),MATCH(B147,z2p!$C$1:'z2p'!$X$1,0))</f>
        <v>#N/A</v>
      </c>
      <c r="E147" t="s">
        <v>24</v>
      </c>
      <c r="F147" t="s">
        <v>7</v>
      </c>
      <c r="G147" t="str">
        <f>HLOOKUP(E147,z2p!$C$1:$X$2,2,FALSE)</f>
        <v>k</v>
      </c>
      <c r="H147" t="str">
        <f>VLOOKUP(F147,z2p!$A$3:$B$57,2,FALSE)</f>
        <v>ei</v>
      </c>
      <c r="I147" t="str">
        <f t="shared" si="11"/>
        <v>kei</v>
      </c>
      <c r="J147" t="str">
        <f t="shared" si="12"/>
        <v>,"ㄎ␢ㄟˋ","kei","2024-02-11 10:15:00","ai@indexbox.com","1","注音","拼音","zhuyin","pinyin","對照表"</v>
      </c>
    </row>
    <row r="148" spans="1:10">
      <c r="A148" s="17" t="s">
        <v>716</v>
      </c>
      <c r="B148" t="str">
        <f t="shared" si="9"/>
        <v>ㄎ</v>
      </c>
      <c r="C148" t="str">
        <f t="shared" si="10"/>
        <v>␢ㄠ</v>
      </c>
      <c r="D148" t="e">
        <f>INDEX(z2p!$C$2:$X$57,MATCH(C148,z2p!$A$2:'z2p'!$A$57,0),MATCH(B148,z2p!$C$1:'z2p'!$X$1,0))</f>
        <v>#N/A</v>
      </c>
      <c r="E148" t="s">
        <v>24</v>
      </c>
      <c r="F148" t="s">
        <v>8</v>
      </c>
      <c r="G148" t="str">
        <f>HLOOKUP(E148,z2p!$C$1:$X$2,2,FALSE)</f>
        <v>k</v>
      </c>
      <c r="H148" t="str">
        <f>VLOOKUP(F148,z2p!$A$3:$B$57,2,FALSE)</f>
        <v>ao</v>
      </c>
      <c r="I148" t="str">
        <f t="shared" si="11"/>
        <v>kao</v>
      </c>
      <c r="J148" t="str">
        <f t="shared" si="12"/>
        <v>,"ㄎ␢ㄠˋ","kao","2024-02-11 10:15:00","ai@indexbox.com","1","注音","拼音","zhuyin","pinyin","對照表"</v>
      </c>
    </row>
    <row r="149" spans="1:10">
      <c r="A149" s="17" t="s">
        <v>738</v>
      </c>
      <c r="B149" t="str">
        <f t="shared" si="9"/>
        <v>ㄎ</v>
      </c>
      <c r="C149" t="str">
        <f t="shared" si="10"/>
        <v>␢ㄡ</v>
      </c>
      <c r="D149" t="e">
        <f>INDEX(z2p!$C$2:$X$57,MATCH(C149,z2p!$A$2:'z2p'!$A$57,0),MATCH(B149,z2p!$C$1:'z2p'!$X$1,0))</f>
        <v>#N/A</v>
      </c>
      <c r="E149" t="s">
        <v>24</v>
      </c>
      <c r="F149" t="s">
        <v>9</v>
      </c>
      <c r="G149" t="str">
        <f>HLOOKUP(E149,z2p!$C$1:$X$2,2,FALSE)</f>
        <v>k</v>
      </c>
      <c r="H149" t="str">
        <f>VLOOKUP(F149,z2p!$A$3:$B$57,2,FALSE)</f>
        <v>ou</v>
      </c>
      <c r="I149" t="str">
        <f t="shared" si="11"/>
        <v>kou</v>
      </c>
      <c r="J149" t="str">
        <f t="shared" si="12"/>
        <v>,"ㄎ␢ㄡˋ","kou","2024-02-11 10:15:00","ai@indexbox.com","1","注音","拼音","zhuyin","pinyin","對照表"</v>
      </c>
    </row>
    <row r="150" spans="1:10">
      <c r="A150" s="17" t="s">
        <v>760</v>
      </c>
      <c r="B150" t="str">
        <f t="shared" si="9"/>
        <v>ㄎ</v>
      </c>
      <c r="C150" t="str">
        <f t="shared" si="10"/>
        <v>␢ㄢ</v>
      </c>
      <c r="D150" t="e">
        <f>INDEX(z2p!$C$2:$X$57,MATCH(C150,z2p!$A$2:'z2p'!$A$57,0),MATCH(B150,z2p!$C$1:'z2p'!$X$1,0))</f>
        <v>#N/A</v>
      </c>
      <c r="E150" t="s">
        <v>24</v>
      </c>
      <c r="F150" t="s">
        <v>10</v>
      </c>
      <c r="G150" t="str">
        <f>HLOOKUP(E150,z2p!$C$1:$X$2,2,FALSE)</f>
        <v>k</v>
      </c>
      <c r="H150" t="str">
        <f>VLOOKUP(F150,z2p!$A$3:$B$57,2,FALSE)</f>
        <v>an</v>
      </c>
      <c r="I150" t="str">
        <f t="shared" si="11"/>
        <v>kan</v>
      </c>
      <c r="J150" t="str">
        <f t="shared" si="12"/>
        <v>,"ㄎ␢ㄢˋ","kan","2024-02-11 10:15:00","ai@indexbox.com","1","注音","拼音","zhuyin","pinyin","對照表"</v>
      </c>
    </row>
    <row r="151" spans="1:10">
      <c r="A151" s="17" t="s">
        <v>782</v>
      </c>
      <c r="B151" t="str">
        <f t="shared" si="9"/>
        <v>ㄎ</v>
      </c>
      <c r="C151" t="str">
        <f t="shared" si="10"/>
        <v>␢ㄣ</v>
      </c>
      <c r="D151" t="e">
        <f>INDEX(z2p!$C$2:$X$57,MATCH(C151,z2p!$A$2:'z2p'!$A$57,0),MATCH(B151,z2p!$C$1:'z2p'!$X$1,0))</f>
        <v>#N/A</v>
      </c>
      <c r="E151" t="s">
        <v>24</v>
      </c>
      <c r="F151" t="s">
        <v>11</v>
      </c>
      <c r="G151" t="str">
        <f>HLOOKUP(E151,z2p!$C$1:$X$2,2,FALSE)</f>
        <v>k</v>
      </c>
      <c r="H151" t="str">
        <f>VLOOKUP(F151,z2p!$A$3:$B$57,2,FALSE)</f>
        <v>en</v>
      </c>
      <c r="I151" t="str">
        <f t="shared" si="11"/>
        <v>ken</v>
      </c>
      <c r="J151" t="str">
        <f t="shared" si="12"/>
        <v>,"ㄎ␢ㄣˋ","ken","2024-02-11 10:15:00","ai@indexbox.com","1","注音","拼音","zhuyin","pinyin","對照表"</v>
      </c>
    </row>
    <row r="152" spans="1:10">
      <c r="A152" s="17" t="s">
        <v>804</v>
      </c>
      <c r="B152" t="str">
        <f t="shared" si="9"/>
        <v>ㄎ</v>
      </c>
      <c r="C152" t="str">
        <f t="shared" si="10"/>
        <v>␢ㄤ</v>
      </c>
      <c r="D152" t="e">
        <f>INDEX(z2p!$C$2:$X$57,MATCH(C152,z2p!$A$2:'z2p'!$A$57,0),MATCH(B152,z2p!$C$1:'z2p'!$X$1,0))</f>
        <v>#N/A</v>
      </c>
      <c r="E152" t="s">
        <v>24</v>
      </c>
      <c r="F152" t="s">
        <v>12</v>
      </c>
      <c r="G152" t="str">
        <f>HLOOKUP(E152,z2p!$C$1:$X$2,2,FALSE)</f>
        <v>k</v>
      </c>
      <c r="H152" t="str">
        <f>VLOOKUP(F152,z2p!$A$3:$B$57,2,FALSE)</f>
        <v>ang</v>
      </c>
      <c r="I152" t="str">
        <f t="shared" si="11"/>
        <v>kang</v>
      </c>
      <c r="J152" t="str">
        <f t="shared" si="12"/>
        <v>,"ㄎ␢ㄤˋ","kang","2024-02-11 10:15:00","ai@indexbox.com","1","注音","拼音","zhuyin","pinyin","對照表"</v>
      </c>
    </row>
    <row r="153" spans="1:10">
      <c r="A153" s="17" t="s">
        <v>826</v>
      </c>
      <c r="B153" t="str">
        <f t="shared" si="9"/>
        <v>ㄎ</v>
      </c>
      <c r="C153" t="str">
        <f t="shared" si="10"/>
        <v>␢ㄥ</v>
      </c>
      <c r="D153" t="e">
        <f>INDEX(z2p!$C$2:$X$57,MATCH(C153,z2p!$A$2:'z2p'!$A$57,0),MATCH(B153,z2p!$C$1:'z2p'!$X$1,0))</f>
        <v>#N/A</v>
      </c>
      <c r="E153" t="s">
        <v>24</v>
      </c>
      <c r="F153" t="s">
        <v>13</v>
      </c>
      <c r="G153" t="str">
        <f>HLOOKUP(E153,z2p!$C$1:$X$2,2,FALSE)</f>
        <v>k</v>
      </c>
      <c r="H153" t="str">
        <f>VLOOKUP(F153,z2p!$A$3:$B$57,2,FALSE)</f>
        <v>eng</v>
      </c>
      <c r="I153" t="str">
        <f t="shared" si="11"/>
        <v>keng</v>
      </c>
      <c r="J153" t="str">
        <f t="shared" si="12"/>
        <v>,"ㄎ␢ㄥˋ","keng","2024-02-11 10:15:00","ai@indexbox.com","1","注音","拼音","zhuyin","pinyin","對照表"</v>
      </c>
    </row>
    <row r="154" spans="1:10">
      <c r="A154" s="17" t="s">
        <v>848</v>
      </c>
      <c r="B154" t="str">
        <f t="shared" si="9"/>
        <v>ㄎ</v>
      </c>
      <c r="C154" t="str">
        <f t="shared" si="10"/>
        <v>␢ㄦ</v>
      </c>
      <c r="D154" t="e">
        <f>INDEX(z2p!$C$2:$X$57,MATCH(C154,z2p!$A$2:'z2p'!$A$57,0),MATCH(B154,z2p!$C$1:'z2p'!$X$1,0))</f>
        <v>#N/A</v>
      </c>
      <c r="E154" t="s">
        <v>24</v>
      </c>
      <c r="F154" t="s">
        <v>14</v>
      </c>
      <c r="G154" t="str">
        <f>HLOOKUP(E154,z2p!$C$1:$X$2,2,FALSE)</f>
        <v>k</v>
      </c>
      <c r="H154" t="str">
        <f>VLOOKUP(F154,z2p!$A$3:$B$57,2,FALSE)</f>
        <v>er</v>
      </c>
      <c r="I154" t="str">
        <f t="shared" si="11"/>
        <v>ker</v>
      </c>
      <c r="J154" t="str">
        <f t="shared" si="12"/>
        <v>,"ㄎ␢ㄦˋ","ker","2024-02-11 10:15:00","ai@indexbox.com","1","注音","拼音","zhuyin","pinyin","對照表"</v>
      </c>
    </row>
    <row r="155" spans="1:10">
      <c r="A155" s="17" t="s">
        <v>563</v>
      </c>
      <c r="B155" t="str">
        <f t="shared" si="9"/>
        <v>ㄏ</v>
      </c>
      <c r="C155" t="str">
        <f t="shared" si="10"/>
        <v>␢␢</v>
      </c>
      <c r="D155" t="e">
        <f>INDEX(z2p!$C$2:$X$57,MATCH(C155,z2p!$A$2:'z2p'!$A$57,0),MATCH(B155,z2p!$C$1:'z2p'!$X$1,0))</f>
        <v>#N/A</v>
      </c>
      <c r="E155" t="s">
        <v>25</v>
      </c>
      <c r="G155" t="str">
        <f>HLOOKUP(E155,z2p!$C$1:$X$2,2,FALSE)</f>
        <v>h</v>
      </c>
      <c r="I155" t="str">
        <f t="shared" si="11"/>
        <v>h</v>
      </c>
      <c r="J155" t="str">
        <f t="shared" si="12"/>
        <v>,"ㄏ␢␢ˋ","h","2024-02-11 10:15:00","ai@indexbox.com","1","注音","拼音","zhuyin","pinyin","對照表"</v>
      </c>
    </row>
    <row r="156" spans="1:10">
      <c r="A156" s="17" t="s">
        <v>585</v>
      </c>
      <c r="B156" t="str">
        <f t="shared" si="9"/>
        <v>ㄏ</v>
      </c>
      <c r="C156" t="str">
        <f t="shared" si="10"/>
        <v>␢ㄚ</v>
      </c>
      <c r="D156" t="e">
        <f>INDEX(z2p!$C$2:$X$57,MATCH(C156,z2p!$A$2:'z2p'!$A$57,0),MATCH(B156,z2p!$C$1:'z2p'!$X$1,0))</f>
        <v>#N/A</v>
      </c>
      <c r="E156" t="s">
        <v>25</v>
      </c>
      <c r="F156" t="s">
        <v>2</v>
      </c>
      <c r="G156" t="str">
        <f>HLOOKUP(E156,z2p!$C$1:$X$2,2,FALSE)</f>
        <v>h</v>
      </c>
      <c r="H156" t="str">
        <f>VLOOKUP(F156,z2p!$A$3:$B$57,2,FALSE)</f>
        <v>a</v>
      </c>
      <c r="I156" t="str">
        <f t="shared" si="11"/>
        <v>ha</v>
      </c>
      <c r="J156" t="str">
        <f t="shared" si="12"/>
        <v>,"ㄏ␢ㄚˋ","ha","2024-02-11 10:15:00","ai@indexbox.com","1","注音","拼音","zhuyin","pinyin","對照表"</v>
      </c>
    </row>
    <row r="157" spans="1:10">
      <c r="A157" s="17" t="s">
        <v>607</v>
      </c>
      <c r="B157" t="str">
        <f t="shared" si="9"/>
        <v>ㄏ</v>
      </c>
      <c r="C157" t="str">
        <f t="shared" si="10"/>
        <v>␢ㄛ</v>
      </c>
      <c r="D157" t="e">
        <f>INDEX(z2p!$C$2:$X$57,MATCH(C157,z2p!$A$2:'z2p'!$A$57,0),MATCH(B157,z2p!$C$1:'z2p'!$X$1,0))</f>
        <v>#N/A</v>
      </c>
      <c r="E157" t="s">
        <v>25</v>
      </c>
      <c r="F157" t="s">
        <v>3</v>
      </c>
      <c r="G157" t="str">
        <f>HLOOKUP(E157,z2p!$C$1:$X$2,2,FALSE)</f>
        <v>h</v>
      </c>
      <c r="H157" t="str">
        <f>VLOOKUP(F157,z2p!$A$3:$B$57,2,FALSE)</f>
        <v>o</v>
      </c>
      <c r="I157" t="str">
        <f t="shared" si="11"/>
        <v>ho</v>
      </c>
      <c r="J157" t="str">
        <f t="shared" si="12"/>
        <v>,"ㄏ␢ㄛˋ","ho","2024-02-11 10:15:00","ai@indexbox.com","1","注音","拼音","zhuyin","pinyin","對照表"</v>
      </c>
    </row>
    <row r="158" spans="1:10">
      <c r="A158" s="17" t="s">
        <v>629</v>
      </c>
      <c r="B158" t="str">
        <f t="shared" si="9"/>
        <v>ㄏ</v>
      </c>
      <c r="C158" t="str">
        <f t="shared" si="10"/>
        <v>␢ㄜ</v>
      </c>
      <c r="D158" t="e">
        <f>INDEX(z2p!$C$2:$X$57,MATCH(C158,z2p!$A$2:'z2p'!$A$57,0),MATCH(B158,z2p!$C$1:'z2p'!$X$1,0))</f>
        <v>#N/A</v>
      </c>
      <c r="E158" t="s">
        <v>25</v>
      </c>
      <c r="F158" t="s">
        <v>4</v>
      </c>
      <c r="G158" t="str">
        <f>HLOOKUP(E158,z2p!$C$1:$X$2,2,FALSE)</f>
        <v>h</v>
      </c>
      <c r="H158" t="str">
        <f>VLOOKUP(F158,z2p!$A$3:$B$57,2,FALSE)</f>
        <v>e</v>
      </c>
      <c r="I158" t="str">
        <f t="shared" si="11"/>
        <v>he</v>
      </c>
      <c r="J158" t="str">
        <f t="shared" si="12"/>
        <v>,"ㄏ␢ㄜˋ","he","2024-02-11 10:15:00","ai@indexbox.com","1","注音","拼音","zhuyin","pinyin","對照表"</v>
      </c>
    </row>
    <row r="159" spans="1:10">
      <c r="A159" s="17" t="s">
        <v>651</v>
      </c>
      <c r="B159" t="str">
        <f t="shared" si="9"/>
        <v>ㄏ</v>
      </c>
      <c r="C159" t="str">
        <f t="shared" si="10"/>
        <v>␢ㄝ</v>
      </c>
      <c r="D159" t="e">
        <f>INDEX(z2p!$C$2:$X$57,MATCH(C159,z2p!$A$2:'z2p'!$A$57,0),MATCH(B159,z2p!$C$1:'z2p'!$X$1,0))</f>
        <v>#N/A</v>
      </c>
      <c r="E159" t="s">
        <v>25</v>
      </c>
      <c r="F159" t="s">
        <v>5</v>
      </c>
      <c r="G159" t="str">
        <f>HLOOKUP(E159,z2p!$C$1:$X$2,2,FALSE)</f>
        <v>h</v>
      </c>
      <c r="H159" t="str">
        <f>VLOOKUP(F159,z2p!$A$3:$B$57,2,FALSE)</f>
        <v>e</v>
      </c>
      <c r="I159" t="str">
        <f t="shared" si="11"/>
        <v>he</v>
      </c>
      <c r="J159" t="str">
        <f t="shared" si="12"/>
        <v>,"ㄏ␢ㄝˋ","he","2024-02-11 10:15:00","ai@indexbox.com","1","注音","拼音","zhuyin","pinyin","對照表"</v>
      </c>
    </row>
    <row r="160" spans="1:10">
      <c r="A160" s="17" t="s">
        <v>673</v>
      </c>
      <c r="B160" t="str">
        <f t="shared" si="9"/>
        <v>ㄏ</v>
      </c>
      <c r="C160" t="str">
        <f t="shared" si="10"/>
        <v>␢ㄞ</v>
      </c>
      <c r="D160" t="e">
        <f>INDEX(z2p!$C$2:$X$57,MATCH(C160,z2p!$A$2:'z2p'!$A$57,0),MATCH(B160,z2p!$C$1:'z2p'!$X$1,0))</f>
        <v>#N/A</v>
      </c>
      <c r="E160" t="s">
        <v>25</v>
      </c>
      <c r="F160" t="s">
        <v>6</v>
      </c>
      <c r="G160" t="str">
        <f>HLOOKUP(E160,z2p!$C$1:$X$2,2,FALSE)</f>
        <v>h</v>
      </c>
      <c r="H160" t="str">
        <f>VLOOKUP(F160,z2p!$A$3:$B$57,2,FALSE)</f>
        <v>ai</v>
      </c>
      <c r="I160" t="str">
        <f t="shared" si="11"/>
        <v>hai</v>
      </c>
      <c r="J160" t="str">
        <f t="shared" si="12"/>
        <v>,"ㄏ␢ㄞˋ","hai","2024-02-11 10:15:00","ai@indexbox.com","1","注音","拼音","zhuyin","pinyin","對照表"</v>
      </c>
    </row>
    <row r="161" spans="1:10">
      <c r="A161" s="17" t="s">
        <v>695</v>
      </c>
      <c r="B161" t="str">
        <f t="shared" si="9"/>
        <v>ㄏ</v>
      </c>
      <c r="C161" t="str">
        <f t="shared" si="10"/>
        <v>␢ㄟ</v>
      </c>
      <c r="D161" t="e">
        <f>INDEX(z2p!$C$2:$X$57,MATCH(C161,z2p!$A$2:'z2p'!$A$57,0),MATCH(B161,z2p!$C$1:'z2p'!$X$1,0))</f>
        <v>#N/A</v>
      </c>
      <c r="E161" t="s">
        <v>25</v>
      </c>
      <c r="F161" t="s">
        <v>7</v>
      </c>
      <c r="G161" t="str">
        <f>HLOOKUP(E161,z2p!$C$1:$X$2,2,FALSE)</f>
        <v>h</v>
      </c>
      <c r="H161" t="str">
        <f>VLOOKUP(F161,z2p!$A$3:$B$57,2,FALSE)</f>
        <v>ei</v>
      </c>
      <c r="I161" t="str">
        <f t="shared" si="11"/>
        <v>hei</v>
      </c>
      <c r="J161" t="str">
        <f t="shared" si="12"/>
        <v>,"ㄏ␢ㄟˋ","hei","2024-02-11 10:15:00","ai@indexbox.com","1","注音","拼音","zhuyin","pinyin","對照表"</v>
      </c>
    </row>
    <row r="162" spans="1:10">
      <c r="A162" s="17" t="s">
        <v>717</v>
      </c>
      <c r="B162" t="str">
        <f t="shared" si="9"/>
        <v>ㄏ</v>
      </c>
      <c r="C162" t="str">
        <f t="shared" si="10"/>
        <v>␢ㄠ</v>
      </c>
      <c r="D162" t="e">
        <f>INDEX(z2p!$C$2:$X$57,MATCH(C162,z2p!$A$2:'z2p'!$A$57,0),MATCH(B162,z2p!$C$1:'z2p'!$X$1,0))</f>
        <v>#N/A</v>
      </c>
      <c r="E162" t="s">
        <v>25</v>
      </c>
      <c r="F162" t="s">
        <v>8</v>
      </c>
      <c r="G162" t="str">
        <f>HLOOKUP(E162,z2p!$C$1:$X$2,2,FALSE)</f>
        <v>h</v>
      </c>
      <c r="H162" t="str">
        <f>VLOOKUP(F162,z2p!$A$3:$B$57,2,FALSE)</f>
        <v>ao</v>
      </c>
      <c r="I162" t="str">
        <f t="shared" si="11"/>
        <v>hao</v>
      </c>
      <c r="J162" t="str">
        <f t="shared" si="12"/>
        <v>,"ㄏ␢ㄠˋ","hao","2024-02-11 10:15:00","ai@indexbox.com","1","注音","拼音","zhuyin","pinyin","對照表"</v>
      </c>
    </row>
    <row r="163" spans="1:10">
      <c r="A163" s="17" t="s">
        <v>739</v>
      </c>
      <c r="B163" t="str">
        <f t="shared" si="9"/>
        <v>ㄏ</v>
      </c>
      <c r="C163" t="str">
        <f t="shared" si="10"/>
        <v>␢ㄡ</v>
      </c>
      <c r="D163" t="e">
        <f>INDEX(z2p!$C$2:$X$57,MATCH(C163,z2p!$A$2:'z2p'!$A$57,0),MATCH(B163,z2p!$C$1:'z2p'!$X$1,0))</f>
        <v>#N/A</v>
      </c>
      <c r="E163" t="s">
        <v>25</v>
      </c>
      <c r="F163" t="s">
        <v>9</v>
      </c>
      <c r="G163" t="str">
        <f>HLOOKUP(E163,z2p!$C$1:$X$2,2,FALSE)</f>
        <v>h</v>
      </c>
      <c r="H163" t="str">
        <f>VLOOKUP(F163,z2p!$A$3:$B$57,2,FALSE)</f>
        <v>ou</v>
      </c>
      <c r="I163" t="str">
        <f t="shared" si="11"/>
        <v>hou</v>
      </c>
      <c r="J163" t="str">
        <f t="shared" si="12"/>
        <v>,"ㄏ␢ㄡˋ","hou","2024-02-11 10:15:00","ai@indexbox.com","1","注音","拼音","zhuyin","pinyin","對照表"</v>
      </c>
    </row>
    <row r="164" spans="1:10">
      <c r="A164" s="17" t="s">
        <v>761</v>
      </c>
      <c r="B164" t="str">
        <f t="shared" si="9"/>
        <v>ㄏ</v>
      </c>
      <c r="C164" t="str">
        <f t="shared" si="10"/>
        <v>␢ㄢ</v>
      </c>
      <c r="D164" t="e">
        <f>INDEX(z2p!$C$2:$X$57,MATCH(C164,z2p!$A$2:'z2p'!$A$57,0),MATCH(B164,z2p!$C$1:'z2p'!$X$1,0))</f>
        <v>#N/A</v>
      </c>
      <c r="E164" t="s">
        <v>25</v>
      </c>
      <c r="F164" t="s">
        <v>10</v>
      </c>
      <c r="G164" t="str">
        <f>HLOOKUP(E164,z2p!$C$1:$X$2,2,FALSE)</f>
        <v>h</v>
      </c>
      <c r="H164" t="str">
        <f>VLOOKUP(F164,z2p!$A$3:$B$57,2,FALSE)</f>
        <v>an</v>
      </c>
      <c r="I164" t="str">
        <f t="shared" si="11"/>
        <v>han</v>
      </c>
      <c r="J164" t="str">
        <f t="shared" si="12"/>
        <v>,"ㄏ␢ㄢˋ","han","2024-02-11 10:15:00","ai@indexbox.com","1","注音","拼音","zhuyin","pinyin","對照表"</v>
      </c>
    </row>
    <row r="165" spans="1:10">
      <c r="A165" s="17" t="s">
        <v>783</v>
      </c>
      <c r="B165" t="str">
        <f t="shared" si="9"/>
        <v>ㄏ</v>
      </c>
      <c r="C165" t="str">
        <f t="shared" si="10"/>
        <v>␢ㄣ</v>
      </c>
      <c r="D165" t="e">
        <f>INDEX(z2p!$C$2:$X$57,MATCH(C165,z2p!$A$2:'z2p'!$A$57,0),MATCH(B165,z2p!$C$1:'z2p'!$X$1,0))</f>
        <v>#N/A</v>
      </c>
      <c r="E165" t="s">
        <v>25</v>
      </c>
      <c r="F165" t="s">
        <v>11</v>
      </c>
      <c r="G165" t="str">
        <f>HLOOKUP(E165,z2p!$C$1:$X$2,2,FALSE)</f>
        <v>h</v>
      </c>
      <c r="H165" t="str">
        <f>VLOOKUP(F165,z2p!$A$3:$B$57,2,FALSE)</f>
        <v>en</v>
      </c>
      <c r="I165" t="str">
        <f t="shared" si="11"/>
        <v>hen</v>
      </c>
      <c r="J165" t="str">
        <f t="shared" si="12"/>
        <v>,"ㄏ␢ㄣˋ","hen","2024-02-11 10:15:00","ai@indexbox.com","1","注音","拼音","zhuyin","pinyin","對照表"</v>
      </c>
    </row>
    <row r="166" spans="1:10">
      <c r="A166" s="17" t="s">
        <v>805</v>
      </c>
      <c r="B166" t="str">
        <f t="shared" si="9"/>
        <v>ㄏ</v>
      </c>
      <c r="C166" t="str">
        <f t="shared" si="10"/>
        <v>␢ㄤ</v>
      </c>
      <c r="D166" t="e">
        <f>INDEX(z2p!$C$2:$X$57,MATCH(C166,z2p!$A$2:'z2p'!$A$57,0),MATCH(B166,z2p!$C$1:'z2p'!$X$1,0))</f>
        <v>#N/A</v>
      </c>
      <c r="E166" t="s">
        <v>25</v>
      </c>
      <c r="F166" t="s">
        <v>12</v>
      </c>
      <c r="G166" t="str">
        <f>HLOOKUP(E166,z2p!$C$1:$X$2,2,FALSE)</f>
        <v>h</v>
      </c>
      <c r="H166" t="str">
        <f>VLOOKUP(F166,z2p!$A$3:$B$57,2,FALSE)</f>
        <v>ang</v>
      </c>
      <c r="I166" t="str">
        <f t="shared" si="11"/>
        <v>hang</v>
      </c>
      <c r="J166" t="str">
        <f t="shared" si="12"/>
        <v>,"ㄏ␢ㄤˋ","hang","2024-02-11 10:15:00","ai@indexbox.com","1","注音","拼音","zhuyin","pinyin","對照表"</v>
      </c>
    </row>
    <row r="167" spans="1:10">
      <c r="A167" s="17" t="s">
        <v>827</v>
      </c>
      <c r="B167" t="str">
        <f t="shared" si="9"/>
        <v>ㄏ</v>
      </c>
      <c r="C167" t="str">
        <f t="shared" si="10"/>
        <v>␢ㄥ</v>
      </c>
      <c r="D167" t="e">
        <f>INDEX(z2p!$C$2:$X$57,MATCH(C167,z2p!$A$2:'z2p'!$A$57,0),MATCH(B167,z2p!$C$1:'z2p'!$X$1,0))</f>
        <v>#N/A</v>
      </c>
      <c r="E167" t="s">
        <v>25</v>
      </c>
      <c r="F167" t="s">
        <v>13</v>
      </c>
      <c r="G167" t="str">
        <f>HLOOKUP(E167,z2p!$C$1:$X$2,2,FALSE)</f>
        <v>h</v>
      </c>
      <c r="H167" t="str">
        <f>VLOOKUP(F167,z2p!$A$3:$B$57,2,FALSE)</f>
        <v>eng</v>
      </c>
      <c r="I167" t="str">
        <f t="shared" si="11"/>
        <v>heng</v>
      </c>
      <c r="J167" t="str">
        <f t="shared" si="12"/>
        <v>,"ㄏ␢ㄥˋ","heng","2024-02-11 10:15:00","ai@indexbox.com","1","注音","拼音","zhuyin","pinyin","對照表"</v>
      </c>
    </row>
    <row r="168" spans="1:10">
      <c r="A168" s="17" t="s">
        <v>849</v>
      </c>
      <c r="B168" t="str">
        <f t="shared" si="9"/>
        <v>ㄏ</v>
      </c>
      <c r="C168" t="str">
        <f t="shared" si="10"/>
        <v>␢ㄦ</v>
      </c>
      <c r="D168" t="e">
        <f>INDEX(z2p!$C$2:$X$57,MATCH(C168,z2p!$A$2:'z2p'!$A$57,0),MATCH(B168,z2p!$C$1:'z2p'!$X$1,0))</f>
        <v>#N/A</v>
      </c>
      <c r="E168" t="s">
        <v>25</v>
      </c>
      <c r="F168" t="s">
        <v>14</v>
      </c>
      <c r="G168" t="str">
        <f>HLOOKUP(E168,z2p!$C$1:$X$2,2,FALSE)</f>
        <v>h</v>
      </c>
      <c r="H168" t="str">
        <f>VLOOKUP(F168,z2p!$A$3:$B$57,2,FALSE)</f>
        <v>er</v>
      </c>
      <c r="I168" t="str">
        <f t="shared" si="11"/>
        <v>her</v>
      </c>
      <c r="J168" t="str">
        <f t="shared" si="12"/>
        <v>,"ㄏ␢ㄦˋ","her","2024-02-11 10:15:00","ai@indexbox.com","1","注音","拼音","zhuyin","pinyin","對照表"</v>
      </c>
    </row>
    <row r="169" spans="1:10">
      <c r="A169" s="17" t="s">
        <v>564</v>
      </c>
      <c r="B169" t="str">
        <f t="shared" si="9"/>
        <v>ㄐ</v>
      </c>
      <c r="C169" t="str">
        <f t="shared" si="10"/>
        <v>␢␢</v>
      </c>
      <c r="D169" t="e">
        <f>INDEX(z2p!$C$2:$X$57,MATCH(C169,z2p!$A$2:'z2p'!$A$57,0),MATCH(B169,z2p!$C$1:'z2p'!$X$1,0))</f>
        <v>#N/A</v>
      </c>
      <c r="E169" t="s">
        <v>26</v>
      </c>
      <c r="G169" t="str">
        <f>HLOOKUP(E169,z2p!$C$1:$X$2,2,FALSE)</f>
        <v>j</v>
      </c>
      <c r="I169" t="str">
        <f t="shared" si="11"/>
        <v>j</v>
      </c>
      <c r="J169" t="str">
        <f t="shared" si="12"/>
        <v>,"ㄐ␢␢ˋ","j","2024-02-11 10:15:00","ai@indexbox.com","1","注音","拼音","zhuyin","pinyin","對照表"</v>
      </c>
    </row>
    <row r="170" spans="1:10">
      <c r="A170" s="17" t="s">
        <v>586</v>
      </c>
      <c r="B170" t="str">
        <f t="shared" si="9"/>
        <v>ㄐ</v>
      </c>
      <c r="C170" t="str">
        <f t="shared" si="10"/>
        <v>␢ㄚ</v>
      </c>
      <c r="D170" t="e">
        <f>INDEX(z2p!$C$2:$X$57,MATCH(C170,z2p!$A$2:'z2p'!$A$57,0),MATCH(B170,z2p!$C$1:'z2p'!$X$1,0))</f>
        <v>#N/A</v>
      </c>
      <c r="E170" t="s">
        <v>26</v>
      </c>
      <c r="F170" t="s">
        <v>2</v>
      </c>
      <c r="G170" t="str">
        <f>HLOOKUP(E170,z2p!$C$1:$X$2,2,FALSE)</f>
        <v>j</v>
      </c>
      <c r="H170" t="str">
        <f>VLOOKUP(F170,z2p!$A$3:$B$57,2,FALSE)</f>
        <v>a</v>
      </c>
      <c r="I170" t="str">
        <f t="shared" si="11"/>
        <v>ja</v>
      </c>
      <c r="J170" t="str">
        <f t="shared" si="12"/>
        <v>,"ㄐ␢ㄚˋ","ja","2024-02-11 10:15:00","ai@indexbox.com","1","注音","拼音","zhuyin","pinyin","對照表"</v>
      </c>
    </row>
    <row r="171" spans="1:10">
      <c r="A171" s="17" t="s">
        <v>608</v>
      </c>
      <c r="B171" t="str">
        <f t="shared" si="9"/>
        <v>ㄐ</v>
      </c>
      <c r="C171" t="str">
        <f t="shared" si="10"/>
        <v>␢ㄛ</v>
      </c>
      <c r="D171" t="e">
        <f>INDEX(z2p!$C$2:$X$57,MATCH(C171,z2p!$A$2:'z2p'!$A$57,0),MATCH(B171,z2p!$C$1:'z2p'!$X$1,0))</f>
        <v>#N/A</v>
      </c>
      <c r="E171" t="s">
        <v>26</v>
      </c>
      <c r="F171" t="s">
        <v>3</v>
      </c>
      <c r="G171" t="str">
        <f>HLOOKUP(E171,z2p!$C$1:$X$2,2,FALSE)</f>
        <v>j</v>
      </c>
      <c r="H171" t="str">
        <f>VLOOKUP(F171,z2p!$A$3:$B$57,2,FALSE)</f>
        <v>o</v>
      </c>
      <c r="I171" t="str">
        <f t="shared" si="11"/>
        <v>jo</v>
      </c>
      <c r="J171" t="str">
        <f t="shared" si="12"/>
        <v>,"ㄐ␢ㄛˋ","jo","2024-02-11 10:15:00","ai@indexbox.com","1","注音","拼音","zhuyin","pinyin","對照表"</v>
      </c>
    </row>
    <row r="172" spans="1:10">
      <c r="A172" s="17" t="s">
        <v>630</v>
      </c>
      <c r="B172" t="str">
        <f t="shared" si="9"/>
        <v>ㄐ</v>
      </c>
      <c r="C172" t="str">
        <f t="shared" si="10"/>
        <v>␢ㄜ</v>
      </c>
      <c r="D172" t="e">
        <f>INDEX(z2p!$C$2:$X$57,MATCH(C172,z2p!$A$2:'z2p'!$A$57,0),MATCH(B172,z2p!$C$1:'z2p'!$X$1,0))</f>
        <v>#N/A</v>
      </c>
      <c r="E172" t="s">
        <v>26</v>
      </c>
      <c r="F172" t="s">
        <v>4</v>
      </c>
      <c r="G172" t="str">
        <f>HLOOKUP(E172,z2p!$C$1:$X$2,2,FALSE)</f>
        <v>j</v>
      </c>
      <c r="H172" t="str">
        <f>VLOOKUP(F172,z2p!$A$3:$B$57,2,FALSE)</f>
        <v>e</v>
      </c>
      <c r="I172" t="str">
        <f t="shared" si="11"/>
        <v>je</v>
      </c>
      <c r="J172" t="str">
        <f t="shared" si="12"/>
        <v>,"ㄐ␢ㄜˋ","je","2024-02-11 10:15:00","ai@indexbox.com","1","注音","拼音","zhuyin","pinyin","對照表"</v>
      </c>
    </row>
    <row r="173" spans="1:10">
      <c r="A173" s="17" t="s">
        <v>652</v>
      </c>
      <c r="B173" t="str">
        <f t="shared" si="9"/>
        <v>ㄐ</v>
      </c>
      <c r="C173" t="str">
        <f t="shared" si="10"/>
        <v>␢ㄝ</v>
      </c>
      <c r="D173" t="e">
        <f>INDEX(z2p!$C$2:$X$57,MATCH(C173,z2p!$A$2:'z2p'!$A$57,0),MATCH(B173,z2p!$C$1:'z2p'!$X$1,0))</f>
        <v>#N/A</v>
      </c>
      <c r="E173" t="s">
        <v>26</v>
      </c>
      <c r="F173" t="s">
        <v>5</v>
      </c>
      <c r="G173" t="str">
        <f>HLOOKUP(E173,z2p!$C$1:$X$2,2,FALSE)</f>
        <v>j</v>
      </c>
      <c r="H173" t="str">
        <f>VLOOKUP(F173,z2p!$A$3:$B$57,2,FALSE)</f>
        <v>e</v>
      </c>
      <c r="I173" t="str">
        <f t="shared" si="11"/>
        <v>je</v>
      </c>
      <c r="J173" t="str">
        <f t="shared" si="12"/>
        <v>,"ㄐ␢ㄝˋ","je","2024-02-11 10:15:00","ai@indexbox.com","1","注音","拼音","zhuyin","pinyin","對照表"</v>
      </c>
    </row>
    <row r="174" spans="1:10">
      <c r="A174" s="17" t="s">
        <v>674</v>
      </c>
      <c r="B174" t="str">
        <f t="shared" si="9"/>
        <v>ㄐ</v>
      </c>
      <c r="C174" t="str">
        <f t="shared" si="10"/>
        <v>␢ㄞ</v>
      </c>
      <c r="D174" t="e">
        <f>INDEX(z2p!$C$2:$X$57,MATCH(C174,z2p!$A$2:'z2p'!$A$57,0),MATCH(B174,z2p!$C$1:'z2p'!$X$1,0))</f>
        <v>#N/A</v>
      </c>
      <c r="E174" t="s">
        <v>26</v>
      </c>
      <c r="F174" t="s">
        <v>6</v>
      </c>
      <c r="G174" t="str">
        <f>HLOOKUP(E174,z2p!$C$1:$X$2,2,FALSE)</f>
        <v>j</v>
      </c>
      <c r="H174" t="str">
        <f>VLOOKUP(F174,z2p!$A$3:$B$57,2,FALSE)</f>
        <v>ai</v>
      </c>
      <c r="I174" t="str">
        <f t="shared" si="11"/>
        <v>jai</v>
      </c>
      <c r="J174" t="str">
        <f t="shared" si="12"/>
        <v>,"ㄐ␢ㄞˋ","jai","2024-02-11 10:15:00","ai@indexbox.com","1","注音","拼音","zhuyin","pinyin","對照表"</v>
      </c>
    </row>
    <row r="175" spans="1:10">
      <c r="A175" s="17" t="s">
        <v>696</v>
      </c>
      <c r="B175" t="str">
        <f t="shared" si="9"/>
        <v>ㄐ</v>
      </c>
      <c r="C175" t="str">
        <f t="shared" si="10"/>
        <v>␢ㄟ</v>
      </c>
      <c r="D175" t="e">
        <f>INDEX(z2p!$C$2:$X$57,MATCH(C175,z2p!$A$2:'z2p'!$A$57,0),MATCH(B175,z2p!$C$1:'z2p'!$X$1,0))</f>
        <v>#N/A</v>
      </c>
      <c r="E175" t="s">
        <v>26</v>
      </c>
      <c r="F175" t="s">
        <v>7</v>
      </c>
      <c r="G175" t="str">
        <f>HLOOKUP(E175,z2p!$C$1:$X$2,2,FALSE)</f>
        <v>j</v>
      </c>
      <c r="H175" t="str">
        <f>VLOOKUP(F175,z2p!$A$3:$B$57,2,FALSE)</f>
        <v>ei</v>
      </c>
      <c r="I175" t="str">
        <f t="shared" si="11"/>
        <v>jei</v>
      </c>
      <c r="J175" t="str">
        <f t="shared" si="12"/>
        <v>,"ㄐ␢ㄟˋ","jei","2024-02-11 10:15:00","ai@indexbox.com","1","注音","拼音","zhuyin","pinyin","對照表"</v>
      </c>
    </row>
    <row r="176" spans="1:10">
      <c r="A176" s="17" t="s">
        <v>718</v>
      </c>
      <c r="B176" t="str">
        <f t="shared" si="9"/>
        <v>ㄐ</v>
      </c>
      <c r="C176" t="str">
        <f t="shared" si="10"/>
        <v>␢ㄠ</v>
      </c>
      <c r="D176" t="e">
        <f>INDEX(z2p!$C$2:$X$57,MATCH(C176,z2p!$A$2:'z2p'!$A$57,0),MATCH(B176,z2p!$C$1:'z2p'!$X$1,0))</f>
        <v>#N/A</v>
      </c>
      <c r="E176" t="s">
        <v>26</v>
      </c>
      <c r="F176" t="s">
        <v>8</v>
      </c>
      <c r="G176" t="str">
        <f>HLOOKUP(E176,z2p!$C$1:$X$2,2,FALSE)</f>
        <v>j</v>
      </c>
      <c r="H176" t="str">
        <f>VLOOKUP(F176,z2p!$A$3:$B$57,2,FALSE)</f>
        <v>ao</v>
      </c>
      <c r="I176" t="str">
        <f t="shared" si="11"/>
        <v>jao</v>
      </c>
      <c r="J176" t="str">
        <f t="shared" si="12"/>
        <v>,"ㄐ␢ㄠˋ","jao","2024-02-11 10:15:00","ai@indexbox.com","1","注音","拼音","zhuyin","pinyin","對照表"</v>
      </c>
    </row>
    <row r="177" spans="1:10">
      <c r="A177" s="17" t="s">
        <v>740</v>
      </c>
      <c r="B177" t="str">
        <f t="shared" si="9"/>
        <v>ㄐ</v>
      </c>
      <c r="C177" t="str">
        <f t="shared" si="10"/>
        <v>␢ㄡ</v>
      </c>
      <c r="D177" t="e">
        <f>INDEX(z2p!$C$2:$X$57,MATCH(C177,z2p!$A$2:'z2p'!$A$57,0),MATCH(B177,z2p!$C$1:'z2p'!$X$1,0))</f>
        <v>#N/A</v>
      </c>
      <c r="E177" t="s">
        <v>26</v>
      </c>
      <c r="F177" t="s">
        <v>9</v>
      </c>
      <c r="G177" t="str">
        <f>HLOOKUP(E177,z2p!$C$1:$X$2,2,FALSE)</f>
        <v>j</v>
      </c>
      <c r="H177" t="str">
        <f>VLOOKUP(F177,z2p!$A$3:$B$57,2,FALSE)</f>
        <v>ou</v>
      </c>
      <c r="I177" t="str">
        <f t="shared" si="11"/>
        <v>jou</v>
      </c>
      <c r="J177" t="str">
        <f t="shared" si="12"/>
        <v>,"ㄐ␢ㄡˋ","jou","2024-02-11 10:15:00","ai@indexbox.com","1","注音","拼音","zhuyin","pinyin","對照表"</v>
      </c>
    </row>
    <row r="178" spans="1:10">
      <c r="A178" s="17" t="s">
        <v>762</v>
      </c>
      <c r="B178" t="str">
        <f t="shared" si="9"/>
        <v>ㄐ</v>
      </c>
      <c r="C178" t="str">
        <f t="shared" si="10"/>
        <v>␢ㄢ</v>
      </c>
      <c r="D178" t="e">
        <f>INDEX(z2p!$C$2:$X$57,MATCH(C178,z2p!$A$2:'z2p'!$A$57,0),MATCH(B178,z2p!$C$1:'z2p'!$X$1,0))</f>
        <v>#N/A</v>
      </c>
      <c r="E178" t="s">
        <v>26</v>
      </c>
      <c r="F178" t="s">
        <v>10</v>
      </c>
      <c r="G178" t="str">
        <f>HLOOKUP(E178,z2p!$C$1:$X$2,2,FALSE)</f>
        <v>j</v>
      </c>
      <c r="H178" t="str">
        <f>VLOOKUP(F178,z2p!$A$3:$B$57,2,FALSE)</f>
        <v>an</v>
      </c>
      <c r="I178" t="str">
        <f t="shared" si="11"/>
        <v>jan</v>
      </c>
      <c r="J178" t="str">
        <f t="shared" si="12"/>
        <v>,"ㄐ␢ㄢˋ","jan","2024-02-11 10:15:00","ai@indexbox.com","1","注音","拼音","zhuyin","pinyin","對照表"</v>
      </c>
    </row>
    <row r="179" spans="1:10">
      <c r="A179" s="17" t="s">
        <v>784</v>
      </c>
      <c r="B179" t="str">
        <f t="shared" si="9"/>
        <v>ㄐ</v>
      </c>
      <c r="C179" t="str">
        <f t="shared" si="10"/>
        <v>␢ㄣ</v>
      </c>
      <c r="D179" t="e">
        <f>INDEX(z2p!$C$2:$X$57,MATCH(C179,z2p!$A$2:'z2p'!$A$57,0),MATCH(B179,z2p!$C$1:'z2p'!$X$1,0))</f>
        <v>#N/A</v>
      </c>
      <c r="E179" t="s">
        <v>26</v>
      </c>
      <c r="F179" t="s">
        <v>11</v>
      </c>
      <c r="G179" t="str">
        <f>HLOOKUP(E179,z2p!$C$1:$X$2,2,FALSE)</f>
        <v>j</v>
      </c>
      <c r="H179" t="str">
        <f>VLOOKUP(F179,z2p!$A$3:$B$57,2,FALSE)</f>
        <v>en</v>
      </c>
      <c r="I179" t="str">
        <f t="shared" si="11"/>
        <v>jen</v>
      </c>
      <c r="J179" t="str">
        <f t="shared" si="12"/>
        <v>,"ㄐ␢ㄣˋ","jen","2024-02-11 10:15:00","ai@indexbox.com","1","注音","拼音","zhuyin","pinyin","對照表"</v>
      </c>
    </row>
    <row r="180" spans="1:10">
      <c r="A180" s="17" t="s">
        <v>806</v>
      </c>
      <c r="B180" t="str">
        <f t="shared" si="9"/>
        <v>ㄐ</v>
      </c>
      <c r="C180" t="str">
        <f t="shared" si="10"/>
        <v>␢ㄤ</v>
      </c>
      <c r="D180" t="e">
        <f>INDEX(z2p!$C$2:$X$57,MATCH(C180,z2p!$A$2:'z2p'!$A$57,0),MATCH(B180,z2p!$C$1:'z2p'!$X$1,0))</f>
        <v>#N/A</v>
      </c>
      <c r="E180" t="s">
        <v>26</v>
      </c>
      <c r="F180" t="s">
        <v>12</v>
      </c>
      <c r="G180" t="str">
        <f>HLOOKUP(E180,z2p!$C$1:$X$2,2,FALSE)</f>
        <v>j</v>
      </c>
      <c r="H180" t="str">
        <f>VLOOKUP(F180,z2p!$A$3:$B$57,2,FALSE)</f>
        <v>ang</v>
      </c>
      <c r="I180" t="str">
        <f t="shared" si="11"/>
        <v>jang</v>
      </c>
      <c r="J180" t="str">
        <f t="shared" si="12"/>
        <v>,"ㄐ␢ㄤˋ","jang","2024-02-11 10:15:00","ai@indexbox.com","1","注音","拼音","zhuyin","pinyin","對照表"</v>
      </c>
    </row>
    <row r="181" spans="1:10">
      <c r="A181" s="17" t="s">
        <v>828</v>
      </c>
      <c r="B181" t="str">
        <f t="shared" si="9"/>
        <v>ㄐ</v>
      </c>
      <c r="C181" t="str">
        <f t="shared" si="10"/>
        <v>␢ㄥ</v>
      </c>
      <c r="D181" t="e">
        <f>INDEX(z2p!$C$2:$X$57,MATCH(C181,z2p!$A$2:'z2p'!$A$57,0),MATCH(B181,z2p!$C$1:'z2p'!$X$1,0))</f>
        <v>#N/A</v>
      </c>
      <c r="E181" t="s">
        <v>26</v>
      </c>
      <c r="F181" t="s">
        <v>13</v>
      </c>
      <c r="G181" t="str">
        <f>HLOOKUP(E181,z2p!$C$1:$X$2,2,FALSE)</f>
        <v>j</v>
      </c>
      <c r="H181" t="str">
        <f>VLOOKUP(F181,z2p!$A$3:$B$57,2,FALSE)</f>
        <v>eng</v>
      </c>
      <c r="I181" t="str">
        <f t="shared" si="11"/>
        <v>jeng</v>
      </c>
      <c r="J181" t="str">
        <f t="shared" si="12"/>
        <v>,"ㄐ␢ㄥˋ","jeng","2024-02-11 10:15:00","ai@indexbox.com","1","注音","拼音","zhuyin","pinyin","對照表"</v>
      </c>
    </row>
    <row r="182" spans="1:10">
      <c r="A182" s="17" t="s">
        <v>850</v>
      </c>
      <c r="B182" t="str">
        <f t="shared" si="9"/>
        <v>ㄐ</v>
      </c>
      <c r="C182" t="str">
        <f t="shared" si="10"/>
        <v>␢ㄦ</v>
      </c>
      <c r="D182" t="e">
        <f>INDEX(z2p!$C$2:$X$57,MATCH(C182,z2p!$A$2:'z2p'!$A$57,0),MATCH(B182,z2p!$C$1:'z2p'!$X$1,0))</f>
        <v>#N/A</v>
      </c>
      <c r="E182" t="s">
        <v>26</v>
      </c>
      <c r="F182" t="s">
        <v>14</v>
      </c>
      <c r="G182" t="str">
        <f>HLOOKUP(E182,z2p!$C$1:$X$2,2,FALSE)</f>
        <v>j</v>
      </c>
      <c r="H182" t="str">
        <f>VLOOKUP(F182,z2p!$A$3:$B$57,2,FALSE)</f>
        <v>er</v>
      </c>
      <c r="I182" t="str">
        <f t="shared" si="11"/>
        <v>jer</v>
      </c>
      <c r="J182" t="str">
        <f t="shared" si="12"/>
        <v>,"ㄐ␢ㄦˋ","jer","2024-02-11 10:15:00","ai@indexbox.com","1","注音","拼音","zhuyin","pinyin","對照表"</v>
      </c>
    </row>
    <row r="183" spans="1:10">
      <c r="A183" s="17" t="s">
        <v>565</v>
      </c>
      <c r="B183" t="str">
        <f t="shared" si="9"/>
        <v>ㄑ</v>
      </c>
      <c r="C183" t="str">
        <f t="shared" si="10"/>
        <v>␢␢</v>
      </c>
      <c r="D183" t="e">
        <f>INDEX(z2p!$C$2:$X$57,MATCH(C183,z2p!$A$2:'z2p'!$A$57,0),MATCH(B183,z2p!$C$1:'z2p'!$X$1,0))</f>
        <v>#N/A</v>
      </c>
      <c r="E183" t="s">
        <v>27</v>
      </c>
      <c r="G183" t="str">
        <f>HLOOKUP(E183,z2p!$C$1:$X$2,2,FALSE)</f>
        <v>q</v>
      </c>
      <c r="I183" t="str">
        <f t="shared" si="11"/>
        <v>q</v>
      </c>
      <c r="J183" t="str">
        <f t="shared" si="12"/>
        <v>,"ㄑ␢␢ˋ","q","2024-02-11 10:15:00","ai@indexbox.com","1","注音","拼音","zhuyin","pinyin","對照表"</v>
      </c>
    </row>
    <row r="184" spans="1:10">
      <c r="A184" s="17" t="s">
        <v>587</v>
      </c>
      <c r="B184" t="str">
        <f t="shared" si="9"/>
        <v>ㄑ</v>
      </c>
      <c r="C184" t="str">
        <f t="shared" si="10"/>
        <v>␢ㄚ</v>
      </c>
      <c r="D184" t="e">
        <f>INDEX(z2p!$C$2:$X$57,MATCH(C184,z2p!$A$2:'z2p'!$A$57,0),MATCH(B184,z2p!$C$1:'z2p'!$X$1,0))</f>
        <v>#N/A</v>
      </c>
      <c r="E184" t="s">
        <v>27</v>
      </c>
      <c r="F184" t="s">
        <v>2</v>
      </c>
      <c r="G184" t="str">
        <f>HLOOKUP(E184,z2p!$C$1:$X$2,2,FALSE)</f>
        <v>q</v>
      </c>
      <c r="H184" t="str">
        <f>VLOOKUP(F184,z2p!$A$3:$B$57,2,FALSE)</f>
        <v>a</v>
      </c>
      <c r="I184" t="str">
        <f t="shared" si="11"/>
        <v>qa</v>
      </c>
      <c r="J184" t="str">
        <f t="shared" si="12"/>
        <v>,"ㄑ␢ㄚˋ","qa","2024-02-11 10:15:00","ai@indexbox.com","1","注音","拼音","zhuyin","pinyin","對照表"</v>
      </c>
    </row>
    <row r="185" spans="1:10">
      <c r="A185" s="17" t="s">
        <v>609</v>
      </c>
      <c r="B185" t="str">
        <f t="shared" si="9"/>
        <v>ㄑ</v>
      </c>
      <c r="C185" t="str">
        <f t="shared" si="10"/>
        <v>␢ㄛ</v>
      </c>
      <c r="D185" t="e">
        <f>INDEX(z2p!$C$2:$X$57,MATCH(C185,z2p!$A$2:'z2p'!$A$57,0),MATCH(B185,z2p!$C$1:'z2p'!$X$1,0))</f>
        <v>#N/A</v>
      </c>
      <c r="E185" t="s">
        <v>27</v>
      </c>
      <c r="F185" t="s">
        <v>3</v>
      </c>
      <c r="G185" t="str">
        <f>HLOOKUP(E185,z2p!$C$1:$X$2,2,FALSE)</f>
        <v>q</v>
      </c>
      <c r="H185" t="str">
        <f>VLOOKUP(F185,z2p!$A$3:$B$57,2,FALSE)</f>
        <v>o</v>
      </c>
      <c r="I185" t="str">
        <f t="shared" si="11"/>
        <v>qo</v>
      </c>
      <c r="J185" t="str">
        <f t="shared" si="12"/>
        <v>,"ㄑ␢ㄛˋ","qo","2024-02-11 10:15:00","ai@indexbox.com","1","注音","拼音","zhuyin","pinyin","對照表"</v>
      </c>
    </row>
    <row r="186" spans="1:10">
      <c r="A186" s="17" t="s">
        <v>631</v>
      </c>
      <c r="B186" t="str">
        <f t="shared" si="9"/>
        <v>ㄑ</v>
      </c>
      <c r="C186" t="str">
        <f t="shared" si="10"/>
        <v>␢ㄜ</v>
      </c>
      <c r="D186" t="e">
        <f>INDEX(z2p!$C$2:$X$57,MATCH(C186,z2p!$A$2:'z2p'!$A$57,0),MATCH(B186,z2p!$C$1:'z2p'!$X$1,0))</f>
        <v>#N/A</v>
      </c>
      <c r="E186" t="s">
        <v>27</v>
      </c>
      <c r="F186" t="s">
        <v>4</v>
      </c>
      <c r="G186" t="str">
        <f>HLOOKUP(E186,z2p!$C$1:$X$2,2,FALSE)</f>
        <v>q</v>
      </c>
      <c r="H186" t="str">
        <f>VLOOKUP(F186,z2p!$A$3:$B$57,2,FALSE)</f>
        <v>e</v>
      </c>
      <c r="I186" t="str">
        <f t="shared" si="11"/>
        <v>qe</v>
      </c>
      <c r="J186" t="str">
        <f t="shared" si="12"/>
        <v>,"ㄑ␢ㄜˋ","qe","2024-02-11 10:15:00","ai@indexbox.com","1","注音","拼音","zhuyin","pinyin","對照表"</v>
      </c>
    </row>
    <row r="187" spans="1:10">
      <c r="A187" s="17" t="s">
        <v>653</v>
      </c>
      <c r="B187" t="str">
        <f t="shared" si="9"/>
        <v>ㄑ</v>
      </c>
      <c r="C187" t="str">
        <f t="shared" si="10"/>
        <v>␢ㄝ</v>
      </c>
      <c r="D187" t="e">
        <f>INDEX(z2p!$C$2:$X$57,MATCH(C187,z2p!$A$2:'z2p'!$A$57,0),MATCH(B187,z2p!$C$1:'z2p'!$X$1,0))</f>
        <v>#N/A</v>
      </c>
      <c r="E187" t="s">
        <v>27</v>
      </c>
      <c r="F187" t="s">
        <v>5</v>
      </c>
      <c r="G187" t="str">
        <f>HLOOKUP(E187,z2p!$C$1:$X$2,2,FALSE)</f>
        <v>q</v>
      </c>
      <c r="H187" t="str">
        <f>VLOOKUP(F187,z2p!$A$3:$B$57,2,FALSE)</f>
        <v>e</v>
      </c>
      <c r="I187" t="str">
        <f t="shared" si="11"/>
        <v>qe</v>
      </c>
      <c r="J187" t="str">
        <f t="shared" si="12"/>
        <v>,"ㄑ␢ㄝˋ","qe","2024-02-11 10:15:00","ai@indexbox.com","1","注音","拼音","zhuyin","pinyin","對照表"</v>
      </c>
    </row>
    <row r="188" spans="1:10">
      <c r="A188" s="17" t="s">
        <v>675</v>
      </c>
      <c r="B188" t="str">
        <f t="shared" si="9"/>
        <v>ㄑ</v>
      </c>
      <c r="C188" t="str">
        <f t="shared" si="10"/>
        <v>␢ㄞ</v>
      </c>
      <c r="D188" t="e">
        <f>INDEX(z2p!$C$2:$X$57,MATCH(C188,z2p!$A$2:'z2p'!$A$57,0),MATCH(B188,z2p!$C$1:'z2p'!$X$1,0))</f>
        <v>#N/A</v>
      </c>
      <c r="E188" t="s">
        <v>27</v>
      </c>
      <c r="F188" t="s">
        <v>6</v>
      </c>
      <c r="G188" t="str">
        <f>HLOOKUP(E188,z2p!$C$1:$X$2,2,FALSE)</f>
        <v>q</v>
      </c>
      <c r="H188" t="str">
        <f>VLOOKUP(F188,z2p!$A$3:$B$57,2,FALSE)</f>
        <v>ai</v>
      </c>
      <c r="I188" t="str">
        <f t="shared" si="11"/>
        <v>qai</v>
      </c>
      <c r="J188" t="str">
        <f t="shared" si="12"/>
        <v>,"ㄑ␢ㄞˋ","qai","2024-02-11 10:15:00","ai@indexbox.com","1","注音","拼音","zhuyin","pinyin","對照表"</v>
      </c>
    </row>
    <row r="189" spans="1:10">
      <c r="A189" s="17" t="s">
        <v>697</v>
      </c>
      <c r="B189" t="str">
        <f t="shared" si="9"/>
        <v>ㄑ</v>
      </c>
      <c r="C189" t="str">
        <f t="shared" si="10"/>
        <v>␢ㄟ</v>
      </c>
      <c r="D189" t="e">
        <f>INDEX(z2p!$C$2:$X$57,MATCH(C189,z2p!$A$2:'z2p'!$A$57,0),MATCH(B189,z2p!$C$1:'z2p'!$X$1,0))</f>
        <v>#N/A</v>
      </c>
      <c r="E189" t="s">
        <v>27</v>
      </c>
      <c r="F189" t="s">
        <v>7</v>
      </c>
      <c r="G189" t="str">
        <f>HLOOKUP(E189,z2p!$C$1:$X$2,2,FALSE)</f>
        <v>q</v>
      </c>
      <c r="H189" t="str">
        <f>VLOOKUP(F189,z2p!$A$3:$B$57,2,FALSE)</f>
        <v>ei</v>
      </c>
      <c r="I189" t="str">
        <f t="shared" si="11"/>
        <v>qei</v>
      </c>
      <c r="J189" t="str">
        <f t="shared" si="12"/>
        <v>,"ㄑ␢ㄟˋ","qei","2024-02-11 10:15:00","ai@indexbox.com","1","注音","拼音","zhuyin","pinyin","對照表"</v>
      </c>
    </row>
    <row r="190" spans="1:10">
      <c r="A190" s="17" t="s">
        <v>719</v>
      </c>
      <c r="B190" t="str">
        <f t="shared" si="9"/>
        <v>ㄑ</v>
      </c>
      <c r="C190" t="str">
        <f t="shared" si="10"/>
        <v>␢ㄠ</v>
      </c>
      <c r="D190" t="e">
        <f>INDEX(z2p!$C$2:$X$57,MATCH(C190,z2p!$A$2:'z2p'!$A$57,0),MATCH(B190,z2p!$C$1:'z2p'!$X$1,0))</f>
        <v>#N/A</v>
      </c>
      <c r="E190" t="s">
        <v>27</v>
      </c>
      <c r="F190" t="s">
        <v>8</v>
      </c>
      <c r="G190" t="str">
        <f>HLOOKUP(E190,z2p!$C$1:$X$2,2,FALSE)</f>
        <v>q</v>
      </c>
      <c r="H190" t="str">
        <f>VLOOKUP(F190,z2p!$A$3:$B$57,2,FALSE)</f>
        <v>ao</v>
      </c>
      <c r="I190" t="str">
        <f t="shared" si="11"/>
        <v>qao</v>
      </c>
      <c r="J190" t="str">
        <f t="shared" si="12"/>
        <v>,"ㄑ␢ㄠˋ","qao","2024-02-11 10:15:00","ai@indexbox.com","1","注音","拼音","zhuyin","pinyin","對照表"</v>
      </c>
    </row>
    <row r="191" spans="1:10">
      <c r="A191" s="17" t="s">
        <v>741</v>
      </c>
      <c r="B191" t="str">
        <f t="shared" si="9"/>
        <v>ㄑ</v>
      </c>
      <c r="C191" t="str">
        <f t="shared" si="10"/>
        <v>␢ㄡ</v>
      </c>
      <c r="D191" t="e">
        <f>INDEX(z2p!$C$2:$X$57,MATCH(C191,z2p!$A$2:'z2p'!$A$57,0),MATCH(B191,z2p!$C$1:'z2p'!$X$1,0))</f>
        <v>#N/A</v>
      </c>
      <c r="E191" t="s">
        <v>27</v>
      </c>
      <c r="F191" t="s">
        <v>9</v>
      </c>
      <c r="G191" t="str">
        <f>HLOOKUP(E191,z2p!$C$1:$X$2,2,FALSE)</f>
        <v>q</v>
      </c>
      <c r="H191" t="str">
        <f>VLOOKUP(F191,z2p!$A$3:$B$57,2,FALSE)</f>
        <v>ou</v>
      </c>
      <c r="I191" t="str">
        <f t="shared" si="11"/>
        <v>qou</v>
      </c>
      <c r="J191" t="str">
        <f t="shared" si="12"/>
        <v>,"ㄑ␢ㄡˋ","qou","2024-02-11 10:15:00","ai@indexbox.com","1","注音","拼音","zhuyin","pinyin","對照表"</v>
      </c>
    </row>
    <row r="192" spans="1:10">
      <c r="A192" s="17" t="s">
        <v>763</v>
      </c>
      <c r="B192" t="str">
        <f t="shared" si="9"/>
        <v>ㄑ</v>
      </c>
      <c r="C192" t="str">
        <f t="shared" si="10"/>
        <v>␢ㄢ</v>
      </c>
      <c r="D192" t="e">
        <f>INDEX(z2p!$C$2:$X$57,MATCH(C192,z2p!$A$2:'z2p'!$A$57,0),MATCH(B192,z2p!$C$1:'z2p'!$X$1,0))</f>
        <v>#N/A</v>
      </c>
      <c r="E192" t="s">
        <v>27</v>
      </c>
      <c r="F192" t="s">
        <v>10</v>
      </c>
      <c r="G192" t="str">
        <f>HLOOKUP(E192,z2p!$C$1:$X$2,2,FALSE)</f>
        <v>q</v>
      </c>
      <c r="H192" t="str">
        <f>VLOOKUP(F192,z2p!$A$3:$B$57,2,FALSE)</f>
        <v>an</v>
      </c>
      <c r="I192" t="str">
        <f t="shared" si="11"/>
        <v>qan</v>
      </c>
      <c r="J192" t="str">
        <f t="shared" si="12"/>
        <v>,"ㄑ␢ㄢˋ","qan","2024-02-11 10:15:00","ai@indexbox.com","1","注音","拼音","zhuyin","pinyin","對照表"</v>
      </c>
    </row>
    <row r="193" spans="1:10">
      <c r="A193" s="17" t="s">
        <v>785</v>
      </c>
      <c r="B193" t="str">
        <f t="shared" si="9"/>
        <v>ㄑ</v>
      </c>
      <c r="C193" t="str">
        <f t="shared" si="10"/>
        <v>␢ㄣ</v>
      </c>
      <c r="D193" t="e">
        <f>INDEX(z2p!$C$2:$X$57,MATCH(C193,z2p!$A$2:'z2p'!$A$57,0),MATCH(B193,z2p!$C$1:'z2p'!$X$1,0))</f>
        <v>#N/A</v>
      </c>
      <c r="E193" t="s">
        <v>27</v>
      </c>
      <c r="F193" t="s">
        <v>11</v>
      </c>
      <c r="G193" t="str">
        <f>HLOOKUP(E193,z2p!$C$1:$X$2,2,FALSE)</f>
        <v>q</v>
      </c>
      <c r="H193" t="str">
        <f>VLOOKUP(F193,z2p!$A$3:$B$57,2,FALSE)</f>
        <v>en</v>
      </c>
      <c r="I193" t="str">
        <f t="shared" si="11"/>
        <v>qen</v>
      </c>
      <c r="J193" t="str">
        <f t="shared" si="12"/>
        <v>,"ㄑ␢ㄣˋ","qen","2024-02-11 10:15:00","ai@indexbox.com","1","注音","拼音","zhuyin","pinyin","對照表"</v>
      </c>
    </row>
    <row r="194" spans="1:10">
      <c r="A194" s="17" t="s">
        <v>807</v>
      </c>
      <c r="B194" t="str">
        <f t="shared" ref="B194:B257" si="13">LEFT(A194)</f>
        <v>ㄑ</v>
      </c>
      <c r="C194" t="str">
        <f t="shared" ref="C194:C257" si="14">MID(A194&amp;"",2,2)</f>
        <v>␢ㄤ</v>
      </c>
      <c r="D194" t="e">
        <f>INDEX(z2p!$C$2:$X$57,MATCH(C194,z2p!$A$2:'z2p'!$A$57,0),MATCH(B194,z2p!$C$1:'z2p'!$X$1,0))</f>
        <v>#N/A</v>
      </c>
      <c r="E194" t="s">
        <v>27</v>
      </c>
      <c r="F194" t="s">
        <v>12</v>
      </c>
      <c r="G194" t="str">
        <f>HLOOKUP(E194,z2p!$C$1:$X$2,2,FALSE)</f>
        <v>q</v>
      </c>
      <c r="H194" t="str">
        <f>VLOOKUP(F194,z2p!$A$3:$B$57,2,FALSE)</f>
        <v>ang</v>
      </c>
      <c r="I194" t="str">
        <f t="shared" ref="I194:I257" si="15">G194&amp;H194</f>
        <v>qang</v>
      </c>
      <c r="J194" t="str">
        <f t="shared" si="12"/>
        <v>,"ㄑ␢ㄤˋ","qang","2024-02-11 10:15:00","ai@indexbox.com","1","注音","拼音","zhuyin","pinyin","對照表"</v>
      </c>
    </row>
    <row r="195" spans="1:10">
      <c r="A195" s="17" t="s">
        <v>829</v>
      </c>
      <c r="B195" t="str">
        <f t="shared" si="13"/>
        <v>ㄑ</v>
      </c>
      <c r="C195" t="str">
        <f t="shared" si="14"/>
        <v>␢ㄥ</v>
      </c>
      <c r="D195" t="e">
        <f>INDEX(z2p!$C$2:$X$57,MATCH(C195,z2p!$A$2:'z2p'!$A$57,0),MATCH(B195,z2p!$C$1:'z2p'!$X$1,0))</f>
        <v>#N/A</v>
      </c>
      <c r="E195" t="s">
        <v>27</v>
      </c>
      <c r="F195" t="s">
        <v>13</v>
      </c>
      <c r="G195" t="str">
        <f>HLOOKUP(E195,z2p!$C$1:$X$2,2,FALSE)</f>
        <v>q</v>
      </c>
      <c r="H195" t="str">
        <f>VLOOKUP(F195,z2p!$A$3:$B$57,2,FALSE)</f>
        <v>eng</v>
      </c>
      <c r="I195" t="str">
        <f t="shared" si="15"/>
        <v>qeng</v>
      </c>
      <c r="J195" t="str">
        <f t="shared" si="12"/>
        <v>,"ㄑ␢ㄥˋ","qeng","2024-02-11 10:15:00","ai@indexbox.com","1","注音","拼音","zhuyin","pinyin","對照表"</v>
      </c>
    </row>
    <row r="196" spans="1:10">
      <c r="A196" s="17" t="s">
        <v>851</v>
      </c>
      <c r="B196" t="str">
        <f t="shared" si="13"/>
        <v>ㄑ</v>
      </c>
      <c r="C196" t="str">
        <f t="shared" si="14"/>
        <v>␢ㄦ</v>
      </c>
      <c r="D196" t="e">
        <f>INDEX(z2p!$C$2:$X$57,MATCH(C196,z2p!$A$2:'z2p'!$A$57,0),MATCH(B196,z2p!$C$1:'z2p'!$X$1,0))</f>
        <v>#N/A</v>
      </c>
      <c r="E196" t="s">
        <v>27</v>
      </c>
      <c r="F196" t="s">
        <v>14</v>
      </c>
      <c r="G196" t="str">
        <f>HLOOKUP(E196,z2p!$C$1:$X$2,2,FALSE)</f>
        <v>q</v>
      </c>
      <c r="H196" t="str">
        <f>VLOOKUP(F196,z2p!$A$3:$B$57,2,FALSE)</f>
        <v>er</v>
      </c>
      <c r="I196" t="str">
        <f t="shared" si="15"/>
        <v>qer</v>
      </c>
      <c r="J196" t="str">
        <f t="shared" si="12"/>
        <v>,"ㄑ␢ㄦˋ","qer","2024-02-11 10:15:00","ai@indexbox.com","1","注音","拼音","zhuyin","pinyin","對照表"</v>
      </c>
    </row>
    <row r="197" spans="1:10">
      <c r="A197" s="17" t="s">
        <v>566</v>
      </c>
      <c r="B197" t="str">
        <f t="shared" si="13"/>
        <v>ㄒ</v>
      </c>
      <c r="C197" t="str">
        <f t="shared" si="14"/>
        <v>␢␢</v>
      </c>
      <c r="D197" t="e">
        <f>INDEX(z2p!$C$2:$X$57,MATCH(C197,z2p!$A$2:'z2p'!$A$57,0),MATCH(B197,z2p!$C$1:'z2p'!$X$1,0))</f>
        <v>#N/A</v>
      </c>
      <c r="E197" t="s">
        <v>28</v>
      </c>
      <c r="G197" t="str">
        <f>HLOOKUP(E197,z2p!$C$1:$X$2,2,FALSE)</f>
        <v>x</v>
      </c>
      <c r="I197" t="str">
        <f t="shared" si="15"/>
        <v>x</v>
      </c>
      <c r="J197" t="str">
        <f t="shared" si="12"/>
        <v>,"ㄒ␢␢ˋ","x","2024-02-11 10:15:00","ai@indexbox.com","1","注音","拼音","zhuyin","pinyin","對照表"</v>
      </c>
    </row>
    <row r="198" spans="1:10">
      <c r="A198" s="17" t="s">
        <v>588</v>
      </c>
      <c r="B198" t="str">
        <f t="shared" si="13"/>
        <v>ㄒ</v>
      </c>
      <c r="C198" t="str">
        <f t="shared" si="14"/>
        <v>␢ㄚ</v>
      </c>
      <c r="D198" t="e">
        <f>INDEX(z2p!$C$2:$X$57,MATCH(C198,z2p!$A$2:'z2p'!$A$57,0),MATCH(B198,z2p!$C$1:'z2p'!$X$1,0))</f>
        <v>#N/A</v>
      </c>
      <c r="E198" t="s">
        <v>28</v>
      </c>
      <c r="F198" t="s">
        <v>2</v>
      </c>
      <c r="G198" t="str">
        <f>HLOOKUP(E198,z2p!$C$1:$X$2,2,FALSE)</f>
        <v>x</v>
      </c>
      <c r="H198" t="str">
        <f>VLOOKUP(F198,z2p!$A$3:$B$57,2,FALSE)</f>
        <v>a</v>
      </c>
      <c r="I198" t="str">
        <f t="shared" si="15"/>
        <v>xa</v>
      </c>
      <c r="J198" t="str">
        <f t="shared" si="12"/>
        <v>,"ㄒ␢ㄚˋ","xa","2024-02-11 10:15:00","ai@indexbox.com","1","注音","拼音","zhuyin","pinyin","對照表"</v>
      </c>
    </row>
    <row r="199" spans="1:10">
      <c r="A199" s="17" t="s">
        <v>610</v>
      </c>
      <c r="B199" t="str">
        <f t="shared" si="13"/>
        <v>ㄒ</v>
      </c>
      <c r="C199" t="str">
        <f t="shared" si="14"/>
        <v>␢ㄛ</v>
      </c>
      <c r="D199" t="e">
        <f>INDEX(z2p!$C$2:$X$57,MATCH(C199,z2p!$A$2:'z2p'!$A$57,0),MATCH(B199,z2p!$C$1:'z2p'!$X$1,0))</f>
        <v>#N/A</v>
      </c>
      <c r="E199" t="s">
        <v>28</v>
      </c>
      <c r="F199" t="s">
        <v>3</v>
      </c>
      <c r="G199" t="str">
        <f>HLOOKUP(E199,z2p!$C$1:$X$2,2,FALSE)</f>
        <v>x</v>
      </c>
      <c r="H199" t="str">
        <f>VLOOKUP(F199,z2p!$A$3:$B$57,2,FALSE)</f>
        <v>o</v>
      </c>
      <c r="I199" t="str">
        <f t="shared" si="15"/>
        <v>xo</v>
      </c>
      <c r="J199" t="str">
        <f t="shared" si="12"/>
        <v>,"ㄒ␢ㄛˋ","xo","2024-02-11 10:15:00","ai@indexbox.com","1","注音","拼音","zhuyin","pinyin","對照表"</v>
      </c>
    </row>
    <row r="200" spans="1:10">
      <c r="A200" s="17" t="s">
        <v>632</v>
      </c>
      <c r="B200" t="str">
        <f t="shared" si="13"/>
        <v>ㄒ</v>
      </c>
      <c r="C200" t="str">
        <f t="shared" si="14"/>
        <v>␢ㄜ</v>
      </c>
      <c r="D200" t="e">
        <f>INDEX(z2p!$C$2:$X$57,MATCH(C200,z2p!$A$2:'z2p'!$A$57,0),MATCH(B200,z2p!$C$1:'z2p'!$X$1,0))</f>
        <v>#N/A</v>
      </c>
      <c r="E200" t="s">
        <v>28</v>
      </c>
      <c r="F200" t="s">
        <v>4</v>
      </c>
      <c r="G200" t="str">
        <f>HLOOKUP(E200,z2p!$C$1:$X$2,2,FALSE)</f>
        <v>x</v>
      </c>
      <c r="H200" t="str">
        <f>VLOOKUP(F200,z2p!$A$3:$B$57,2,FALSE)</f>
        <v>e</v>
      </c>
      <c r="I200" t="str">
        <f t="shared" si="15"/>
        <v>xe</v>
      </c>
      <c r="J200" t="str">
        <f t="shared" si="12"/>
        <v>,"ㄒ␢ㄜˋ","xe","2024-02-11 10:15:00","ai@indexbox.com","1","注音","拼音","zhuyin","pinyin","對照表"</v>
      </c>
    </row>
    <row r="201" spans="1:10">
      <c r="A201" s="17" t="s">
        <v>654</v>
      </c>
      <c r="B201" t="str">
        <f t="shared" si="13"/>
        <v>ㄒ</v>
      </c>
      <c r="C201" t="str">
        <f t="shared" si="14"/>
        <v>␢ㄝ</v>
      </c>
      <c r="D201" t="e">
        <f>INDEX(z2p!$C$2:$X$57,MATCH(C201,z2p!$A$2:'z2p'!$A$57,0),MATCH(B201,z2p!$C$1:'z2p'!$X$1,0))</f>
        <v>#N/A</v>
      </c>
      <c r="E201" t="s">
        <v>28</v>
      </c>
      <c r="F201" t="s">
        <v>5</v>
      </c>
      <c r="G201" t="str">
        <f>HLOOKUP(E201,z2p!$C$1:$X$2,2,FALSE)</f>
        <v>x</v>
      </c>
      <c r="H201" t="str">
        <f>VLOOKUP(F201,z2p!$A$3:$B$57,2,FALSE)</f>
        <v>e</v>
      </c>
      <c r="I201" t="str">
        <f t="shared" si="15"/>
        <v>xe</v>
      </c>
      <c r="J201" t="str">
        <f t="shared" si="12"/>
        <v>,"ㄒ␢ㄝˋ","xe","2024-02-11 10:15:00","ai@indexbox.com","1","注音","拼音","zhuyin","pinyin","對照表"</v>
      </c>
    </row>
    <row r="202" spans="1:10">
      <c r="A202" s="17" t="s">
        <v>676</v>
      </c>
      <c r="B202" t="str">
        <f t="shared" si="13"/>
        <v>ㄒ</v>
      </c>
      <c r="C202" t="str">
        <f t="shared" si="14"/>
        <v>␢ㄞ</v>
      </c>
      <c r="D202" t="e">
        <f>INDEX(z2p!$C$2:$X$57,MATCH(C202,z2p!$A$2:'z2p'!$A$57,0),MATCH(B202,z2p!$C$1:'z2p'!$X$1,0))</f>
        <v>#N/A</v>
      </c>
      <c r="E202" t="s">
        <v>28</v>
      </c>
      <c r="F202" t="s">
        <v>6</v>
      </c>
      <c r="G202" t="str">
        <f>HLOOKUP(E202,z2p!$C$1:$X$2,2,FALSE)</f>
        <v>x</v>
      </c>
      <c r="H202" t="str">
        <f>VLOOKUP(F202,z2p!$A$3:$B$57,2,FALSE)</f>
        <v>ai</v>
      </c>
      <c r="I202" t="str">
        <f t="shared" si="15"/>
        <v>xai</v>
      </c>
      <c r="J202" t="str">
        <f t="shared" si="12"/>
        <v>,"ㄒ␢ㄞˋ","xai","2024-02-11 10:15:00","ai@indexbox.com","1","注音","拼音","zhuyin","pinyin","對照表"</v>
      </c>
    </row>
    <row r="203" spans="1:10">
      <c r="A203" s="17" t="s">
        <v>698</v>
      </c>
      <c r="B203" t="str">
        <f t="shared" si="13"/>
        <v>ㄒ</v>
      </c>
      <c r="C203" t="str">
        <f t="shared" si="14"/>
        <v>␢ㄟ</v>
      </c>
      <c r="D203" t="e">
        <f>INDEX(z2p!$C$2:$X$57,MATCH(C203,z2p!$A$2:'z2p'!$A$57,0),MATCH(B203,z2p!$C$1:'z2p'!$X$1,0))</f>
        <v>#N/A</v>
      </c>
      <c r="E203" t="s">
        <v>28</v>
      </c>
      <c r="F203" t="s">
        <v>7</v>
      </c>
      <c r="G203" t="str">
        <f>HLOOKUP(E203,z2p!$C$1:$X$2,2,FALSE)</f>
        <v>x</v>
      </c>
      <c r="H203" t="str">
        <f>VLOOKUP(F203,z2p!$A$3:$B$57,2,FALSE)</f>
        <v>ei</v>
      </c>
      <c r="I203" t="str">
        <f t="shared" si="15"/>
        <v>xei</v>
      </c>
      <c r="J203" t="str">
        <f t="shared" si="12"/>
        <v>,"ㄒ␢ㄟˋ","xei","2024-02-11 10:15:00","ai@indexbox.com","1","注音","拼音","zhuyin","pinyin","對照表"</v>
      </c>
    </row>
    <row r="204" spans="1:10">
      <c r="A204" s="17" t="s">
        <v>720</v>
      </c>
      <c r="B204" t="str">
        <f t="shared" si="13"/>
        <v>ㄒ</v>
      </c>
      <c r="C204" t="str">
        <f t="shared" si="14"/>
        <v>␢ㄠ</v>
      </c>
      <c r="D204" t="e">
        <f>INDEX(z2p!$C$2:$X$57,MATCH(C204,z2p!$A$2:'z2p'!$A$57,0),MATCH(B204,z2p!$C$1:'z2p'!$X$1,0))</f>
        <v>#N/A</v>
      </c>
      <c r="E204" t="s">
        <v>28</v>
      </c>
      <c r="F204" t="s">
        <v>8</v>
      </c>
      <c r="G204" t="str">
        <f>HLOOKUP(E204,z2p!$C$1:$X$2,2,FALSE)</f>
        <v>x</v>
      </c>
      <c r="H204" t="str">
        <f>VLOOKUP(F204,z2p!$A$3:$B$57,2,FALSE)</f>
        <v>ao</v>
      </c>
      <c r="I204" t="str">
        <f t="shared" si="15"/>
        <v>xao</v>
      </c>
      <c r="J204" t="str">
        <f t="shared" si="12"/>
        <v>,"ㄒ␢ㄠˋ","xao","2024-02-11 10:15:00","ai@indexbox.com","1","注音","拼音","zhuyin","pinyin","對照表"</v>
      </c>
    </row>
    <row r="205" spans="1:10">
      <c r="A205" s="17" t="s">
        <v>742</v>
      </c>
      <c r="B205" t="str">
        <f t="shared" si="13"/>
        <v>ㄒ</v>
      </c>
      <c r="C205" t="str">
        <f t="shared" si="14"/>
        <v>␢ㄡ</v>
      </c>
      <c r="D205" t="e">
        <f>INDEX(z2p!$C$2:$X$57,MATCH(C205,z2p!$A$2:'z2p'!$A$57,0),MATCH(B205,z2p!$C$1:'z2p'!$X$1,0))</f>
        <v>#N/A</v>
      </c>
      <c r="E205" t="s">
        <v>28</v>
      </c>
      <c r="F205" t="s">
        <v>9</v>
      </c>
      <c r="G205" t="str">
        <f>HLOOKUP(E205,z2p!$C$1:$X$2,2,FALSE)</f>
        <v>x</v>
      </c>
      <c r="H205" t="str">
        <f>VLOOKUP(F205,z2p!$A$3:$B$57,2,FALSE)</f>
        <v>ou</v>
      </c>
      <c r="I205" t="str">
        <f t="shared" si="15"/>
        <v>xou</v>
      </c>
      <c r="J205" t="str">
        <f t="shared" si="12"/>
        <v>,"ㄒ␢ㄡˋ","xou","2024-02-11 10:15:00","ai@indexbox.com","1","注音","拼音","zhuyin","pinyin","對照表"</v>
      </c>
    </row>
    <row r="206" spans="1:10">
      <c r="A206" s="17" t="s">
        <v>764</v>
      </c>
      <c r="B206" t="str">
        <f t="shared" si="13"/>
        <v>ㄒ</v>
      </c>
      <c r="C206" t="str">
        <f t="shared" si="14"/>
        <v>␢ㄢ</v>
      </c>
      <c r="D206" t="e">
        <f>INDEX(z2p!$C$2:$X$57,MATCH(C206,z2p!$A$2:'z2p'!$A$57,0),MATCH(B206,z2p!$C$1:'z2p'!$X$1,0))</f>
        <v>#N/A</v>
      </c>
      <c r="E206" t="s">
        <v>28</v>
      </c>
      <c r="F206" t="s">
        <v>10</v>
      </c>
      <c r="G206" t="str">
        <f>HLOOKUP(E206,z2p!$C$1:$X$2,2,FALSE)</f>
        <v>x</v>
      </c>
      <c r="H206" t="str">
        <f>VLOOKUP(F206,z2p!$A$3:$B$57,2,FALSE)</f>
        <v>an</v>
      </c>
      <c r="I206" t="str">
        <f t="shared" si="15"/>
        <v>xan</v>
      </c>
      <c r="J206" t="str">
        <f t="shared" si="12"/>
        <v>,"ㄒ␢ㄢˋ","xan","2024-02-11 10:15:00","ai@indexbox.com","1","注音","拼音","zhuyin","pinyin","對照表"</v>
      </c>
    </row>
    <row r="207" spans="1:10">
      <c r="A207" s="17" t="s">
        <v>786</v>
      </c>
      <c r="B207" t="str">
        <f t="shared" si="13"/>
        <v>ㄒ</v>
      </c>
      <c r="C207" t="str">
        <f t="shared" si="14"/>
        <v>␢ㄣ</v>
      </c>
      <c r="D207" t="e">
        <f>INDEX(z2p!$C$2:$X$57,MATCH(C207,z2p!$A$2:'z2p'!$A$57,0),MATCH(B207,z2p!$C$1:'z2p'!$X$1,0))</f>
        <v>#N/A</v>
      </c>
      <c r="E207" t="s">
        <v>28</v>
      </c>
      <c r="F207" t="s">
        <v>11</v>
      </c>
      <c r="G207" t="str">
        <f>HLOOKUP(E207,z2p!$C$1:$X$2,2,FALSE)</f>
        <v>x</v>
      </c>
      <c r="H207" t="str">
        <f>VLOOKUP(F207,z2p!$A$3:$B$57,2,FALSE)</f>
        <v>en</v>
      </c>
      <c r="I207" t="str">
        <f t="shared" si="15"/>
        <v>xen</v>
      </c>
      <c r="J207" t="str">
        <f t="shared" si="12"/>
        <v>,"ㄒ␢ㄣˋ","xen","2024-02-11 10:15:00","ai@indexbox.com","1","注音","拼音","zhuyin","pinyin","對照表"</v>
      </c>
    </row>
    <row r="208" spans="1:10">
      <c r="A208" s="17" t="s">
        <v>808</v>
      </c>
      <c r="B208" t="str">
        <f t="shared" si="13"/>
        <v>ㄒ</v>
      </c>
      <c r="C208" t="str">
        <f t="shared" si="14"/>
        <v>␢ㄤ</v>
      </c>
      <c r="D208" t="e">
        <f>INDEX(z2p!$C$2:$X$57,MATCH(C208,z2p!$A$2:'z2p'!$A$57,0),MATCH(B208,z2p!$C$1:'z2p'!$X$1,0))</f>
        <v>#N/A</v>
      </c>
      <c r="E208" t="s">
        <v>28</v>
      </c>
      <c r="F208" t="s">
        <v>12</v>
      </c>
      <c r="G208" t="str">
        <f>HLOOKUP(E208,z2p!$C$1:$X$2,2,FALSE)</f>
        <v>x</v>
      </c>
      <c r="H208" t="str">
        <f>VLOOKUP(F208,z2p!$A$3:$B$57,2,FALSE)</f>
        <v>ang</v>
      </c>
      <c r="I208" t="str">
        <f t="shared" si="15"/>
        <v>xang</v>
      </c>
      <c r="J208" t="str">
        <f t="shared" ref="J208:J271" si="16">","""&amp;A208&amp;""","""&amp;I208&amp;""",""2024-02-11 10:15:00"",""ai@indexbox.com"",""1"",""注音"",""拼音"",""zhuyin"",""pinyin"",""對照表"""</f>
        <v>,"ㄒ␢ㄤˋ","xang","2024-02-11 10:15:00","ai@indexbox.com","1","注音","拼音","zhuyin","pinyin","對照表"</v>
      </c>
    </row>
    <row r="209" spans="1:10">
      <c r="A209" s="17" t="s">
        <v>830</v>
      </c>
      <c r="B209" t="str">
        <f t="shared" si="13"/>
        <v>ㄒ</v>
      </c>
      <c r="C209" t="str">
        <f t="shared" si="14"/>
        <v>␢ㄥ</v>
      </c>
      <c r="D209" t="e">
        <f>INDEX(z2p!$C$2:$X$57,MATCH(C209,z2p!$A$2:'z2p'!$A$57,0),MATCH(B209,z2p!$C$1:'z2p'!$X$1,0))</f>
        <v>#N/A</v>
      </c>
      <c r="E209" t="s">
        <v>28</v>
      </c>
      <c r="F209" t="s">
        <v>13</v>
      </c>
      <c r="G209" t="str">
        <f>HLOOKUP(E209,z2p!$C$1:$X$2,2,FALSE)</f>
        <v>x</v>
      </c>
      <c r="H209" t="str">
        <f>VLOOKUP(F209,z2p!$A$3:$B$57,2,FALSE)</f>
        <v>eng</v>
      </c>
      <c r="I209" t="str">
        <f t="shared" si="15"/>
        <v>xeng</v>
      </c>
      <c r="J209" t="str">
        <f t="shared" si="16"/>
        <v>,"ㄒ␢ㄥˋ","xeng","2024-02-11 10:15:00","ai@indexbox.com","1","注音","拼音","zhuyin","pinyin","對照表"</v>
      </c>
    </row>
    <row r="210" spans="1:10">
      <c r="A210" s="17" t="s">
        <v>852</v>
      </c>
      <c r="B210" t="str">
        <f t="shared" si="13"/>
        <v>ㄒ</v>
      </c>
      <c r="C210" t="str">
        <f t="shared" si="14"/>
        <v>␢ㄦ</v>
      </c>
      <c r="D210" t="e">
        <f>INDEX(z2p!$C$2:$X$57,MATCH(C210,z2p!$A$2:'z2p'!$A$57,0),MATCH(B210,z2p!$C$1:'z2p'!$X$1,0))</f>
        <v>#N/A</v>
      </c>
      <c r="E210" t="s">
        <v>28</v>
      </c>
      <c r="F210" t="s">
        <v>14</v>
      </c>
      <c r="G210" t="str">
        <f>HLOOKUP(E210,z2p!$C$1:$X$2,2,FALSE)</f>
        <v>x</v>
      </c>
      <c r="H210" t="str">
        <f>VLOOKUP(F210,z2p!$A$3:$B$57,2,FALSE)</f>
        <v>er</v>
      </c>
      <c r="I210" t="str">
        <f t="shared" si="15"/>
        <v>xer</v>
      </c>
      <c r="J210" t="str">
        <f t="shared" si="16"/>
        <v>,"ㄒ␢ㄦˋ","xer","2024-02-11 10:15:00","ai@indexbox.com","1","注音","拼音","zhuyin","pinyin","對照表"</v>
      </c>
    </row>
    <row r="211" spans="1:10">
      <c r="A211" s="17" t="s">
        <v>567</v>
      </c>
      <c r="B211" t="str">
        <f t="shared" si="13"/>
        <v>ㄓ</v>
      </c>
      <c r="C211" t="str">
        <f t="shared" si="14"/>
        <v>␢␢</v>
      </c>
      <c r="D211" t="e">
        <f>INDEX(z2p!$C$2:$X$57,MATCH(C211,z2p!$A$2:'z2p'!$A$57,0),MATCH(B211,z2p!$C$1:'z2p'!$X$1,0))</f>
        <v>#N/A</v>
      </c>
      <c r="E211" t="s">
        <v>29</v>
      </c>
      <c r="G211" t="str">
        <f>HLOOKUP(E211,z2p!$C$1:$X$2,2,FALSE)</f>
        <v>zh</v>
      </c>
      <c r="I211" t="str">
        <f t="shared" si="15"/>
        <v>zh</v>
      </c>
      <c r="J211" t="str">
        <f t="shared" si="16"/>
        <v>,"ㄓ␢␢ˋ","zh","2024-02-11 10:15:00","ai@indexbox.com","1","注音","拼音","zhuyin","pinyin","對照表"</v>
      </c>
    </row>
    <row r="212" spans="1:10">
      <c r="A212" s="17" t="s">
        <v>589</v>
      </c>
      <c r="B212" t="str">
        <f t="shared" si="13"/>
        <v>ㄓ</v>
      </c>
      <c r="C212" t="str">
        <f t="shared" si="14"/>
        <v>␢ㄚ</v>
      </c>
      <c r="D212" t="e">
        <f>INDEX(z2p!$C$2:$X$57,MATCH(C212,z2p!$A$2:'z2p'!$A$57,0),MATCH(B212,z2p!$C$1:'z2p'!$X$1,0))</f>
        <v>#N/A</v>
      </c>
      <c r="E212" t="s">
        <v>29</v>
      </c>
      <c r="F212" t="s">
        <v>2</v>
      </c>
      <c r="G212" t="str">
        <f>HLOOKUP(E212,z2p!$C$1:$X$2,2,FALSE)</f>
        <v>zh</v>
      </c>
      <c r="H212" t="str">
        <f>VLOOKUP(F212,z2p!$A$3:$B$57,2,FALSE)</f>
        <v>a</v>
      </c>
      <c r="I212" t="str">
        <f t="shared" si="15"/>
        <v>zha</v>
      </c>
      <c r="J212" t="str">
        <f t="shared" si="16"/>
        <v>,"ㄓ␢ㄚˋ","zha","2024-02-11 10:15:00","ai@indexbox.com","1","注音","拼音","zhuyin","pinyin","對照表"</v>
      </c>
    </row>
    <row r="213" spans="1:10">
      <c r="A213" s="17" t="s">
        <v>611</v>
      </c>
      <c r="B213" t="str">
        <f t="shared" si="13"/>
        <v>ㄓ</v>
      </c>
      <c r="C213" t="str">
        <f t="shared" si="14"/>
        <v>␢ㄛ</v>
      </c>
      <c r="D213" t="e">
        <f>INDEX(z2p!$C$2:$X$57,MATCH(C213,z2p!$A$2:'z2p'!$A$57,0),MATCH(B213,z2p!$C$1:'z2p'!$X$1,0))</f>
        <v>#N/A</v>
      </c>
      <c r="E213" t="s">
        <v>29</v>
      </c>
      <c r="F213" t="s">
        <v>3</v>
      </c>
      <c r="G213" t="str">
        <f>HLOOKUP(E213,z2p!$C$1:$X$2,2,FALSE)</f>
        <v>zh</v>
      </c>
      <c r="H213" t="str">
        <f>VLOOKUP(F213,z2p!$A$3:$B$57,2,FALSE)</f>
        <v>o</v>
      </c>
      <c r="I213" t="str">
        <f t="shared" si="15"/>
        <v>zho</v>
      </c>
      <c r="J213" t="str">
        <f t="shared" si="16"/>
        <v>,"ㄓ␢ㄛˋ","zho","2024-02-11 10:15:00","ai@indexbox.com","1","注音","拼音","zhuyin","pinyin","對照表"</v>
      </c>
    </row>
    <row r="214" spans="1:10">
      <c r="A214" s="17" t="s">
        <v>633</v>
      </c>
      <c r="B214" t="str">
        <f t="shared" si="13"/>
        <v>ㄓ</v>
      </c>
      <c r="C214" t="str">
        <f t="shared" si="14"/>
        <v>␢ㄜ</v>
      </c>
      <c r="D214" t="e">
        <f>INDEX(z2p!$C$2:$X$57,MATCH(C214,z2p!$A$2:'z2p'!$A$57,0),MATCH(B214,z2p!$C$1:'z2p'!$X$1,0))</f>
        <v>#N/A</v>
      </c>
      <c r="E214" t="s">
        <v>29</v>
      </c>
      <c r="F214" t="s">
        <v>4</v>
      </c>
      <c r="G214" t="str">
        <f>HLOOKUP(E214,z2p!$C$1:$X$2,2,FALSE)</f>
        <v>zh</v>
      </c>
      <c r="H214" t="str">
        <f>VLOOKUP(F214,z2p!$A$3:$B$57,2,FALSE)</f>
        <v>e</v>
      </c>
      <c r="I214" t="str">
        <f t="shared" si="15"/>
        <v>zhe</v>
      </c>
      <c r="J214" t="str">
        <f t="shared" si="16"/>
        <v>,"ㄓ␢ㄜˋ","zhe","2024-02-11 10:15:00","ai@indexbox.com","1","注音","拼音","zhuyin","pinyin","對照表"</v>
      </c>
    </row>
    <row r="215" spans="1:10">
      <c r="A215" s="17" t="s">
        <v>655</v>
      </c>
      <c r="B215" t="str">
        <f t="shared" si="13"/>
        <v>ㄓ</v>
      </c>
      <c r="C215" t="str">
        <f t="shared" si="14"/>
        <v>␢ㄝ</v>
      </c>
      <c r="D215" t="e">
        <f>INDEX(z2p!$C$2:$X$57,MATCH(C215,z2p!$A$2:'z2p'!$A$57,0),MATCH(B215,z2p!$C$1:'z2p'!$X$1,0))</f>
        <v>#N/A</v>
      </c>
      <c r="E215" t="s">
        <v>29</v>
      </c>
      <c r="F215" t="s">
        <v>5</v>
      </c>
      <c r="G215" t="str">
        <f>HLOOKUP(E215,z2p!$C$1:$X$2,2,FALSE)</f>
        <v>zh</v>
      </c>
      <c r="H215" t="str">
        <f>VLOOKUP(F215,z2p!$A$3:$B$57,2,FALSE)</f>
        <v>e</v>
      </c>
      <c r="I215" t="str">
        <f t="shared" si="15"/>
        <v>zhe</v>
      </c>
      <c r="J215" t="str">
        <f t="shared" si="16"/>
        <v>,"ㄓ␢ㄝˋ","zhe","2024-02-11 10:15:00","ai@indexbox.com","1","注音","拼音","zhuyin","pinyin","對照表"</v>
      </c>
    </row>
    <row r="216" spans="1:10">
      <c r="A216" s="17" t="s">
        <v>677</v>
      </c>
      <c r="B216" t="str">
        <f t="shared" si="13"/>
        <v>ㄓ</v>
      </c>
      <c r="C216" t="str">
        <f t="shared" si="14"/>
        <v>␢ㄞ</v>
      </c>
      <c r="D216" t="e">
        <f>INDEX(z2p!$C$2:$X$57,MATCH(C216,z2p!$A$2:'z2p'!$A$57,0),MATCH(B216,z2p!$C$1:'z2p'!$X$1,0))</f>
        <v>#N/A</v>
      </c>
      <c r="E216" t="s">
        <v>29</v>
      </c>
      <c r="F216" t="s">
        <v>6</v>
      </c>
      <c r="G216" t="str">
        <f>HLOOKUP(E216,z2p!$C$1:$X$2,2,FALSE)</f>
        <v>zh</v>
      </c>
      <c r="H216" t="str">
        <f>VLOOKUP(F216,z2p!$A$3:$B$57,2,FALSE)</f>
        <v>ai</v>
      </c>
      <c r="I216" t="str">
        <f t="shared" si="15"/>
        <v>zhai</v>
      </c>
      <c r="J216" t="str">
        <f t="shared" si="16"/>
        <v>,"ㄓ␢ㄞˋ","zhai","2024-02-11 10:15:00","ai@indexbox.com","1","注音","拼音","zhuyin","pinyin","對照表"</v>
      </c>
    </row>
    <row r="217" spans="1:10">
      <c r="A217" s="17" t="s">
        <v>699</v>
      </c>
      <c r="B217" t="str">
        <f t="shared" si="13"/>
        <v>ㄓ</v>
      </c>
      <c r="C217" t="str">
        <f t="shared" si="14"/>
        <v>␢ㄟ</v>
      </c>
      <c r="D217" t="e">
        <f>INDEX(z2p!$C$2:$X$57,MATCH(C217,z2p!$A$2:'z2p'!$A$57,0),MATCH(B217,z2p!$C$1:'z2p'!$X$1,0))</f>
        <v>#N/A</v>
      </c>
      <c r="E217" t="s">
        <v>29</v>
      </c>
      <c r="F217" t="s">
        <v>7</v>
      </c>
      <c r="G217" t="str">
        <f>HLOOKUP(E217,z2p!$C$1:$X$2,2,FALSE)</f>
        <v>zh</v>
      </c>
      <c r="H217" t="str">
        <f>VLOOKUP(F217,z2p!$A$3:$B$57,2,FALSE)</f>
        <v>ei</v>
      </c>
      <c r="I217" t="str">
        <f t="shared" si="15"/>
        <v>zhei</v>
      </c>
      <c r="J217" t="str">
        <f t="shared" si="16"/>
        <v>,"ㄓ␢ㄟˋ","zhei","2024-02-11 10:15:00","ai@indexbox.com","1","注音","拼音","zhuyin","pinyin","對照表"</v>
      </c>
    </row>
    <row r="218" spans="1:10">
      <c r="A218" s="17" t="s">
        <v>721</v>
      </c>
      <c r="B218" t="str">
        <f t="shared" si="13"/>
        <v>ㄓ</v>
      </c>
      <c r="C218" t="str">
        <f t="shared" si="14"/>
        <v>␢ㄠ</v>
      </c>
      <c r="D218" t="e">
        <f>INDEX(z2p!$C$2:$X$57,MATCH(C218,z2p!$A$2:'z2p'!$A$57,0),MATCH(B218,z2p!$C$1:'z2p'!$X$1,0))</f>
        <v>#N/A</v>
      </c>
      <c r="E218" t="s">
        <v>29</v>
      </c>
      <c r="F218" t="s">
        <v>8</v>
      </c>
      <c r="G218" t="str">
        <f>HLOOKUP(E218,z2p!$C$1:$X$2,2,FALSE)</f>
        <v>zh</v>
      </c>
      <c r="H218" t="str">
        <f>VLOOKUP(F218,z2p!$A$3:$B$57,2,FALSE)</f>
        <v>ao</v>
      </c>
      <c r="I218" t="str">
        <f t="shared" si="15"/>
        <v>zhao</v>
      </c>
      <c r="J218" t="str">
        <f t="shared" si="16"/>
        <v>,"ㄓ␢ㄠˋ","zhao","2024-02-11 10:15:00","ai@indexbox.com","1","注音","拼音","zhuyin","pinyin","對照表"</v>
      </c>
    </row>
    <row r="219" spans="1:10">
      <c r="A219" s="17" t="s">
        <v>743</v>
      </c>
      <c r="B219" t="str">
        <f t="shared" si="13"/>
        <v>ㄓ</v>
      </c>
      <c r="C219" t="str">
        <f t="shared" si="14"/>
        <v>␢ㄡ</v>
      </c>
      <c r="D219" t="e">
        <f>INDEX(z2p!$C$2:$X$57,MATCH(C219,z2p!$A$2:'z2p'!$A$57,0),MATCH(B219,z2p!$C$1:'z2p'!$X$1,0))</f>
        <v>#N/A</v>
      </c>
      <c r="E219" t="s">
        <v>29</v>
      </c>
      <c r="F219" t="s">
        <v>9</v>
      </c>
      <c r="G219" t="str">
        <f>HLOOKUP(E219,z2p!$C$1:$X$2,2,FALSE)</f>
        <v>zh</v>
      </c>
      <c r="H219" t="str">
        <f>VLOOKUP(F219,z2p!$A$3:$B$57,2,FALSE)</f>
        <v>ou</v>
      </c>
      <c r="I219" t="str">
        <f t="shared" si="15"/>
        <v>zhou</v>
      </c>
      <c r="J219" t="str">
        <f t="shared" si="16"/>
        <v>,"ㄓ␢ㄡˋ","zhou","2024-02-11 10:15:00","ai@indexbox.com","1","注音","拼音","zhuyin","pinyin","對照表"</v>
      </c>
    </row>
    <row r="220" spans="1:10">
      <c r="A220" s="17" t="s">
        <v>765</v>
      </c>
      <c r="B220" t="str">
        <f t="shared" si="13"/>
        <v>ㄓ</v>
      </c>
      <c r="C220" t="str">
        <f t="shared" si="14"/>
        <v>␢ㄢ</v>
      </c>
      <c r="D220" t="e">
        <f>INDEX(z2p!$C$2:$X$57,MATCH(C220,z2p!$A$2:'z2p'!$A$57,0),MATCH(B220,z2p!$C$1:'z2p'!$X$1,0))</f>
        <v>#N/A</v>
      </c>
      <c r="E220" t="s">
        <v>29</v>
      </c>
      <c r="F220" t="s">
        <v>10</v>
      </c>
      <c r="G220" t="str">
        <f>HLOOKUP(E220,z2p!$C$1:$X$2,2,FALSE)</f>
        <v>zh</v>
      </c>
      <c r="H220" t="str">
        <f>VLOOKUP(F220,z2p!$A$3:$B$57,2,FALSE)</f>
        <v>an</v>
      </c>
      <c r="I220" t="str">
        <f t="shared" si="15"/>
        <v>zhan</v>
      </c>
      <c r="J220" t="str">
        <f t="shared" si="16"/>
        <v>,"ㄓ␢ㄢˋ","zhan","2024-02-11 10:15:00","ai@indexbox.com","1","注音","拼音","zhuyin","pinyin","對照表"</v>
      </c>
    </row>
    <row r="221" spans="1:10">
      <c r="A221" s="17" t="s">
        <v>787</v>
      </c>
      <c r="B221" t="str">
        <f t="shared" si="13"/>
        <v>ㄓ</v>
      </c>
      <c r="C221" t="str">
        <f t="shared" si="14"/>
        <v>␢ㄣ</v>
      </c>
      <c r="D221" t="e">
        <f>INDEX(z2p!$C$2:$X$57,MATCH(C221,z2p!$A$2:'z2p'!$A$57,0),MATCH(B221,z2p!$C$1:'z2p'!$X$1,0))</f>
        <v>#N/A</v>
      </c>
      <c r="E221" t="s">
        <v>29</v>
      </c>
      <c r="F221" t="s">
        <v>11</v>
      </c>
      <c r="G221" t="str">
        <f>HLOOKUP(E221,z2p!$C$1:$X$2,2,FALSE)</f>
        <v>zh</v>
      </c>
      <c r="H221" t="str">
        <f>VLOOKUP(F221,z2p!$A$3:$B$57,2,FALSE)</f>
        <v>en</v>
      </c>
      <c r="I221" t="str">
        <f t="shared" si="15"/>
        <v>zhen</v>
      </c>
      <c r="J221" t="str">
        <f t="shared" si="16"/>
        <v>,"ㄓ␢ㄣˋ","zhen","2024-02-11 10:15:00","ai@indexbox.com","1","注音","拼音","zhuyin","pinyin","對照表"</v>
      </c>
    </row>
    <row r="222" spans="1:10">
      <c r="A222" s="17" t="s">
        <v>809</v>
      </c>
      <c r="B222" t="str">
        <f t="shared" si="13"/>
        <v>ㄓ</v>
      </c>
      <c r="C222" t="str">
        <f t="shared" si="14"/>
        <v>␢ㄤ</v>
      </c>
      <c r="D222" t="e">
        <f>INDEX(z2p!$C$2:$X$57,MATCH(C222,z2p!$A$2:'z2p'!$A$57,0),MATCH(B222,z2p!$C$1:'z2p'!$X$1,0))</f>
        <v>#N/A</v>
      </c>
      <c r="E222" t="s">
        <v>29</v>
      </c>
      <c r="F222" t="s">
        <v>12</v>
      </c>
      <c r="G222" t="str">
        <f>HLOOKUP(E222,z2p!$C$1:$X$2,2,FALSE)</f>
        <v>zh</v>
      </c>
      <c r="H222" t="str">
        <f>VLOOKUP(F222,z2p!$A$3:$B$57,2,FALSE)</f>
        <v>ang</v>
      </c>
      <c r="I222" t="str">
        <f t="shared" si="15"/>
        <v>zhang</v>
      </c>
      <c r="J222" t="str">
        <f t="shared" si="16"/>
        <v>,"ㄓ␢ㄤˋ","zhang","2024-02-11 10:15:00","ai@indexbox.com","1","注音","拼音","zhuyin","pinyin","對照表"</v>
      </c>
    </row>
    <row r="223" spans="1:10">
      <c r="A223" s="17" t="s">
        <v>831</v>
      </c>
      <c r="B223" t="str">
        <f t="shared" si="13"/>
        <v>ㄓ</v>
      </c>
      <c r="C223" t="str">
        <f t="shared" si="14"/>
        <v>␢ㄥ</v>
      </c>
      <c r="D223" t="e">
        <f>INDEX(z2p!$C$2:$X$57,MATCH(C223,z2p!$A$2:'z2p'!$A$57,0),MATCH(B223,z2p!$C$1:'z2p'!$X$1,0))</f>
        <v>#N/A</v>
      </c>
      <c r="E223" t="s">
        <v>29</v>
      </c>
      <c r="F223" t="s">
        <v>13</v>
      </c>
      <c r="G223" t="str">
        <f>HLOOKUP(E223,z2p!$C$1:$X$2,2,FALSE)</f>
        <v>zh</v>
      </c>
      <c r="H223" t="str">
        <f>VLOOKUP(F223,z2p!$A$3:$B$57,2,FALSE)</f>
        <v>eng</v>
      </c>
      <c r="I223" t="str">
        <f t="shared" si="15"/>
        <v>zheng</v>
      </c>
      <c r="J223" t="str">
        <f t="shared" si="16"/>
        <v>,"ㄓ␢ㄥˋ","zheng","2024-02-11 10:15:00","ai@indexbox.com","1","注音","拼音","zhuyin","pinyin","對照表"</v>
      </c>
    </row>
    <row r="224" spans="1:10">
      <c r="A224" s="17" t="s">
        <v>853</v>
      </c>
      <c r="B224" t="str">
        <f t="shared" si="13"/>
        <v>ㄓ</v>
      </c>
      <c r="C224" t="str">
        <f t="shared" si="14"/>
        <v>␢ㄦ</v>
      </c>
      <c r="D224" t="e">
        <f>INDEX(z2p!$C$2:$X$57,MATCH(C224,z2p!$A$2:'z2p'!$A$57,0),MATCH(B224,z2p!$C$1:'z2p'!$X$1,0))</f>
        <v>#N/A</v>
      </c>
      <c r="E224" t="s">
        <v>29</v>
      </c>
      <c r="F224" t="s">
        <v>14</v>
      </c>
      <c r="G224" t="str">
        <f>HLOOKUP(E224,z2p!$C$1:$X$2,2,FALSE)</f>
        <v>zh</v>
      </c>
      <c r="H224" t="str">
        <f>VLOOKUP(F224,z2p!$A$3:$B$57,2,FALSE)</f>
        <v>er</v>
      </c>
      <c r="I224" t="str">
        <f t="shared" si="15"/>
        <v>zher</v>
      </c>
      <c r="J224" t="str">
        <f t="shared" si="16"/>
        <v>,"ㄓ␢ㄦˋ","zher","2024-02-11 10:15:00","ai@indexbox.com","1","注音","拼音","zhuyin","pinyin","對照表"</v>
      </c>
    </row>
    <row r="225" spans="1:10">
      <c r="A225" s="17" t="s">
        <v>568</v>
      </c>
      <c r="B225" t="str">
        <f t="shared" si="13"/>
        <v>ㄔ</v>
      </c>
      <c r="C225" t="str">
        <f t="shared" si="14"/>
        <v>␢␢</v>
      </c>
      <c r="D225" t="e">
        <f>INDEX(z2p!$C$2:$X$57,MATCH(C225,z2p!$A$2:'z2p'!$A$57,0),MATCH(B225,z2p!$C$1:'z2p'!$X$1,0))</f>
        <v>#N/A</v>
      </c>
      <c r="E225" t="s">
        <v>30</v>
      </c>
      <c r="G225" t="str">
        <f>HLOOKUP(E225,z2p!$C$1:$X$2,2,FALSE)</f>
        <v>ch</v>
      </c>
      <c r="I225" t="str">
        <f t="shared" si="15"/>
        <v>ch</v>
      </c>
      <c r="J225" t="str">
        <f t="shared" si="16"/>
        <v>,"ㄔ␢␢ˋ","ch","2024-02-11 10:15:00","ai@indexbox.com","1","注音","拼音","zhuyin","pinyin","對照表"</v>
      </c>
    </row>
    <row r="226" spans="1:10">
      <c r="A226" s="17" t="s">
        <v>590</v>
      </c>
      <c r="B226" t="str">
        <f t="shared" si="13"/>
        <v>ㄔ</v>
      </c>
      <c r="C226" t="str">
        <f t="shared" si="14"/>
        <v>␢ㄚ</v>
      </c>
      <c r="D226" t="e">
        <f>INDEX(z2p!$C$2:$X$57,MATCH(C226,z2p!$A$2:'z2p'!$A$57,0),MATCH(B226,z2p!$C$1:'z2p'!$X$1,0))</f>
        <v>#N/A</v>
      </c>
      <c r="E226" t="s">
        <v>30</v>
      </c>
      <c r="F226" t="s">
        <v>2</v>
      </c>
      <c r="G226" t="str">
        <f>HLOOKUP(E226,z2p!$C$1:$X$2,2,FALSE)</f>
        <v>ch</v>
      </c>
      <c r="H226" t="str">
        <f>VLOOKUP(F226,z2p!$A$3:$B$57,2,FALSE)</f>
        <v>a</v>
      </c>
      <c r="I226" t="str">
        <f t="shared" si="15"/>
        <v>cha</v>
      </c>
      <c r="J226" t="str">
        <f t="shared" si="16"/>
        <v>,"ㄔ␢ㄚˋ","cha","2024-02-11 10:15:00","ai@indexbox.com","1","注音","拼音","zhuyin","pinyin","對照表"</v>
      </c>
    </row>
    <row r="227" spans="1:10">
      <c r="A227" s="17" t="s">
        <v>612</v>
      </c>
      <c r="B227" t="str">
        <f t="shared" si="13"/>
        <v>ㄔ</v>
      </c>
      <c r="C227" t="str">
        <f t="shared" si="14"/>
        <v>␢ㄛ</v>
      </c>
      <c r="D227" t="e">
        <f>INDEX(z2p!$C$2:$X$57,MATCH(C227,z2p!$A$2:'z2p'!$A$57,0),MATCH(B227,z2p!$C$1:'z2p'!$X$1,0))</f>
        <v>#N/A</v>
      </c>
      <c r="E227" t="s">
        <v>30</v>
      </c>
      <c r="F227" t="s">
        <v>3</v>
      </c>
      <c r="G227" t="str">
        <f>HLOOKUP(E227,z2p!$C$1:$X$2,2,FALSE)</f>
        <v>ch</v>
      </c>
      <c r="H227" t="str">
        <f>VLOOKUP(F227,z2p!$A$3:$B$57,2,FALSE)</f>
        <v>o</v>
      </c>
      <c r="I227" t="str">
        <f t="shared" si="15"/>
        <v>cho</v>
      </c>
      <c r="J227" t="str">
        <f t="shared" si="16"/>
        <v>,"ㄔ␢ㄛˋ","cho","2024-02-11 10:15:00","ai@indexbox.com","1","注音","拼音","zhuyin","pinyin","對照表"</v>
      </c>
    </row>
    <row r="228" spans="1:10">
      <c r="A228" s="17" t="s">
        <v>634</v>
      </c>
      <c r="B228" t="str">
        <f t="shared" si="13"/>
        <v>ㄔ</v>
      </c>
      <c r="C228" t="str">
        <f t="shared" si="14"/>
        <v>␢ㄜ</v>
      </c>
      <c r="D228" t="e">
        <f>INDEX(z2p!$C$2:$X$57,MATCH(C228,z2p!$A$2:'z2p'!$A$57,0),MATCH(B228,z2p!$C$1:'z2p'!$X$1,0))</f>
        <v>#N/A</v>
      </c>
      <c r="E228" t="s">
        <v>30</v>
      </c>
      <c r="F228" t="s">
        <v>4</v>
      </c>
      <c r="G228" t="str">
        <f>HLOOKUP(E228,z2p!$C$1:$X$2,2,FALSE)</f>
        <v>ch</v>
      </c>
      <c r="H228" t="str">
        <f>VLOOKUP(F228,z2p!$A$3:$B$57,2,FALSE)</f>
        <v>e</v>
      </c>
      <c r="I228" t="str">
        <f t="shared" si="15"/>
        <v>che</v>
      </c>
      <c r="J228" t="str">
        <f t="shared" si="16"/>
        <v>,"ㄔ␢ㄜˋ","che","2024-02-11 10:15:00","ai@indexbox.com","1","注音","拼音","zhuyin","pinyin","對照表"</v>
      </c>
    </row>
    <row r="229" spans="1:10">
      <c r="A229" s="17" t="s">
        <v>656</v>
      </c>
      <c r="B229" t="str">
        <f t="shared" si="13"/>
        <v>ㄔ</v>
      </c>
      <c r="C229" t="str">
        <f t="shared" si="14"/>
        <v>␢ㄝ</v>
      </c>
      <c r="D229" t="e">
        <f>INDEX(z2p!$C$2:$X$57,MATCH(C229,z2p!$A$2:'z2p'!$A$57,0),MATCH(B229,z2p!$C$1:'z2p'!$X$1,0))</f>
        <v>#N/A</v>
      </c>
      <c r="E229" t="s">
        <v>30</v>
      </c>
      <c r="F229" t="s">
        <v>5</v>
      </c>
      <c r="G229" t="str">
        <f>HLOOKUP(E229,z2p!$C$1:$X$2,2,FALSE)</f>
        <v>ch</v>
      </c>
      <c r="H229" t="str">
        <f>VLOOKUP(F229,z2p!$A$3:$B$57,2,FALSE)</f>
        <v>e</v>
      </c>
      <c r="I229" t="str">
        <f t="shared" si="15"/>
        <v>che</v>
      </c>
      <c r="J229" t="str">
        <f t="shared" si="16"/>
        <v>,"ㄔ␢ㄝˋ","che","2024-02-11 10:15:00","ai@indexbox.com","1","注音","拼音","zhuyin","pinyin","對照表"</v>
      </c>
    </row>
    <row r="230" spans="1:10">
      <c r="A230" s="17" t="s">
        <v>678</v>
      </c>
      <c r="B230" t="str">
        <f t="shared" si="13"/>
        <v>ㄔ</v>
      </c>
      <c r="C230" t="str">
        <f t="shared" si="14"/>
        <v>␢ㄞ</v>
      </c>
      <c r="D230" t="e">
        <f>INDEX(z2p!$C$2:$X$57,MATCH(C230,z2p!$A$2:'z2p'!$A$57,0),MATCH(B230,z2p!$C$1:'z2p'!$X$1,0))</f>
        <v>#N/A</v>
      </c>
      <c r="E230" t="s">
        <v>30</v>
      </c>
      <c r="F230" t="s">
        <v>6</v>
      </c>
      <c r="G230" t="str">
        <f>HLOOKUP(E230,z2p!$C$1:$X$2,2,FALSE)</f>
        <v>ch</v>
      </c>
      <c r="H230" t="str">
        <f>VLOOKUP(F230,z2p!$A$3:$B$57,2,FALSE)</f>
        <v>ai</v>
      </c>
      <c r="I230" t="str">
        <f t="shared" si="15"/>
        <v>chai</v>
      </c>
      <c r="J230" t="str">
        <f t="shared" si="16"/>
        <v>,"ㄔ␢ㄞˋ","chai","2024-02-11 10:15:00","ai@indexbox.com","1","注音","拼音","zhuyin","pinyin","對照表"</v>
      </c>
    </row>
    <row r="231" spans="1:10">
      <c r="A231" s="17" t="s">
        <v>700</v>
      </c>
      <c r="B231" t="str">
        <f t="shared" si="13"/>
        <v>ㄔ</v>
      </c>
      <c r="C231" t="str">
        <f t="shared" si="14"/>
        <v>␢ㄟ</v>
      </c>
      <c r="D231" t="e">
        <f>INDEX(z2p!$C$2:$X$57,MATCH(C231,z2p!$A$2:'z2p'!$A$57,0),MATCH(B231,z2p!$C$1:'z2p'!$X$1,0))</f>
        <v>#N/A</v>
      </c>
      <c r="E231" t="s">
        <v>30</v>
      </c>
      <c r="F231" t="s">
        <v>7</v>
      </c>
      <c r="G231" t="str">
        <f>HLOOKUP(E231,z2p!$C$1:$X$2,2,FALSE)</f>
        <v>ch</v>
      </c>
      <c r="H231" t="str">
        <f>VLOOKUP(F231,z2p!$A$3:$B$57,2,FALSE)</f>
        <v>ei</v>
      </c>
      <c r="I231" t="str">
        <f t="shared" si="15"/>
        <v>chei</v>
      </c>
      <c r="J231" t="str">
        <f t="shared" si="16"/>
        <v>,"ㄔ␢ㄟˋ","chei","2024-02-11 10:15:00","ai@indexbox.com","1","注音","拼音","zhuyin","pinyin","對照表"</v>
      </c>
    </row>
    <row r="232" spans="1:10">
      <c r="A232" s="17" t="s">
        <v>722</v>
      </c>
      <c r="B232" t="str">
        <f t="shared" si="13"/>
        <v>ㄔ</v>
      </c>
      <c r="C232" t="str">
        <f t="shared" si="14"/>
        <v>␢ㄠ</v>
      </c>
      <c r="D232" t="e">
        <f>INDEX(z2p!$C$2:$X$57,MATCH(C232,z2p!$A$2:'z2p'!$A$57,0),MATCH(B232,z2p!$C$1:'z2p'!$X$1,0))</f>
        <v>#N/A</v>
      </c>
      <c r="E232" t="s">
        <v>30</v>
      </c>
      <c r="F232" t="s">
        <v>8</v>
      </c>
      <c r="G232" t="str">
        <f>HLOOKUP(E232,z2p!$C$1:$X$2,2,FALSE)</f>
        <v>ch</v>
      </c>
      <c r="H232" t="str">
        <f>VLOOKUP(F232,z2p!$A$3:$B$57,2,FALSE)</f>
        <v>ao</v>
      </c>
      <c r="I232" t="str">
        <f t="shared" si="15"/>
        <v>chao</v>
      </c>
      <c r="J232" t="str">
        <f t="shared" si="16"/>
        <v>,"ㄔ␢ㄠˋ","chao","2024-02-11 10:15:00","ai@indexbox.com","1","注音","拼音","zhuyin","pinyin","對照表"</v>
      </c>
    </row>
    <row r="233" spans="1:10">
      <c r="A233" s="17" t="s">
        <v>744</v>
      </c>
      <c r="B233" t="str">
        <f t="shared" si="13"/>
        <v>ㄔ</v>
      </c>
      <c r="C233" t="str">
        <f t="shared" si="14"/>
        <v>␢ㄡ</v>
      </c>
      <c r="D233" t="e">
        <f>INDEX(z2p!$C$2:$X$57,MATCH(C233,z2p!$A$2:'z2p'!$A$57,0),MATCH(B233,z2p!$C$1:'z2p'!$X$1,0))</f>
        <v>#N/A</v>
      </c>
      <c r="E233" t="s">
        <v>30</v>
      </c>
      <c r="F233" t="s">
        <v>9</v>
      </c>
      <c r="G233" t="str">
        <f>HLOOKUP(E233,z2p!$C$1:$X$2,2,FALSE)</f>
        <v>ch</v>
      </c>
      <c r="H233" t="str">
        <f>VLOOKUP(F233,z2p!$A$3:$B$57,2,FALSE)</f>
        <v>ou</v>
      </c>
      <c r="I233" t="str">
        <f t="shared" si="15"/>
        <v>chou</v>
      </c>
      <c r="J233" t="str">
        <f t="shared" si="16"/>
        <v>,"ㄔ␢ㄡˋ","chou","2024-02-11 10:15:00","ai@indexbox.com","1","注音","拼音","zhuyin","pinyin","對照表"</v>
      </c>
    </row>
    <row r="234" spans="1:10">
      <c r="A234" s="17" t="s">
        <v>766</v>
      </c>
      <c r="B234" t="str">
        <f t="shared" si="13"/>
        <v>ㄔ</v>
      </c>
      <c r="C234" t="str">
        <f t="shared" si="14"/>
        <v>␢ㄢ</v>
      </c>
      <c r="D234" t="e">
        <f>INDEX(z2p!$C$2:$X$57,MATCH(C234,z2p!$A$2:'z2p'!$A$57,0),MATCH(B234,z2p!$C$1:'z2p'!$X$1,0))</f>
        <v>#N/A</v>
      </c>
      <c r="E234" t="s">
        <v>30</v>
      </c>
      <c r="F234" t="s">
        <v>10</v>
      </c>
      <c r="G234" t="str">
        <f>HLOOKUP(E234,z2p!$C$1:$X$2,2,FALSE)</f>
        <v>ch</v>
      </c>
      <c r="H234" t="str">
        <f>VLOOKUP(F234,z2p!$A$3:$B$57,2,FALSE)</f>
        <v>an</v>
      </c>
      <c r="I234" t="str">
        <f t="shared" si="15"/>
        <v>chan</v>
      </c>
      <c r="J234" t="str">
        <f t="shared" si="16"/>
        <v>,"ㄔ␢ㄢˋ","chan","2024-02-11 10:15:00","ai@indexbox.com","1","注音","拼音","zhuyin","pinyin","對照表"</v>
      </c>
    </row>
    <row r="235" spans="1:10">
      <c r="A235" s="17" t="s">
        <v>788</v>
      </c>
      <c r="B235" t="str">
        <f t="shared" si="13"/>
        <v>ㄔ</v>
      </c>
      <c r="C235" t="str">
        <f t="shared" si="14"/>
        <v>␢ㄣ</v>
      </c>
      <c r="D235" t="e">
        <f>INDEX(z2p!$C$2:$X$57,MATCH(C235,z2p!$A$2:'z2p'!$A$57,0),MATCH(B235,z2p!$C$1:'z2p'!$X$1,0))</f>
        <v>#N/A</v>
      </c>
      <c r="E235" t="s">
        <v>30</v>
      </c>
      <c r="F235" t="s">
        <v>11</v>
      </c>
      <c r="G235" t="str">
        <f>HLOOKUP(E235,z2p!$C$1:$X$2,2,FALSE)</f>
        <v>ch</v>
      </c>
      <c r="H235" t="str">
        <f>VLOOKUP(F235,z2p!$A$3:$B$57,2,FALSE)</f>
        <v>en</v>
      </c>
      <c r="I235" t="str">
        <f t="shared" si="15"/>
        <v>chen</v>
      </c>
      <c r="J235" t="str">
        <f t="shared" si="16"/>
        <v>,"ㄔ␢ㄣˋ","chen","2024-02-11 10:15:00","ai@indexbox.com","1","注音","拼音","zhuyin","pinyin","對照表"</v>
      </c>
    </row>
    <row r="236" spans="1:10">
      <c r="A236" s="17" t="s">
        <v>810</v>
      </c>
      <c r="B236" t="str">
        <f t="shared" si="13"/>
        <v>ㄔ</v>
      </c>
      <c r="C236" t="str">
        <f t="shared" si="14"/>
        <v>␢ㄤ</v>
      </c>
      <c r="D236" t="e">
        <f>INDEX(z2p!$C$2:$X$57,MATCH(C236,z2p!$A$2:'z2p'!$A$57,0),MATCH(B236,z2p!$C$1:'z2p'!$X$1,0))</f>
        <v>#N/A</v>
      </c>
      <c r="E236" t="s">
        <v>30</v>
      </c>
      <c r="F236" t="s">
        <v>12</v>
      </c>
      <c r="G236" t="str">
        <f>HLOOKUP(E236,z2p!$C$1:$X$2,2,FALSE)</f>
        <v>ch</v>
      </c>
      <c r="H236" t="str">
        <f>VLOOKUP(F236,z2p!$A$3:$B$57,2,FALSE)</f>
        <v>ang</v>
      </c>
      <c r="I236" t="str">
        <f t="shared" si="15"/>
        <v>chang</v>
      </c>
      <c r="J236" t="str">
        <f t="shared" si="16"/>
        <v>,"ㄔ␢ㄤˋ","chang","2024-02-11 10:15:00","ai@indexbox.com","1","注音","拼音","zhuyin","pinyin","對照表"</v>
      </c>
    </row>
    <row r="237" spans="1:10">
      <c r="A237" s="17" t="s">
        <v>832</v>
      </c>
      <c r="B237" t="str">
        <f t="shared" si="13"/>
        <v>ㄔ</v>
      </c>
      <c r="C237" t="str">
        <f t="shared" si="14"/>
        <v>␢ㄥ</v>
      </c>
      <c r="D237" t="e">
        <f>INDEX(z2p!$C$2:$X$57,MATCH(C237,z2p!$A$2:'z2p'!$A$57,0),MATCH(B237,z2p!$C$1:'z2p'!$X$1,0))</f>
        <v>#N/A</v>
      </c>
      <c r="E237" t="s">
        <v>30</v>
      </c>
      <c r="F237" t="s">
        <v>13</v>
      </c>
      <c r="G237" t="str">
        <f>HLOOKUP(E237,z2p!$C$1:$X$2,2,FALSE)</f>
        <v>ch</v>
      </c>
      <c r="H237" t="str">
        <f>VLOOKUP(F237,z2p!$A$3:$B$57,2,FALSE)</f>
        <v>eng</v>
      </c>
      <c r="I237" t="str">
        <f t="shared" si="15"/>
        <v>cheng</v>
      </c>
      <c r="J237" t="str">
        <f t="shared" si="16"/>
        <v>,"ㄔ␢ㄥˋ","cheng","2024-02-11 10:15:00","ai@indexbox.com","1","注音","拼音","zhuyin","pinyin","對照表"</v>
      </c>
    </row>
    <row r="238" spans="1:10">
      <c r="A238" s="17" t="s">
        <v>854</v>
      </c>
      <c r="B238" t="str">
        <f t="shared" si="13"/>
        <v>ㄔ</v>
      </c>
      <c r="C238" t="str">
        <f t="shared" si="14"/>
        <v>␢ㄦ</v>
      </c>
      <c r="D238" t="e">
        <f>INDEX(z2p!$C$2:$X$57,MATCH(C238,z2p!$A$2:'z2p'!$A$57,0),MATCH(B238,z2p!$C$1:'z2p'!$X$1,0))</f>
        <v>#N/A</v>
      </c>
      <c r="E238" t="s">
        <v>30</v>
      </c>
      <c r="F238" t="s">
        <v>14</v>
      </c>
      <c r="G238" t="str">
        <f>HLOOKUP(E238,z2p!$C$1:$X$2,2,FALSE)</f>
        <v>ch</v>
      </c>
      <c r="H238" t="str">
        <f>VLOOKUP(F238,z2p!$A$3:$B$57,2,FALSE)</f>
        <v>er</v>
      </c>
      <c r="I238" t="str">
        <f t="shared" si="15"/>
        <v>cher</v>
      </c>
      <c r="J238" t="str">
        <f t="shared" si="16"/>
        <v>,"ㄔ␢ㄦˋ","cher","2024-02-11 10:15:00","ai@indexbox.com","1","注音","拼音","zhuyin","pinyin","對照表"</v>
      </c>
    </row>
    <row r="239" spans="1:10">
      <c r="A239" s="17" t="s">
        <v>569</v>
      </c>
      <c r="B239" t="str">
        <f t="shared" si="13"/>
        <v>ㄕ</v>
      </c>
      <c r="C239" t="str">
        <f t="shared" si="14"/>
        <v>␢␢</v>
      </c>
      <c r="D239" t="e">
        <f>INDEX(z2p!$C$2:$X$57,MATCH(C239,z2p!$A$2:'z2p'!$A$57,0),MATCH(B239,z2p!$C$1:'z2p'!$X$1,0))</f>
        <v>#N/A</v>
      </c>
      <c r="E239" t="s">
        <v>31</v>
      </c>
      <c r="G239" t="str">
        <f>HLOOKUP(E239,z2p!$C$1:$X$2,2,FALSE)</f>
        <v>sh</v>
      </c>
      <c r="I239" t="str">
        <f t="shared" si="15"/>
        <v>sh</v>
      </c>
      <c r="J239" t="str">
        <f t="shared" si="16"/>
        <v>,"ㄕ␢␢ˋ","sh","2024-02-11 10:15:00","ai@indexbox.com","1","注音","拼音","zhuyin","pinyin","對照表"</v>
      </c>
    </row>
    <row r="240" spans="1:10">
      <c r="A240" s="17" t="s">
        <v>591</v>
      </c>
      <c r="B240" t="str">
        <f t="shared" si="13"/>
        <v>ㄕ</v>
      </c>
      <c r="C240" t="str">
        <f t="shared" si="14"/>
        <v>␢ㄚ</v>
      </c>
      <c r="D240" t="e">
        <f>INDEX(z2p!$C$2:$X$57,MATCH(C240,z2p!$A$2:'z2p'!$A$57,0),MATCH(B240,z2p!$C$1:'z2p'!$X$1,0))</f>
        <v>#N/A</v>
      </c>
      <c r="E240" t="s">
        <v>31</v>
      </c>
      <c r="F240" t="s">
        <v>2</v>
      </c>
      <c r="G240" t="str">
        <f>HLOOKUP(E240,z2p!$C$1:$X$2,2,FALSE)</f>
        <v>sh</v>
      </c>
      <c r="H240" t="str">
        <f>VLOOKUP(F240,z2p!$A$3:$B$57,2,FALSE)</f>
        <v>a</v>
      </c>
      <c r="I240" t="str">
        <f t="shared" si="15"/>
        <v>sha</v>
      </c>
      <c r="J240" t="str">
        <f t="shared" si="16"/>
        <v>,"ㄕ␢ㄚˋ","sha","2024-02-11 10:15:00","ai@indexbox.com","1","注音","拼音","zhuyin","pinyin","對照表"</v>
      </c>
    </row>
    <row r="241" spans="1:10">
      <c r="A241" s="17" t="s">
        <v>613</v>
      </c>
      <c r="B241" t="str">
        <f t="shared" si="13"/>
        <v>ㄕ</v>
      </c>
      <c r="C241" t="str">
        <f t="shared" si="14"/>
        <v>␢ㄛ</v>
      </c>
      <c r="D241" t="e">
        <f>INDEX(z2p!$C$2:$X$57,MATCH(C241,z2p!$A$2:'z2p'!$A$57,0),MATCH(B241,z2p!$C$1:'z2p'!$X$1,0))</f>
        <v>#N/A</v>
      </c>
      <c r="E241" t="s">
        <v>31</v>
      </c>
      <c r="F241" t="s">
        <v>3</v>
      </c>
      <c r="G241" t="str">
        <f>HLOOKUP(E241,z2p!$C$1:$X$2,2,FALSE)</f>
        <v>sh</v>
      </c>
      <c r="H241" t="str">
        <f>VLOOKUP(F241,z2p!$A$3:$B$57,2,FALSE)</f>
        <v>o</v>
      </c>
      <c r="I241" t="str">
        <f t="shared" si="15"/>
        <v>sho</v>
      </c>
      <c r="J241" t="str">
        <f t="shared" si="16"/>
        <v>,"ㄕ␢ㄛˋ","sho","2024-02-11 10:15:00","ai@indexbox.com","1","注音","拼音","zhuyin","pinyin","對照表"</v>
      </c>
    </row>
    <row r="242" spans="1:10">
      <c r="A242" s="17" t="s">
        <v>635</v>
      </c>
      <c r="B242" t="str">
        <f t="shared" si="13"/>
        <v>ㄕ</v>
      </c>
      <c r="C242" t="str">
        <f t="shared" si="14"/>
        <v>␢ㄜ</v>
      </c>
      <c r="D242" t="e">
        <f>INDEX(z2p!$C$2:$X$57,MATCH(C242,z2p!$A$2:'z2p'!$A$57,0),MATCH(B242,z2p!$C$1:'z2p'!$X$1,0))</f>
        <v>#N/A</v>
      </c>
      <c r="E242" t="s">
        <v>31</v>
      </c>
      <c r="F242" t="s">
        <v>4</v>
      </c>
      <c r="G242" t="str">
        <f>HLOOKUP(E242,z2p!$C$1:$X$2,2,FALSE)</f>
        <v>sh</v>
      </c>
      <c r="H242" t="str">
        <f>VLOOKUP(F242,z2p!$A$3:$B$57,2,FALSE)</f>
        <v>e</v>
      </c>
      <c r="I242" t="str">
        <f t="shared" si="15"/>
        <v>she</v>
      </c>
      <c r="J242" t="str">
        <f t="shared" si="16"/>
        <v>,"ㄕ␢ㄜˋ","she","2024-02-11 10:15:00","ai@indexbox.com","1","注音","拼音","zhuyin","pinyin","對照表"</v>
      </c>
    </row>
    <row r="243" spans="1:10">
      <c r="A243" s="17" t="s">
        <v>657</v>
      </c>
      <c r="B243" t="str">
        <f t="shared" si="13"/>
        <v>ㄕ</v>
      </c>
      <c r="C243" t="str">
        <f t="shared" si="14"/>
        <v>␢ㄝ</v>
      </c>
      <c r="D243" t="e">
        <f>INDEX(z2p!$C$2:$X$57,MATCH(C243,z2p!$A$2:'z2p'!$A$57,0),MATCH(B243,z2p!$C$1:'z2p'!$X$1,0))</f>
        <v>#N/A</v>
      </c>
      <c r="E243" t="s">
        <v>31</v>
      </c>
      <c r="F243" t="s">
        <v>5</v>
      </c>
      <c r="G243" t="str">
        <f>HLOOKUP(E243,z2p!$C$1:$X$2,2,FALSE)</f>
        <v>sh</v>
      </c>
      <c r="H243" t="str">
        <f>VLOOKUP(F243,z2p!$A$3:$B$57,2,FALSE)</f>
        <v>e</v>
      </c>
      <c r="I243" t="str">
        <f t="shared" si="15"/>
        <v>she</v>
      </c>
      <c r="J243" t="str">
        <f t="shared" si="16"/>
        <v>,"ㄕ␢ㄝˋ","she","2024-02-11 10:15:00","ai@indexbox.com","1","注音","拼音","zhuyin","pinyin","對照表"</v>
      </c>
    </row>
    <row r="244" spans="1:10">
      <c r="A244" s="17" t="s">
        <v>679</v>
      </c>
      <c r="B244" t="str">
        <f t="shared" si="13"/>
        <v>ㄕ</v>
      </c>
      <c r="C244" t="str">
        <f t="shared" si="14"/>
        <v>␢ㄞ</v>
      </c>
      <c r="D244" t="e">
        <f>INDEX(z2p!$C$2:$X$57,MATCH(C244,z2p!$A$2:'z2p'!$A$57,0),MATCH(B244,z2p!$C$1:'z2p'!$X$1,0))</f>
        <v>#N/A</v>
      </c>
      <c r="E244" t="s">
        <v>31</v>
      </c>
      <c r="F244" t="s">
        <v>6</v>
      </c>
      <c r="G244" t="str">
        <f>HLOOKUP(E244,z2p!$C$1:$X$2,2,FALSE)</f>
        <v>sh</v>
      </c>
      <c r="H244" t="str">
        <f>VLOOKUP(F244,z2p!$A$3:$B$57,2,FALSE)</f>
        <v>ai</v>
      </c>
      <c r="I244" t="str">
        <f t="shared" si="15"/>
        <v>shai</v>
      </c>
      <c r="J244" t="str">
        <f t="shared" si="16"/>
        <v>,"ㄕ␢ㄞˋ","shai","2024-02-11 10:15:00","ai@indexbox.com","1","注音","拼音","zhuyin","pinyin","對照表"</v>
      </c>
    </row>
    <row r="245" spans="1:10">
      <c r="A245" s="17" t="s">
        <v>701</v>
      </c>
      <c r="B245" t="str">
        <f t="shared" si="13"/>
        <v>ㄕ</v>
      </c>
      <c r="C245" t="str">
        <f t="shared" si="14"/>
        <v>␢ㄟ</v>
      </c>
      <c r="D245" t="e">
        <f>INDEX(z2p!$C$2:$X$57,MATCH(C245,z2p!$A$2:'z2p'!$A$57,0),MATCH(B245,z2p!$C$1:'z2p'!$X$1,0))</f>
        <v>#N/A</v>
      </c>
      <c r="E245" t="s">
        <v>31</v>
      </c>
      <c r="F245" t="s">
        <v>7</v>
      </c>
      <c r="G245" t="str">
        <f>HLOOKUP(E245,z2p!$C$1:$X$2,2,FALSE)</f>
        <v>sh</v>
      </c>
      <c r="H245" t="str">
        <f>VLOOKUP(F245,z2p!$A$3:$B$57,2,FALSE)</f>
        <v>ei</v>
      </c>
      <c r="I245" t="str">
        <f t="shared" si="15"/>
        <v>shei</v>
      </c>
      <c r="J245" t="str">
        <f t="shared" si="16"/>
        <v>,"ㄕ␢ㄟˋ","shei","2024-02-11 10:15:00","ai@indexbox.com","1","注音","拼音","zhuyin","pinyin","對照表"</v>
      </c>
    </row>
    <row r="246" spans="1:10">
      <c r="A246" s="17" t="s">
        <v>723</v>
      </c>
      <c r="B246" t="str">
        <f t="shared" si="13"/>
        <v>ㄕ</v>
      </c>
      <c r="C246" t="str">
        <f t="shared" si="14"/>
        <v>␢ㄠ</v>
      </c>
      <c r="D246" t="e">
        <f>INDEX(z2p!$C$2:$X$57,MATCH(C246,z2p!$A$2:'z2p'!$A$57,0),MATCH(B246,z2p!$C$1:'z2p'!$X$1,0))</f>
        <v>#N/A</v>
      </c>
      <c r="E246" t="s">
        <v>31</v>
      </c>
      <c r="F246" t="s">
        <v>8</v>
      </c>
      <c r="G246" t="str">
        <f>HLOOKUP(E246,z2p!$C$1:$X$2,2,FALSE)</f>
        <v>sh</v>
      </c>
      <c r="H246" t="str">
        <f>VLOOKUP(F246,z2p!$A$3:$B$57,2,FALSE)</f>
        <v>ao</v>
      </c>
      <c r="I246" t="str">
        <f t="shared" si="15"/>
        <v>shao</v>
      </c>
      <c r="J246" t="str">
        <f t="shared" si="16"/>
        <v>,"ㄕ␢ㄠˋ","shao","2024-02-11 10:15:00","ai@indexbox.com","1","注音","拼音","zhuyin","pinyin","對照表"</v>
      </c>
    </row>
    <row r="247" spans="1:10">
      <c r="A247" s="17" t="s">
        <v>745</v>
      </c>
      <c r="B247" t="str">
        <f t="shared" si="13"/>
        <v>ㄕ</v>
      </c>
      <c r="C247" t="str">
        <f t="shared" si="14"/>
        <v>␢ㄡ</v>
      </c>
      <c r="D247" t="e">
        <f>INDEX(z2p!$C$2:$X$57,MATCH(C247,z2p!$A$2:'z2p'!$A$57,0),MATCH(B247,z2p!$C$1:'z2p'!$X$1,0))</f>
        <v>#N/A</v>
      </c>
      <c r="E247" t="s">
        <v>31</v>
      </c>
      <c r="F247" t="s">
        <v>9</v>
      </c>
      <c r="G247" t="str">
        <f>HLOOKUP(E247,z2p!$C$1:$X$2,2,FALSE)</f>
        <v>sh</v>
      </c>
      <c r="H247" t="str">
        <f>VLOOKUP(F247,z2p!$A$3:$B$57,2,FALSE)</f>
        <v>ou</v>
      </c>
      <c r="I247" t="str">
        <f t="shared" si="15"/>
        <v>shou</v>
      </c>
      <c r="J247" t="str">
        <f t="shared" si="16"/>
        <v>,"ㄕ␢ㄡˋ","shou","2024-02-11 10:15:00","ai@indexbox.com","1","注音","拼音","zhuyin","pinyin","對照表"</v>
      </c>
    </row>
    <row r="248" spans="1:10">
      <c r="A248" s="17" t="s">
        <v>767</v>
      </c>
      <c r="B248" t="str">
        <f t="shared" si="13"/>
        <v>ㄕ</v>
      </c>
      <c r="C248" t="str">
        <f t="shared" si="14"/>
        <v>␢ㄢ</v>
      </c>
      <c r="D248" t="e">
        <f>INDEX(z2p!$C$2:$X$57,MATCH(C248,z2p!$A$2:'z2p'!$A$57,0),MATCH(B248,z2p!$C$1:'z2p'!$X$1,0))</f>
        <v>#N/A</v>
      </c>
      <c r="E248" t="s">
        <v>31</v>
      </c>
      <c r="F248" t="s">
        <v>10</v>
      </c>
      <c r="G248" t="str">
        <f>HLOOKUP(E248,z2p!$C$1:$X$2,2,FALSE)</f>
        <v>sh</v>
      </c>
      <c r="H248" t="str">
        <f>VLOOKUP(F248,z2p!$A$3:$B$57,2,FALSE)</f>
        <v>an</v>
      </c>
      <c r="I248" t="str">
        <f t="shared" si="15"/>
        <v>shan</v>
      </c>
      <c r="J248" t="str">
        <f t="shared" si="16"/>
        <v>,"ㄕ␢ㄢˋ","shan","2024-02-11 10:15:00","ai@indexbox.com","1","注音","拼音","zhuyin","pinyin","對照表"</v>
      </c>
    </row>
    <row r="249" spans="1:10">
      <c r="A249" s="17" t="s">
        <v>789</v>
      </c>
      <c r="B249" t="str">
        <f t="shared" si="13"/>
        <v>ㄕ</v>
      </c>
      <c r="C249" t="str">
        <f t="shared" si="14"/>
        <v>␢ㄣ</v>
      </c>
      <c r="D249" t="e">
        <f>INDEX(z2p!$C$2:$X$57,MATCH(C249,z2p!$A$2:'z2p'!$A$57,0),MATCH(B249,z2p!$C$1:'z2p'!$X$1,0))</f>
        <v>#N/A</v>
      </c>
      <c r="E249" t="s">
        <v>31</v>
      </c>
      <c r="F249" t="s">
        <v>11</v>
      </c>
      <c r="G249" t="str">
        <f>HLOOKUP(E249,z2p!$C$1:$X$2,2,FALSE)</f>
        <v>sh</v>
      </c>
      <c r="H249" t="str">
        <f>VLOOKUP(F249,z2p!$A$3:$B$57,2,FALSE)</f>
        <v>en</v>
      </c>
      <c r="I249" t="str">
        <f t="shared" si="15"/>
        <v>shen</v>
      </c>
      <c r="J249" t="str">
        <f t="shared" si="16"/>
        <v>,"ㄕ␢ㄣˋ","shen","2024-02-11 10:15:00","ai@indexbox.com","1","注音","拼音","zhuyin","pinyin","對照表"</v>
      </c>
    </row>
    <row r="250" spans="1:10">
      <c r="A250" s="17" t="s">
        <v>811</v>
      </c>
      <c r="B250" t="str">
        <f t="shared" si="13"/>
        <v>ㄕ</v>
      </c>
      <c r="C250" t="str">
        <f t="shared" si="14"/>
        <v>␢ㄤ</v>
      </c>
      <c r="D250" t="e">
        <f>INDEX(z2p!$C$2:$X$57,MATCH(C250,z2p!$A$2:'z2p'!$A$57,0),MATCH(B250,z2p!$C$1:'z2p'!$X$1,0))</f>
        <v>#N/A</v>
      </c>
      <c r="E250" t="s">
        <v>31</v>
      </c>
      <c r="F250" t="s">
        <v>12</v>
      </c>
      <c r="G250" t="str">
        <f>HLOOKUP(E250,z2p!$C$1:$X$2,2,FALSE)</f>
        <v>sh</v>
      </c>
      <c r="H250" t="str">
        <f>VLOOKUP(F250,z2p!$A$3:$B$57,2,FALSE)</f>
        <v>ang</v>
      </c>
      <c r="I250" t="str">
        <f t="shared" si="15"/>
        <v>shang</v>
      </c>
      <c r="J250" t="str">
        <f t="shared" si="16"/>
        <v>,"ㄕ␢ㄤˋ","shang","2024-02-11 10:15:00","ai@indexbox.com","1","注音","拼音","zhuyin","pinyin","對照表"</v>
      </c>
    </row>
    <row r="251" spans="1:10">
      <c r="A251" s="17" t="s">
        <v>833</v>
      </c>
      <c r="B251" t="str">
        <f t="shared" si="13"/>
        <v>ㄕ</v>
      </c>
      <c r="C251" t="str">
        <f t="shared" si="14"/>
        <v>␢ㄥ</v>
      </c>
      <c r="D251" t="e">
        <f>INDEX(z2p!$C$2:$X$57,MATCH(C251,z2p!$A$2:'z2p'!$A$57,0),MATCH(B251,z2p!$C$1:'z2p'!$X$1,0))</f>
        <v>#N/A</v>
      </c>
      <c r="E251" t="s">
        <v>31</v>
      </c>
      <c r="F251" t="s">
        <v>13</v>
      </c>
      <c r="G251" t="str">
        <f>HLOOKUP(E251,z2p!$C$1:$X$2,2,FALSE)</f>
        <v>sh</v>
      </c>
      <c r="H251" t="str">
        <f>VLOOKUP(F251,z2p!$A$3:$B$57,2,FALSE)</f>
        <v>eng</v>
      </c>
      <c r="I251" t="str">
        <f t="shared" si="15"/>
        <v>sheng</v>
      </c>
      <c r="J251" t="str">
        <f t="shared" si="16"/>
        <v>,"ㄕ␢ㄥˋ","sheng","2024-02-11 10:15:00","ai@indexbox.com","1","注音","拼音","zhuyin","pinyin","對照表"</v>
      </c>
    </row>
    <row r="252" spans="1:10">
      <c r="A252" s="17" t="s">
        <v>855</v>
      </c>
      <c r="B252" t="str">
        <f t="shared" si="13"/>
        <v>ㄕ</v>
      </c>
      <c r="C252" t="str">
        <f t="shared" si="14"/>
        <v>␢ㄦ</v>
      </c>
      <c r="D252" t="e">
        <f>INDEX(z2p!$C$2:$X$57,MATCH(C252,z2p!$A$2:'z2p'!$A$57,0),MATCH(B252,z2p!$C$1:'z2p'!$X$1,0))</f>
        <v>#N/A</v>
      </c>
      <c r="E252" t="s">
        <v>31</v>
      </c>
      <c r="F252" t="s">
        <v>14</v>
      </c>
      <c r="G252" t="str">
        <f>HLOOKUP(E252,z2p!$C$1:$X$2,2,FALSE)</f>
        <v>sh</v>
      </c>
      <c r="H252" t="str">
        <f>VLOOKUP(F252,z2p!$A$3:$B$57,2,FALSE)</f>
        <v>er</v>
      </c>
      <c r="I252" t="str">
        <f t="shared" si="15"/>
        <v>sher</v>
      </c>
      <c r="J252" t="str">
        <f t="shared" si="16"/>
        <v>,"ㄕ␢ㄦˋ","sher","2024-02-11 10:15:00","ai@indexbox.com","1","注音","拼音","zhuyin","pinyin","對照表"</v>
      </c>
    </row>
    <row r="253" spans="1:10">
      <c r="A253" s="17" t="s">
        <v>570</v>
      </c>
      <c r="B253" t="str">
        <f t="shared" si="13"/>
        <v>ㄖ</v>
      </c>
      <c r="C253" t="str">
        <f t="shared" si="14"/>
        <v>␢␢</v>
      </c>
      <c r="D253" t="e">
        <f>INDEX(z2p!$C$2:$X$57,MATCH(C253,z2p!$A$2:'z2p'!$A$57,0),MATCH(B253,z2p!$C$1:'z2p'!$X$1,0))</f>
        <v>#N/A</v>
      </c>
      <c r="E253" t="s">
        <v>32</v>
      </c>
      <c r="G253" t="str">
        <f>HLOOKUP(E253,z2p!$C$1:$X$2,2,FALSE)</f>
        <v>r</v>
      </c>
      <c r="I253" t="str">
        <f t="shared" si="15"/>
        <v>r</v>
      </c>
      <c r="J253" t="str">
        <f t="shared" si="16"/>
        <v>,"ㄖ␢␢ˋ","r","2024-02-11 10:15:00","ai@indexbox.com","1","注音","拼音","zhuyin","pinyin","對照表"</v>
      </c>
    </row>
    <row r="254" spans="1:10">
      <c r="A254" s="17" t="s">
        <v>592</v>
      </c>
      <c r="B254" t="str">
        <f t="shared" si="13"/>
        <v>ㄖ</v>
      </c>
      <c r="C254" t="str">
        <f t="shared" si="14"/>
        <v>␢ㄚ</v>
      </c>
      <c r="D254" t="e">
        <f>INDEX(z2p!$C$2:$X$57,MATCH(C254,z2p!$A$2:'z2p'!$A$57,0),MATCH(B254,z2p!$C$1:'z2p'!$X$1,0))</f>
        <v>#N/A</v>
      </c>
      <c r="E254" t="s">
        <v>32</v>
      </c>
      <c r="F254" t="s">
        <v>2</v>
      </c>
      <c r="G254" t="str">
        <f>HLOOKUP(E254,z2p!$C$1:$X$2,2,FALSE)</f>
        <v>r</v>
      </c>
      <c r="H254" t="str">
        <f>VLOOKUP(F254,z2p!$A$3:$B$57,2,FALSE)</f>
        <v>a</v>
      </c>
      <c r="I254" t="str">
        <f t="shared" si="15"/>
        <v>ra</v>
      </c>
      <c r="J254" t="str">
        <f t="shared" si="16"/>
        <v>,"ㄖ␢ㄚˋ","ra","2024-02-11 10:15:00","ai@indexbox.com","1","注音","拼音","zhuyin","pinyin","對照表"</v>
      </c>
    </row>
    <row r="255" spans="1:10">
      <c r="A255" s="17" t="s">
        <v>614</v>
      </c>
      <c r="B255" t="str">
        <f t="shared" si="13"/>
        <v>ㄖ</v>
      </c>
      <c r="C255" t="str">
        <f t="shared" si="14"/>
        <v>␢ㄛ</v>
      </c>
      <c r="D255" t="e">
        <f>INDEX(z2p!$C$2:$X$57,MATCH(C255,z2p!$A$2:'z2p'!$A$57,0),MATCH(B255,z2p!$C$1:'z2p'!$X$1,0))</f>
        <v>#N/A</v>
      </c>
      <c r="E255" t="s">
        <v>32</v>
      </c>
      <c r="F255" t="s">
        <v>3</v>
      </c>
      <c r="G255" t="str">
        <f>HLOOKUP(E255,z2p!$C$1:$X$2,2,FALSE)</f>
        <v>r</v>
      </c>
      <c r="H255" t="str">
        <f>VLOOKUP(F255,z2p!$A$3:$B$57,2,FALSE)</f>
        <v>o</v>
      </c>
      <c r="I255" t="str">
        <f t="shared" si="15"/>
        <v>ro</v>
      </c>
      <c r="J255" t="str">
        <f t="shared" si="16"/>
        <v>,"ㄖ␢ㄛˋ","ro","2024-02-11 10:15:00","ai@indexbox.com","1","注音","拼音","zhuyin","pinyin","對照表"</v>
      </c>
    </row>
    <row r="256" spans="1:10">
      <c r="A256" s="17" t="s">
        <v>636</v>
      </c>
      <c r="B256" t="str">
        <f t="shared" si="13"/>
        <v>ㄖ</v>
      </c>
      <c r="C256" t="str">
        <f t="shared" si="14"/>
        <v>␢ㄜ</v>
      </c>
      <c r="D256" t="e">
        <f>INDEX(z2p!$C$2:$X$57,MATCH(C256,z2p!$A$2:'z2p'!$A$57,0),MATCH(B256,z2p!$C$1:'z2p'!$X$1,0))</f>
        <v>#N/A</v>
      </c>
      <c r="E256" t="s">
        <v>32</v>
      </c>
      <c r="F256" t="s">
        <v>4</v>
      </c>
      <c r="G256" t="str">
        <f>HLOOKUP(E256,z2p!$C$1:$X$2,2,FALSE)</f>
        <v>r</v>
      </c>
      <c r="H256" t="str">
        <f>VLOOKUP(F256,z2p!$A$3:$B$57,2,FALSE)</f>
        <v>e</v>
      </c>
      <c r="I256" t="str">
        <f t="shared" si="15"/>
        <v>re</v>
      </c>
      <c r="J256" t="str">
        <f t="shared" si="16"/>
        <v>,"ㄖ␢ㄜˋ","re","2024-02-11 10:15:00","ai@indexbox.com","1","注音","拼音","zhuyin","pinyin","對照表"</v>
      </c>
    </row>
    <row r="257" spans="1:10">
      <c r="A257" s="17" t="s">
        <v>658</v>
      </c>
      <c r="B257" t="str">
        <f t="shared" si="13"/>
        <v>ㄖ</v>
      </c>
      <c r="C257" t="str">
        <f t="shared" si="14"/>
        <v>␢ㄝ</v>
      </c>
      <c r="D257" t="e">
        <f>INDEX(z2p!$C$2:$X$57,MATCH(C257,z2p!$A$2:'z2p'!$A$57,0),MATCH(B257,z2p!$C$1:'z2p'!$X$1,0))</f>
        <v>#N/A</v>
      </c>
      <c r="E257" t="s">
        <v>32</v>
      </c>
      <c r="F257" t="s">
        <v>5</v>
      </c>
      <c r="G257" t="str">
        <f>HLOOKUP(E257,z2p!$C$1:$X$2,2,FALSE)</f>
        <v>r</v>
      </c>
      <c r="H257" t="str">
        <f>VLOOKUP(F257,z2p!$A$3:$B$57,2,FALSE)</f>
        <v>e</v>
      </c>
      <c r="I257" t="str">
        <f t="shared" si="15"/>
        <v>re</v>
      </c>
      <c r="J257" t="str">
        <f t="shared" si="16"/>
        <v>,"ㄖ␢ㄝˋ","re","2024-02-11 10:15:00","ai@indexbox.com","1","注音","拼音","zhuyin","pinyin","對照表"</v>
      </c>
    </row>
    <row r="258" spans="1:10">
      <c r="A258" s="17" t="s">
        <v>680</v>
      </c>
      <c r="B258" t="str">
        <f t="shared" ref="B258:B321" si="17">LEFT(A258)</f>
        <v>ㄖ</v>
      </c>
      <c r="C258" t="str">
        <f t="shared" ref="C258:C321" si="18">MID(A258&amp;"",2,2)</f>
        <v>␢ㄞ</v>
      </c>
      <c r="D258" t="e">
        <f>INDEX(z2p!$C$2:$X$57,MATCH(C258,z2p!$A$2:'z2p'!$A$57,0),MATCH(B258,z2p!$C$1:'z2p'!$X$1,0))</f>
        <v>#N/A</v>
      </c>
      <c r="E258" t="s">
        <v>32</v>
      </c>
      <c r="F258" t="s">
        <v>6</v>
      </c>
      <c r="G258" t="str">
        <f>HLOOKUP(E258,z2p!$C$1:$X$2,2,FALSE)</f>
        <v>r</v>
      </c>
      <c r="H258" t="str">
        <f>VLOOKUP(F258,z2p!$A$3:$B$57,2,FALSE)</f>
        <v>ai</v>
      </c>
      <c r="I258" t="str">
        <f t="shared" ref="I258:I321" si="19">G258&amp;H258</f>
        <v>rai</v>
      </c>
      <c r="J258" t="str">
        <f t="shared" si="16"/>
        <v>,"ㄖ␢ㄞˋ","rai","2024-02-11 10:15:00","ai@indexbox.com","1","注音","拼音","zhuyin","pinyin","對照表"</v>
      </c>
    </row>
    <row r="259" spans="1:10">
      <c r="A259" s="17" t="s">
        <v>702</v>
      </c>
      <c r="B259" t="str">
        <f t="shared" si="17"/>
        <v>ㄖ</v>
      </c>
      <c r="C259" t="str">
        <f t="shared" si="18"/>
        <v>␢ㄟ</v>
      </c>
      <c r="D259" t="e">
        <f>INDEX(z2p!$C$2:$X$57,MATCH(C259,z2p!$A$2:'z2p'!$A$57,0),MATCH(B259,z2p!$C$1:'z2p'!$X$1,0))</f>
        <v>#N/A</v>
      </c>
      <c r="E259" t="s">
        <v>32</v>
      </c>
      <c r="F259" t="s">
        <v>7</v>
      </c>
      <c r="G259" t="str">
        <f>HLOOKUP(E259,z2p!$C$1:$X$2,2,FALSE)</f>
        <v>r</v>
      </c>
      <c r="H259" t="str">
        <f>VLOOKUP(F259,z2p!$A$3:$B$57,2,FALSE)</f>
        <v>ei</v>
      </c>
      <c r="I259" t="str">
        <f t="shared" si="19"/>
        <v>rei</v>
      </c>
      <c r="J259" t="str">
        <f t="shared" si="16"/>
        <v>,"ㄖ␢ㄟˋ","rei","2024-02-11 10:15:00","ai@indexbox.com","1","注音","拼音","zhuyin","pinyin","對照表"</v>
      </c>
    </row>
    <row r="260" spans="1:10">
      <c r="A260" s="17" t="s">
        <v>724</v>
      </c>
      <c r="B260" t="str">
        <f t="shared" si="17"/>
        <v>ㄖ</v>
      </c>
      <c r="C260" t="str">
        <f t="shared" si="18"/>
        <v>␢ㄠ</v>
      </c>
      <c r="D260" t="e">
        <f>INDEX(z2p!$C$2:$X$57,MATCH(C260,z2p!$A$2:'z2p'!$A$57,0),MATCH(B260,z2p!$C$1:'z2p'!$X$1,0))</f>
        <v>#N/A</v>
      </c>
      <c r="E260" t="s">
        <v>32</v>
      </c>
      <c r="F260" t="s">
        <v>8</v>
      </c>
      <c r="G260" t="str">
        <f>HLOOKUP(E260,z2p!$C$1:$X$2,2,FALSE)</f>
        <v>r</v>
      </c>
      <c r="H260" t="str">
        <f>VLOOKUP(F260,z2p!$A$3:$B$57,2,FALSE)</f>
        <v>ao</v>
      </c>
      <c r="I260" t="str">
        <f t="shared" si="19"/>
        <v>rao</v>
      </c>
      <c r="J260" t="str">
        <f t="shared" si="16"/>
        <v>,"ㄖ␢ㄠˋ","rao","2024-02-11 10:15:00","ai@indexbox.com","1","注音","拼音","zhuyin","pinyin","對照表"</v>
      </c>
    </row>
    <row r="261" spans="1:10">
      <c r="A261" s="17" t="s">
        <v>746</v>
      </c>
      <c r="B261" t="str">
        <f t="shared" si="17"/>
        <v>ㄖ</v>
      </c>
      <c r="C261" t="str">
        <f t="shared" si="18"/>
        <v>␢ㄡ</v>
      </c>
      <c r="D261" t="e">
        <f>INDEX(z2p!$C$2:$X$57,MATCH(C261,z2p!$A$2:'z2p'!$A$57,0),MATCH(B261,z2p!$C$1:'z2p'!$X$1,0))</f>
        <v>#N/A</v>
      </c>
      <c r="E261" t="s">
        <v>32</v>
      </c>
      <c r="F261" t="s">
        <v>9</v>
      </c>
      <c r="G261" t="str">
        <f>HLOOKUP(E261,z2p!$C$1:$X$2,2,FALSE)</f>
        <v>r</v>
      </c>
      <c r="H261" t="str">
        <f>VLOOKUP(F261,z2p!$A$3:$B$57,2,FALSE)</f>
        <v>ou</v>
      </c>
      <c r="I261" t="str">
        <f t="shared" si="19"/>
        <v>rou</v>
      </c>
      <c r="J261" t="str">
        <f t="shared" si="16"/>
        <v>,"ㄖ␢ㄡˋ","rou","2024-02-11 10:15:00","ai@indexbox.com","1","注音","拼音","zhuyin","pinyin","對照表"</v>
      </c>
    </row>
    <row r="262" spans="1:10">
      <c r="A262" s="17" t="s">
        <v>768</v>
      </c>
      <c r="B262" t="str">
        <f t="shared" si="17"/>
        <v>ㄖ</v>
      </c>
      <c r="C262" t="str">
        <f t="shared" si="18"/>
        <v>␢ㄢ</v>
      </c>
      <c r="D262" t="e">
        <f>INDEX(z2p!$C$2:$X$57,MATCH(C262,z2p!$A$2:'z2p'!$A$57,0),MATCH(B262,z2p!$C$1:'z2p'!$X$1,0))</f>
        <v>#N/A</v>
      </c>
      <c r="E262" t="s">
        <v>32</v>
      </c>
      <c r="F262" t="s">
        <v>10</v>
      </c>
      <c r="G262" t="str">
        <f>HLOOKUP(E262,z2p!$C$1:$X$2,2,FALSE)</f>
        <v>r</v>
      </c>
      <c r="H262" t="str">
        <f>VLOOKUP(F262,z2p!$A$3:$B$57,2,FALSE)</f>
        <v>an</v>
      </c>
      <c r="I262" t="str">
        <f t="shared" si="19"/>
        <v>ran</v>
      </c>
      <c r="J262" t="str">
        <f t="shared" si="16"/>
        <v>,"ㄖ␢ㄢˋ","ran","2024-02-11 10:15:00","ai@indexbox.com","1","注音","拼音","zhuyin","pinyin","對照表"</v>
      </c>
    </row>
    <row r="263" spans="1:10">
      <c r="A263" s="17" t="s">
        <v>790</v>
      </c>
      <c r="B263" t="str">
        <f t="shared" si="17"/>
        <v>ㄖ</v>
      </c>
      <c r="C263" t="str">
        <f t="shared" si="18"/>
        <v>␢ㄣ</v>
      </c>
      <c r="D263" t="e">
        <f>INDEX(z2p!$C$2:$X$57,MATCH(C263,z2p!$A$2:'z2p'!$A$57,0),MATCH(B263,z2p!$C$1:'z2p'!$X$1,0))</f>
        <v>#N/A</v>
      </c>
      <c r="E263" t="s">
        <v>32</v>
      </c>
      <c r="F263" t="s">
        <v>11</v>
      </c>
      <c r="G263" t="str">
        <f>HLOOKUP(E263,z2p!$C$1:$X$2,2,FALSE)</f>
        <v>r</v>
      </c>
      <c r="H263" t="str">
        <f>VLOOKUP(F263,z2p!$A$3:$B$57,2,FALSE)</f>
        <v>en</v>
      </c>
      <c r="I263" t="str">
        <f t="shared" si="19"/>
        <v>ren</v>
      </c>
      <c r="J263" t="str">
        <f t="shared" si="16"/>
        <v>,"ㄖ␢ㄣˋ","ren","2024-02-11 10:15:00","ai@indexbox.com","1","注音","拼音","zhuyin","pinyin","對照表"</v>
      </c>
    </row>
    <row r="264" spans="1:10">
      <c r="A264" s="17" t="s">
        <v>812</v>
      </c>
      <c r="B264" t="str">
        <f t="shared" si="17"/>
        <v>ㄖ</v>
      </c>
      <c r="C264" t="str">
        <f t="shared" si="18"/>
        <v>␢ㄤ</v>
      </c>
      <c r="D264" t="e">
        <f>INDEX(z2p!$C$2:$X$57,MATCH(C264,z2p!$A$2:'z2p'!$A$57,0),MATCH(B264,z2p!$C$1:'z2p'!$X$1,0))</f>
        <v>#N/A</v>
      </c>
      <c r="E264" t="s">
        <v>32</v>
      </c>
      <c r="F264" t="s">
        <v>12</v>
      </c>
      <c r="G264" t="str">
        <f>HLOOKUP(E264,z2p!$C$1:$X$2,2,FALSE)</f>
        <v>r</v>
      </c>
      <c r="H264" t="str">
        <f>VLOOKUP(F264,z2p!$A$3:$B$57,2,FALSE)</f>
        <v>ang</v>
      </c>
      <c r="I264" t="str">
        <f t="shared" si="19"/>
        <v>rang</v>
      </c>
      <c r="J264" t="str">
        <f t="shared" si="16"/>
        <v>,"ㄖ␢ㄤˋ","rang","2024-02-11 10:15:00","ai@indexbox.com","1","注音","拼音","zhuyin","pinyin","對照表"</v>
      </c>
    </row>
    <row r="265" spans="1:10">
      <c r="A265" s="17" t="s">
        <v>834</v>
      </c>
      <c r="B265" t="str">
        <f t="shared" si="17"/>
        <v>ㄖ</v>
      </c>
      <c r="C265" t="str">
        <f t="shared" si="18"/>
        <v>␢ㄥ</v>
      </c>
      <c r="D265" t="e">
        <f>INDEX(z2p!$C$2:$X$57,MATCH(C265,z2p!$A$2:'z2p'!$A$57,0),MATCH(B265,z2p!$C$1:'z2p'!$X$1,0))</f>
        <v>#N/A</v>
      </c>
      <c r="E265" t="s">
        <v>32</v>
      </c>
      <c r="F265" t="s">
        <v>13</v>
      </c>
      <c r="G265" t="str">
        <f>HLOOKUP(E265,z2p!$C$1:$X$2,2,FALSE)</f>
        <v>r</v>
      </c>
      <c r="H265" t="str">
        <f>VLOOKUP(F265,z2p!$A$3:$B$57,2,FALSE)</f>
        <v>eng</v>
      </c>
      <c r="I265" t="str">
        <f t="shared" si="19"/>
        <v>reng</v>
      </c>
      <c r="J265" t="str">
        <f t="shared" si="16"/>
        <v>,"ㄖ␢ㄥˋ","reng","2024-02-11 10:15:00","ai@indexbox.com","1","注音","拼音","zhuyin","pinyin","對照表"</v>
      </c>
    </row>
    <row r="266" spans="1:10">
      <c r="A266" s="17" t="s">
        <v>856</v>
      </c>
      <c r="B266" t="str">
        <f t="shared" si="17"/>
        <v>ㄖ</v>
      </c>
      <c r="C266" t="str">
        <f t="shared" si="18"/>
        <v>␢ㄦ</v>
      </c>
      <c r="D266" t="e">
        <f>INDEX(z2p!$C$2:$X$57,MATCH(C266,z2p!$A$2:'z2p'!$A$57,0),MATCH(B266,z2p!$C$1:'z2p'!$X$1,0))</f>
        <v>#N/A</v>
      </c>
      <c r="E266" t="s">
        <v>32</v>
      </c>
      <c r="F266" t="s">
        <v>14</v>
      </c>
      <c r="G266" t="str">
        <f>HLOOKUP(E266,z2p!$C$1:$X$2,2,FALSE)</f>
        <v>r</v>
      </c>
      <c r="H266" t="str">
        <f>VLOOKUP(F266,z2p!$A$3:$B$57,2,FALSE)</f>
        <v>er</v>
      </c>
      <c r="I266" t="str">
        <f t="shared" si="19"/>
        <v>rer</v>
      </c>
      <c r="J266" t="str">
        <f t="shared" si="16"/>
        <v>,"ㄖ␢ㄦˋ","rer","2024-02-11 10:15:00","ai@indexbox.com","1","注音","拼音","zhuyin","pinyin","對照表"</v>
      </c>
    </row>
    <row r="267" spans="1:10">
      <c r="A267" s="17" t="s">
        <v>571</v>
      </c>
      <c r="B267" t="str">
        <f t="shared" si="17"/>
        <v>ㄗ</v>
      </c>
      <c r="C267" t="str">
        <f t="shared" si="18"/>
        <v>␢␢</v>
      </c>
      <c r="D267" t="e">
        <f>INDEX(z2p!$C$2:$X$57,MATCH(C267,z2p!$A$2:'z2p'!$A$57,0),MATCH(B267,z2p!$C$1:'z2p'!$X$1,0))</f>
        <v>#N/A</v>
      </c>
      <c r="E267" t="s">
        <v>33</v>
      </c>
      <c r="G267" t="str">
        <f>HLOOKUP(E267,z2p!$C$1:$X$2,2,FALSE)</f>
        <v>z</v>
      </c>
      <c r="I267" t="str">
        <f t="shared" si="19"/>
        <v>z</v>
      </c>
      <c r="J267" t="str">
        <f t="shared" si="16"/>
        <v>,"ㄗ␢␢ˋ","z","2024-02-11 10:15:00","ai@indexbox.com","1","注音","拼音","zhuyin","pinyin","對照表"</v>
      </c>
    </row>
    <row r="268" spans="1:10">
      <c r="A268" s="17" t="s">
        <v>593</v>
      </c>
      <c r="B268" t="str">
        <f t="shared" si="17"/>
        <v>ㄗ</v>
      </c>
      <c r="C268" t="str">
        <f t="shared" si="18"/>
        <v>␢ㄚ</v>
      </c>
      <c r="D268" t="e">
        <f>INDEX(z2p!$C$2:$X$57,MATCH(C268,z2p!$A$2:'z2p'!$A$57,0),MATCH(B268,z2p!$C$1:'z2p'!$X$1,0))</f>
        <v>#N/A</v>
      </c>
      <c r="E268" t="s">
        <v>33</v>
      </c>
      <c r="F268" t="s">
        <v>2</v>
      </c>
      <c r="G268" t="str">
        <f>HLOOKUP(E268,z2p!$C$1:$X$2,2,FALSE)</f>
        <v>z</v>
      </c>
      <c r="H268" t="str">
        <f>VLOOKUP(F268,z2p!$A$3:$B$57,2,FALSE)</f>
        <v>a</v>
      </c>
      <c r="I268" t="str">
        <f t="shared" si="19"/>
        <v>za</v>
      </c>
      <c r="J268" t="str">
        <f t="shared" si="16"/>
        <v>,"ㄗ␢ㄚˋ","za","2024-02-11 10:15:00","ai@indexbox.com","1","注音","拼音","zhuyin","pinyin","對照表"</v>
      </c>
    </row>
    <row r="269" spans="1:10">
      <c r="A269" s="17" t="s">
        <v>615</v>
      </c>
      <c r="B269" t="str">
        <f t="shared" si="17"/>
        <v>ㄗ</v>
      </c>
      <c r="C269" t="str">
        <f t="shared" si="18"/>
        <v>␢ㄛ</v>
      </c>
      <c r="D269" t="e">
        <f>INDEX(z2p!$C$2:$X$57,MATCH(C269,z2p!$A$2:'z2p'!$A$57,0),MATCH(B269,z2p!$C$1:'z2p'!$X$1,0))</f>
        <v>#N/A</v>
      </c>
      <c r="E269" t="s">
        <v>33</v>
      </c>
      <c r="F269" t="s">
        <v>3</v>
      </c>
      <c r="G269" t="str">
        <f>HLOOKUP(E269,z2p!$C$1:$X$2,2,FALSE)</f>
        <v>z</v>
      </c>
      <c r="H269" t="str">
        <f>VLOOKUP(F269,z2p!$A$3:$B$57,2,FALSE)</f>
        <v>o</v>
      </c>
      <c r="I269" t="str">
        <f t="shared" si="19"/>
        <v>zo</v>
      </c>
      <c r="J269" t="str">
        <f t="shared" si="16"/>
        <v>,"ㄗ␢ㄛˋ","zo","2024-02-11 10:15:00","ai@indexbox.com","1","注音","拼音","zhuyin","pinyin","對照表"</v>
      </c>
    </row>
    <row r="270" spans="1:10">
      <c r="A270" s="17" t="s">
        <v>637</v>
      </c>
      <c r="B270" t="str">
        <f t="shared" si="17"/>
        <v>ㄗ</v>
      </c>
      <c r="C270" t="str">
        <f t="shared" si="18"/>
        <v>␢ㄜ</v>
      </c>
      <c r="D270" t="e">
        <f>INDEX(z2p!$C$2:$X$57,MATCH(C270,z2p!$A$2:'z2p'!$A$57,0),MATCH(B270,z2p!$C$1:'z2p'!$X$1,0))</f>
        <v>#N/A</v>
      </c>
      <c r="E270" t="s">
        <v>33</v>
      </c>
      <c r="F270" t="s">
        <v>4</v>
      </c>
      <c r="G270" t="str">
        <f>HLOOKUP(E270,z2p!$C$1:$X$2,2,FALSE)</f>
        <v>z</v>
      </c>
      <c r="H270" t="str">
        <f>VLOOKUP(F270,z2p!$A$3:$B$57,2,FALSE)</f>
        <v>e</v>
      </c>
      <c r="I270" t="str">
        <f t="shared" si="19"/>
        <v>ze</v>
      </c>
      <c r="J270" t="str">
        <f t="shared" si="16"/>
        <v>,"ㄗ␢ㄜˋ","ze","2024-02-11 10:15:00","ai@indexbox.com","1","注音","拼音","zhuyin","pinyin","對照表"</v>
      </c>
    </row>
    <row r="271" spans="1:10">
      <c r="A271" s="17" t="s">
        <v>659</v>
      </c>
      <c r="B271" t="str">
        <f t="shared" si="17"/>
        <v>ㄗ</v>
      </c>
      <c r="C271" t="str">
        <f t="shared" si="18"/>
        <v>␢ㄝ</v>
      </c>
      <c r="D271" t="e">
        <f>INDEX(z2p!$C$2:$X$57,MATCH(C271,z2p!$A$2:'z2p'!$A$57,0),MATCH(B271,z2p!$C$1:'z2p'!$X$1,0))</f>
        <v>#N/A</v>
      </c>
      <c r="E271" t="s">
        <v>33</v>
      </c>
      <c r="F271" t="s">
        <v>5</v>
      </c>
      <c r="G271" t="str">
        <f>HLOOKUP(E271,z2p!$C$1:$X$2,2,FALSE)</f>
        <v>z</v>
      </c>
      <c r="H271" t="str">
        <f>VLOOKUP(F271,z2p!$A$3:$B$57,2,FALSE)</f>
        <v>e</v>
      </c>
      <c r="I271" t="str">
        <f t="shared" si="19"/>
        <v>ze</v>
      </c>
      <c r="J271" t="str">
        <f t="shared" si="16"/>
        <v>,"ㄗ␢ㄝˋ","ze","2024-02-11 10:15:00","ai@indexbox.com","1","注音","拼音","zhuyin","pinyin","對照表"</v>
      </c>
    </row>
    <row r="272" spans="1:10">
      <c r="A272" s="17" t="s">
        <v>681</v>
      </c>
      <c r="B272" t="str">
        <f t="shared" si="17"/>
        <v>ㄗ</v>
      </c>
      <c r="C272" t="str">
        <f t="shared" si="18"/>
        <v>␢ㄞ</v>
      </c>
      <c r="D272" t="e">
        <f>INDEX(z2p!$C$2:$X$57,MATCH(C272,z2p!$A$2:'z2p'!$A$57,0),MATCH(B272,z2p!$C$1:'z2p'!$X$1,0))</f>
        <v>#N/A</v>
      </c>
      <c r="E272" t="s">
        <v>33</v>
      </c>
      <c r="F272" t="s">
        <v>6</v>
      </c>
      <c r="G272" t="str">
        <f>HLOOKUP(E272,z2p!$C$1:$X$2,2,FALSE)</f>
        <v>z</v>
      </c>
      <c r="H272" t="str">
        <f>VLOOKUP(F272,z2p!$A$3:$B$57,2,FALSE)</f>
        <v>ai</v>
      </c>
      <c r="I272" t="str">
        <f t="shared" si="19"/>
        <v>zai</v>
      </c>
      <c r="J272" t="str">
        <f t="shared" ref="J272:J335" si="20">","""&amp;A272&amp;""","""&amp;I272&amp;""",""2024-02-11 10:15:00"",""ai@indexbox.com"",""1"",""注音"",""拼音"",""zhuyin"",""pinyin"",""對照表"""</f>
        <v>,"ㄗ␢ㄞˋ","zai","2024-02-11 10:15:00","ai@indexbox.com","1","注音","拼音","zhuyin","pinyin","對照表"</v>
      </c>
    </row>
    <row r="273" spans="1:10">
      <c r="A273" s="17" t="s">
        <v>703</v>
      </c>
      <c r="B273" t="str">
        <f t="shared" si="17"/>
        <v>ㄗ</v>
      </c>
      <c r="C273" t="str">
        <f t="shared" si="18"/>
        <v>␢ㄟ</v>
      </c>
      <c r="D273" t="e">
        <f>INDEX(z2p!$C$2:$X$57,MATCH(C273,z2p!$A$2:'z2p'!$A$57,0),MATCH(B273,z2p!$C$1:'z2p'!$X$1,0))</f>
        <v>#N/A</v>
      </c>
      <c r="E273" t="s">
        <v>33</v>
      </c>
      <c r="F273" t="s">
        <v>7</v>
      </c>
      <c r="G273" t="str">
        <f>HLOOKUP(E273,z2p!$C$1:$X$2,2,FALSE)</f>
        <v>z</v>
      </c>
      <c r="H273" t="str">
        <f>VLOOKUP(F273,z2p!$A$3:$B$57,2,FALSE)</f>
        <v>ei</v>
      </c>
      <c r="I273" t="str">
        <f t="shared" si="19"/>
        <v>zei</v>
      </c>
      <c r="J273" t="str">
        <f t="shared" si="20"/>
        <v>,"ㄗ␢ㄟˋ","zei","2024-02-11 10:15:00","ai@indexbox.com","1","注音","拼音","zhuyin","pinyin","對照表"</v>
      </c>
    </row>
    <row r="274" spans="1:10">
      <c r="A274" s="17" t="s">
        <v>725</v>
      </c>
      <c r="B274" t="str">
        <f t="shared" si="17"/>
        <v>ㄗ</v>
      </c>
      <c r="C274" t="str">
        <f t="shared" si="18"/>
        <v>␢ㄠ</v>
      </c>
      <c r="D274" t="e">
        <f>INDEX(z2p!$C$2:$X$57,MATCH(C274,z2p!$A$2:'z2p'!$A$57,0),MATCH(B274,z2p!$C$1:'z2p'!$X$1,0))</f>
        <v>#N/A</v>
      </c>
      <c r="E274" t="s">
        <v>33</v>
      </c>
      <c r="F274" t="s">
        <v>8</v>
      </c>
      <c r="G274" t="str">
        <f>HLOOKUP(E274,z2p!$C$1:$X$2,2,FALSE)</f>
        <v>z</v>
      </c>
      <c r="H274" t="str">
        <f>VLOOKUP(F274,z2p!$A$3:$B$57,2,FALSE)</f>
        <v>ao</v>
      </c>
      <c r="I274" t="str">
        <f t="shared" si="19"/>
        <v>zao</v>
      </c>
      <c r="J274" t="str">
        <f t="shared" si="20"/>
        <v>,"ㄗ␢ㄠˋ","zao","2024-02-11 10:15:00","ai@indexbox.com","1","注音","拼音","zhuyin","pinyin","對照表"</v>
      </c>
    </row>
    <row r="275" spans="1:10">
      <c r="A275" s="17" t="s">
        <v>747</v>
      </c>
      <c r="B275" t="str">
        <f t="shared" si="17"/>
        <v>ㄗ</v>
      </c>
      <c r="C275" t="str">
        <f t="shared" si="18"/>
        <v>␢ㄡ</v>
      </c>
      <c r="D275" t="e">
        <f>INDEX(z2p!$C$2:$X$57,MATCH(C275,z2p!$A$2:'z2p'!$A$57,0),MATCH(B275,z2p!$C$1:'z2p'!$X$1,0))</f>
        <v>#N/A</v>
      </c>
      <c r="E275" t="s">
        <v>33</v>
      </c>
      <c r="F275" t="s">
        <v>9</v>
      </c>
      <c r="G275" t="str">
        <f>HLOOKUP(E275,z2p!$C$1:$X$2,2,FALSE)</f>
        <v>z</v>
      </c>
      <c r="H275" t="str">
        <f>VLOOKUP(F275,z2p!$A$3:$B$57,2,FALSE)</f>
        <v>ou</v>
      </c>
      <c r="I275" t="str">
        <f t="shared" si="19"/>
        <v>zou</v>
      </c>
      <c r="J275" t="str">
        <f t="shared" si="20"/>
        <v>,"ㄗ␢ㄡˋ","zou","2024-02-11 10:15:00","ai@indexbox.com","1","注音","拼音","zhuyin","pinyin","對照表"</v>
      </c>
    </row>
    <row r="276" spans="1:10">
      <c r="A276" s="17" t="s">
        <v>769</v>
      </c>
      <c r="B276" t="str">
        <f t="shared" si="17"/>
        <v>ㄗ</v>
      </c>
      <c r="C276" t="str">
        <f t="shared" si="18"/>
        <v>␢ㄢ</v>
      </c>
      <c r="D276" t="e">
        <f>INDEX(z2p!$C$2:$X$57,MATCH(C276,z2p!$A$2:'z2p'!$A$57,0),MATCH(B276,z2p!$C$1:'z2p'!$X$1,0))</f>
        <v>#N/A</v>
      </c>
      <c r="E276" t="s">
        <v>33</v>
      </c>
      <c r="F276" t="s">
        <v>10</v>
      </c>
      <c r="G276" t="str">
        <f>HLOOKUP(E276,z2p!$C$1:$X$2,2,FALSE)</f>
        <v>z</v>
      </c>
      <c r="H276" t="str">
        <f>VLOOKUP(F276,z2p!$A$3:$B$57,2,FALSE)</f>
        <v>an</v>
      </c>
      <c r="I276" t="str">
        <f t="shared" si="19"/>
        <v>zan</v>
      </c>
      <c r="J276" t="str">
        <f t="shared" si="20"/>
        <v>,"ㄗ␢ㄢˋ","zan","2024-02-11 10:15:00","ai@indexbox.com","1","注音","拼音","zhuyin","pinyin","對照表"</v>
      </c>
    </row>
    <row r="277" spans="1:10">
      <c r="A277" s="17" t="s">
        <v>791</v>
      </c>
      <c r="B277" t="str">
        <f t="shared" si="17"/>
        <v>ㄗ</v>
      </c>
      <c r="C277" t="str">
        <f t="shared" si="18"/>
        <v>␢ㄣ</v>
      </c>
      <c r="D277" t="e">
        <f>INDEX(z2p!$C$2:$X$57,MATCH(C277,z2p!$A$2:'z2p'!$A$57,0),MATCH(B277,z2p!$C$1:'z2p'!$X$1,0))</f>
        <v>#N/A</v>
      </c>
      <c r="E277" t="s">
        <v>33</v>
      </c>
      <c r="F277" t="s">
        <v>11</v>
      </c>
      <c r="G277" t="str">
        <f>HLOOKUP(E277,z2p!$C$1:$X$2,2,FALSE)</f>
        <v>z</v>
      </c>
      <c r="H277" t="str">
        <f>VLOOKUP(F277,z2p!$A$3:$B$57,2,FALSE)</f>
        <v>en</v>
      </c>
      <c r="I277" t="str">
        <f t="shared" si="19"/>
        <v>zen</v>
      </c>
      <c r="J277" t="str">
        <f t="shared" si="20"/>
        <v>,"ㄗ␢ㄣˋ","zen","2024-02-11 10:15:00","ai@indexbox.com","1","注音","拼音","zhuyin","pinyin","對照表"</v>
      </c>
    </row>
    <row r="278" spans="1:10">
      <c r="A278" s="17" t="s">
        <v>813</v>
      </c>
      <c r="B278" t="str">
        <f t="shared" si="17"/>
        <v>ㄗ</v>
      </c>
      <c r="C278" t="str">
        <f t="shared" si="18"/>
        <v>␢ㄤ</v>
      </c>
      <c r="D278" t="e">
        <f>INDEX(z2p!$C$2:$X$57,MATCH(C278,z2p!$A$2:'z2p'!$A$57,0),MATCH(B278,z2p!$C$1:'z2p'!$X$1,0))</f>
        <v>#N/A</v>
      </c>
      <c r="E278" t="s">
        <v>33</v>
      </c>
      <c r="F278" t="s">
        <v>12</v>
      </c>
      <c r="G278" t="str">
        <f>HLOOKUP(E278,z2p!$C$1:$X$2,2,FALSE)</f>
        <v>z</v>
      </c>
      <c r="H278" t="str">
        <f>VLOOKUP(F278,z2p!$A$3:$B$57,2,FALSE)</f>
        <v>ang</v>
      </c>
      <c r="I278" t="str">
        <f t="shared" si="19"/>
        <v>zang</v>
      </c>
      <c r="J278" t="str">
        <f t="shared" si="20"/>
        <v>,"ㄗ␢ㄤˋ","zang","2024-02-11 10:15:00","ai@indexbox.com","1","注音","拼音","zhuyin","pinyin","對照表"</v>
      </c>
    </row>
    <row r="279" spans="1:10">
      <c r="A279" s="17" t="s">
        <v>835</v>
      </c>
      <c r="B279" t="str">
        <f t="shared" si="17"/>
        <v>ㄗ</v>
      </c>
      <c r="C279" t="str">
        <f t="shared" si="18"/>
        <v>␢ㄥ</v>
      </c>
      <c r="D279" t="e">
        <f>INDEX(z2p!$C$2:$X$57,MATCH(C279,z2p!$A$2:'z2p'!$A$57,0),MATCH(B279,z2p!$C$1:'z2p'!$X$1,0))</f>
        <v>#N/A</v>
      </c>
      <c r="E279" t="s">
        <v>33</v>
      </c>
      <c r="F279" t="s">
        <v>13</v>
      </c>
      <c r="G279" t="str">
        <f>HLOOKUP(E279,z2p!$C$1:$X$2,2,FALSE)</f>
        <v>z</v>
      </c>
      <c r="H279" t="str">
        <f>VLOOKUP(F279,z2p!$A$3:$B$57,2,FALSE)</f>
        <v>eng</v>
      </c>
      <c r="I279" t="str">
        <f t="shared" si="19"/>
        <v>zeng</v>
      </c>
      <c r="J279" t="str">
        <f t="shared" si="20"/>
        <v>,"ㄗ␢ㄥˋ","zeng","2024-02-11 10:15:00","ai@indexbox.com","1","注音","拼音","zhuyin","pinyin","對照表"</v>
      </c>
    </row>
    <row r="280" spans="1:10">
      <c r="A280" s="17" t="s">
        <v>857</v>
      </c>
      <c r="B280" t="str">
        <f t="shared" si="17"/>
        <v>ㄗ</v>
      </c>
      <c r="C280" t="str">
        <f t="shared" si="18"/>
        <v>␢ㄦ</v>
      </c>
      <c r="D280" t="e">
        <f>INDEX(z2p!$C$2:$X$57,MATCH(C280,z2p!$A$2:'z2p'!$A$57,0),MATCH(B280,z2p!$C$1:'z2p'!$X$1,0))</f>
        <v>#N/A</v>
      </c>
      <c r="E280" t="s">
        <v>33</v>
      </c>
      <c r="F280" t="s">
        <v>14</v>
      </c>
      <c r="G280" t="str">
        <f>HLOOKUP(E280,z2p!$C$1:$X$2,2,FALSE)</f>
        <v>z</v>
      </c>
      <c r="H280" t="str">
        <f>VLOOKUP(F280,z2p!$A$3:$B$57,2,FALSE)</f>
        <v>er</v>
      </c>
      <c r="I280" t="str">
        <f t="shared" si="19"/>
        <v>zer</v>
      </c>
      <c r="J280" t="str">
        <f t="shared" si="20"/>
        <v>,"ㄗ␢ㄦˋ","zer","2024-02-11 10:15:00","ai@indexbox.com","1","注音","拼音","zhuyin","pinyin","對照表"</v>
      </c>
    </row>
    <row r="281" spans="1:10">
      <c r="A281" s="17" t="s">
        <v>572</v>
      </c>
      <c r="B281" t="str">
        <f t="shared" si="17"/>
        <v>ㄘ</v>
      </c>
      <c r="C281" t="str">
        <f t="shared" si="18"/>
        <v>␢␢</v>
      </c>
      <c r="D281" t="e">
        <f>INDEX(z2p!$C$2:$X$57,MATCH(C281,z2p!$A$2:'z2p'!$A$57,0),MATCH(B281,z2p!$C$1:'z2p'!$X$1,0))</f>
        <v>#N/A</v>
      </c>
      <c r="E281" t="s">
        <v>34</v>
      </c>
      <c r="G281" t="str">
        <f>HLOOKUP(E281,z2p!$C$1:$X$2,2,FALSE)</f>
        <v>c</v>
      </c>
      <c r="I281" t="str">
        <f t="shared" si="19"/>
        <v>c</v>
      </c>
      <c r="J281" t="str">
        <f t="shared" si="20"/>
        <v>,"ㄘ␢␢ˋ","c","2024-02-11 10:15:00","ai@indexbox.com","1","注音","拼音","zhuyin","pinyin","對照表"</v>
      </c>
    </row>
    <row r="282" spans="1:10">
      <c r="A282" s="17" t="s">
        <v>594</v>
      </c>
      <c r="B282" t="str">
        <f t="shared" si="17"/>
        <v>ㄘ</v>
      </c>
      <c r="C282" t="str">
        <f t="shared" si="18"/>
        <v>␢ㄚ</v>
      </c>
      <c r="D282" t="e">
        <f>INDEX(z2p!$C$2:$X$57,MATCH(C282,z2p!$A$2:'z2p'!$A$57,0),MATCH(B282,z2p!$C$1:'z2p'!$X$1,0))</f>
        <v>#N/A</v>
      </c>
      <c r="E282" t="s">
        <v>34</v>
      </c>
      <c r="F282" t="s">
        <v>2</v>
      </c>
      <c r="G282" t="str">
        <f>HLOOKUP(E282,z2p!$C$1:$X$2,2,FALSE)</f>
        <v>c</v>
      </c>
      <c r="H282" t="str">
        <f>VLOOKUP(F282,z2p!$A$3:$B$57,2,FALSE)</f>
        <v>a</v>
      </c>
      <c r="I282" t="str">
        <f t="shared" si="19"/>
        <v>ca</v>
      </c>
      <c r="J282" t="str">
        <f t="shared" si="20"/>
        <v>,"ㄘ␢ㄚˋ","ca","2024-02-11 10:15:00","ai@indexbox.com","1","注音","拼音","zhuyin","pinyin","對照表"</v>
      </c>
    </row>
    <row r="283" spans="1:10">
      <c r="A283" s="17" t="s">
        <v>616</v>
      </c>
      <c r="B283" t="str">
        <f t="shared" si="17"/>
        <v>ㄘ</v>
      </c>
      <c r="C283" t="str">
        <f t="shared" si="18"/>
        <v>␢ㄛ</v>
      </c>
      <c r="D283" t="e">
        <f>INDEX(z2p!$C$2:$X$57,MATCH(C283,z2p!$A$2:'z2p'!$A$57,0),MATCH(B283,z2p!$C$1:'z2p'!$X$1,0))</f>
        <v>#N/A</v>
      </c>
      <c r="E283" t="s">
        <v>34</v>
      </c>
      <c r="F283" t="s">
        <v>3</v>
      </c>
      <c r="G283" t="str">
        <f>HLOOKUP(E283,z2p!$C$1:$X$2,2,FALSE)</f>
        <v>c</v>
      </c>
      <c r="H283" t="str">
        <f>VLOOKUP(F283,z2p!$A$3:$B$57,2,FALSE)</f>
        <v>o</v>
      </c>
      <c r="I283" t="str">
        <f t="shared" si="19"/>
        <v>co</v>
      </c>
      <c r="J283" t="str">
        <f t="shared" si="20"/>
        <v>,"ㄘ␢ㄛˋ","co","2024-02-11 10:15:00","ai@indexbox.com","1","注音","拼音","zhuyin","pinyin","對照表"</v>
      </c>
    </row>
    <row r="284" spans="1:10">
      <c r="A284" s="17" t="s">
        <v>638</v>
      </c>
      <c r="B284" t="str">
        <f t="shared" si="17"/>
        <v>ㄘ</v>
      </c>
      <c r="C284" t="str">
        <f t="shared" si="18"/>
        <v>␢ㄜ</v>
      </c>
      <c r="D284" t="e">
        <f>INDEX(z2p!$C$2:$X$57,MATCH(C284,z2p!$A$2:'z2p'!$A$57,0),MATCH(B284,z2p!$C$1:'z2p'!$X$1,0))</f>
        <v>#N/A</v>
      </c>
      <c r="E284" t="s">
        <v>34</v>
      </c>
      <c r="F284" t="s">
        <v>4</v>
      </c>
      <c r="G284" t="str">
        <f>HLOOKUP(E284,z2p!$C$1:$X$2,2,FALSE)</f>
        <v>c</v>
      </c>
      <c r="H284" t="str">
        <f>VLOOKUP(F284,z2p!$A$3:$B$57,2,FALSE)</f>
        <v>e</v>
      </c>
      <c r="I284" t="str">
        <f t="shared" si="19"/>
        <v>ce</v>
      </c>
      <c r="J284" t="str">
        <f t="shared" si="20"/>
        <v>,"ㄘ␢ㄜˋ","ce","2024-02-11 10:15:00","ai@indexbox.com","1","注音","拼音","zhuyin","pinyin","對照表"</v>
      </c>
    </row>
    <row r="285" spans="1:10">
      <c r="A285" s="17" t="s">
        <v>660</v>
      </c>
      <c r="B285" t="str">
        <f t="shared" si="17"/>
        <v>ㄘ</v>
      </c>
      <c r="C285" t="str">
        <f t="shared" si="18"/>
        <v>␢ㄝ</v>
      </c>
      <c r="D285" t="e">
        <f>INDEX(z2p!$C$2:$X$57,MATCH(C285,z2p!$A$2:'z2p'!$A$57,0),MATCH(B285,z2p!$C$1:'z2p'!$X$1,0))</f>
        <v>#N/A</v>
      </c>
      <c r="E285" t="s">
        <v>34</v>
      </c>
      <c r="F285" t="s">
        <v>5</v>
      </c>
      <c r="G285" t="str">
        <f>HLOOKUP(E285,z2p!$C$1:$X$2,2,FALSE)</f>
        <v>c</v>
      </c>
      <c r="H285" t="str">
        <f>VLOOKUP(F285,z2p!$A$3:$B$57,2,FALSE)</f>
        <v>e</v>
      </c>
      <c r="I285" t="str">
        <f t="shared" si="19"/>
        <v>ce</v>
      </c>
      <c r="J285" t="str">
        <f t="shared" si="20"/>
        <v>,"ㄘ␢ㄝˋ","ce","2024-02-11 10:15:00","ai@indexbox.com","1","注音","拼音","zhuyin","pinyin","對照表"</v>
      </c>
    </row>
    <row r="286" spans="1:10">
      <c r="A286" s="17" t="s">
        <v>682</v>
      </c>
      <c r="B286" t="str">
        <f t="shared" si="17"/>
        <v>ㄘ</v>
      </c>
      <c r="C286" t="str">
        <f t="shared" si="18"/>
        <v>␢ㄞ</v>
      </c>
      <c r="D286" t="e">
        <f>INDEX(z2p!$C$2:$X$57,MATCH(C286,z2p!$A$2:'z2p'!$A$57,0),MATCH(B286,z2p!$C$1:'z2p'!$X$1,0))</f>
        <v>#N/A</v>
      </c>
      <c r="E286" t="s">
        <v>34</v>
      </c>
      <c r="F286" t="s">
        <v>6</v>
      </c>
      <c r="G286" t="str">
        <f>HLOOKUP(E286,z2p!$C$1:$X$2,2,FALSE)</f>
        <v>c</v>
      </c>
      <c r="H286" t="str">
        <f>VLOOKUP(F286,z2p!$A$3:$B$57,2,FALSE)</f>
        <v>ai</v>
      </c>
      <c r="I286" t="str">
        <f t="shared" si="19"/>
        <v>cai</v>
      </c>
      <c r="J286" t="str">
        <f t="shared" si="20"/>
        <v>,"ㄘ␢ㄞˋ","cai","2024-02-11 10:15:00","ai@indexbox.com","1","注音","拼音","zhuyin","pinyin","對照表"</v>
      </c>
    </row>
    <row r="287" spans="1:10">
      <c r="A287" s="17" t="s">
        <v>704</v>
      </c>
      <c r="B287" t="str">
        <f t="shared" si="17"/>
        <v>ㄘ</v>
      </c>
      <c r="C287" t="str">
        <f t="shared" si="18"/>
        <v>␢ㄟ</v>
      </c>
      <c r="D287" t="e">
        <f>INDEX(z2p!$C$2:$X$57,MATCH(C287,z2p!$A$2:'z2p'!$A$57,0),MATCH(B287,z2p!$C$1:'z2p'!$X$1,0))</f>
        <v>#N/A</v>
      </c>
      <c r="E287" t="s">
        <v>34</v>
      </c>
      <c r="F287" t="s">
        <v>7</v>
      </c>
      <c r="G287" t="str">
        <f>HLOOKUP(E287,z2p!$C$1:$X$2,2,FALSE)</f>
        <v>c</v>
      </c>
      <c r="H287" t="str">
        <f>VLOOKUP(F287,z2p!$A$3:$B$57,2,FALSE)</f>
        <v>ei</v>
      </c>
      <c r="I287" t="str">
        <f t="shared" si="19"/>
        <v>cei</v>
      </c>
      <c r="J287" t="str">
        <f t="shared" si="20"/>
        <v>,"ㄘ␢ㄟˋ","cei","2024-02-11 10:15:00","ai@indexbox.com","1","注音","拼音","zhuyin","pinyin","對照表"</v>
      </c>
    </row>
    <row r="288" spans="1:10">
      <c r="A288" s="17" t="s">
        <v>726</v>
      </c>
      <c r="B288" t="str">
        <f t="shared" si="17"/>
        <v>ㄘ</v>
      </c>
      <c r="C288" t="str">
        <f t="shared" si="18"/>
        <v>␢ㄠ</v>
      </c>
      <c r="D288" t="e">
        <f>INDEX(z2p!$C$2:$X$57,MATCH(C288,z2p!$A$2:'z2p'!$A$57,0),MATCH(B288,z2p!$C$1:'z2p'!$X$1,0))</f>
        <v>#N/A</v>
      </c>
      <c r="E288" t="s">
        <v>34</v>
      </c>
      <c r="F288" t="s">
        <v>8</v>
      </c>
      <c r="G288" t="str">
        <f>HLOOKUP(E288,z2p!$C$1:$X$2,2,FALSE)</f>
        <v>c</v>
      </c>
      <c r="H288" t="str">
        <f>VLOOKUP(F288,z2p!$A$3:$B$57,2,FALSE)</f>
        <v>ao</v>
      </c>
      <c r="I288" t="str">
        <f t="shared" si="19"/>
        <v>cao</v>
      </c>
      <c r="J288" t="str">
        <f t="shared" si="20"/>
        <v>,"ㄘ␢ㄠˋ","cao","2024-02-11 10:15:00","ai@indexbox.com","1","注音","拼音","zhuyin","pinyin","對照表"</v>
      </c>
    </row>
    <row r="289" spans="1:10">
      <c r="A289" s="17" t="s">
        <v>748</v>
      </c>
      <c r="B289" t="str">
        <f t="shared" si="17"/>
        <v>ㄘ</v>
      </c>
      <c r="C289" t="str">
        <f t="shared" si="18"/>
        <v>␢ㄡ</v>
      </c>
      <c r="D289" t="e">
        <f>INDEX(z2p!$C$2:$X$57,MATCH(C289,z2p!$A$2:'z2p'!$A$57,0),MATCH(B289,z2p!$C$1:'z2p'!$X$1,0))</f>
        <v>#N/A</v>
      </c>
      <c r="E289" t="s">
        <v>34</v>
      </c>
      <c r="F289" t="s">
        <v>9</v>
      </c>
      <c r="G289" t="str">
        <f>HLOOKUP(E289,z2p!$C$1:$X$2,2,FALSE)</f>
        <v>c</v>
      </c>
      <c r="H289" t="str">
        <f>VLOOKUP(F289,z2p!$A$3:$B$57,2,FALSE)</f>
        <v>ou</v>
      </c>
      <c r="I289" t="str">
        <f t="shared" si="19"/>
        <v>cou</v>
      </c>
      <c r="J289" t="str">
        <f t="shared" si="20"/>
        <v>,"ㄘ␢ㄡˋ","cou","2024-02-11 10:15:00","ai@indexbox.com","1","注音","拼音","zhuyin","pinyin","對照表"</v>
      </c>
    </row>
    <row r="290" spans="1:10">
      <c r="A290" s="17" t="s">
        <v>770</v>
      </c>
      <c r="B290" t="str">
        <f t="shared" si="17"/>
        <v>ㄘ</v>
      </c>
      <c r="C290" t="str">
        <f t="shared" si="18"/>
        <v>␢ㄢ</v>
      </c>
      <c r="D290" t="e">
        <f>INDEX(z2p!$C$2:$X$57,MATCH(C290,z2p!$A$2:'z2p'!$A$57,0),MATCH(B290,z2p!$C$1:'z2p'!$X$1,0))</f>
        <v>#N/A</v>
      </c>
      <c r="E290" t="s">
        <v>34</v>
      </c>
      <c r="F290" t="s">
        <v>10</v>
      </c>
      <c r="G290" t="str">
        <f>HLOOKUP(E290,z2p!$C$1:$X$2,2,FALSE)</f>
        <v>c</v>
      </c>
      <c r="H290" t="str">
        <f>VLOOKUP(F290,z2p!$A$3:$B$57,2,FALSE)</f>
        <v>an</v>
      </c>
      <c r="I290" t="str">
        <f t="shared" si="19"/>
        <v>can</v>
      </c>
      <c r="J290" t="str">
        <f t="shared" si="20"/>
        <v>,"ㄘ␢ㄢˋ","can","2024-02-11 10:15:00","ai@indexbox.com","1","注音","拼音","zhuyin","pinyin","對照表"</v>
      </c>
    </row>
    <row r="291" spans="1:10">
      <c r="A291" s="17" t="s">
        <v>792</v>
      </c>
      <c r="B291" t="str">
        <f t="shared" si="17"/>
        <v>ㄘ</v>
      </c>
      <c r="C291" t="str">
        <f t="shared" si="18"/>
        <v>␢ㄣ</v>
      </c>
      <c r="D291" t="e">
        <f>INDEX(z2p!$C$2:$X$57,MATCH(C291,z2p!$A$2:'z2p'!$A$57,0),MATCH(B291,z2p!$C$1:'z2p'!$X$1,0))</f>
        <v>#N/A</v>
      </c>
      <c r="E291" t="s">
        <v>34</v>
      </c>
      <c r="F291" t="s">
        <v>11</v>
      </c>
      <c r="G291" t="str">
        <f>HLOOKUP(E291,z2p!$C$1:$X$2,2,FALSE)</f>
        <v>c</v>
      </c>
      <c r="H291" t="str">
        <f>VLOOKUP(F291,z2p!$A$3:$B$57,2,FALSE)</f>
        <v>en</v>
      </c>
      <c r="I291" t="str">
        <f t="shared" si="19"/>
        <v>cen</v>
      </c>
      <c r="J291" t="str">
        <f t="shared" si="20"/>
        <v>,"ㄘ␢ㄣˋ","cen","2024-02-11 10:15:00","ai@indexbox.com","1","注音","拼音","zhuyin","pinyin","對照表"</v>
      </c>
    </row>
    <row r="292" spans="1:10">
      <c r="A292" s="17" t="s">
        <v>814</v>
      </c>
      <c r="B292" t="str">
        <f t="shared" si="17"/>
        <v>ㄘ</v>
      </c>
      <c r="C292" t="str">
        <f t="shared" si="18"/>
        <v>␢ㄤ</v>
      </c>
      <c r="D292" t="e">
        <f>INDEX(z2p!$C$2:$X$57,MATCH(C292,z2p!$A$2:'z2p'!$A$57,0),MATCH(B292,z2p!$C$1:'z2p'!$X$1,0))</f>
        <v>#N/A</v>
      </c>
      <c r="E292" t="s">
        <v>34</v>
      </c>
      <c r="F292" t="s">
        <v>12</v>
      </c>
      <c r="G292" t="str">
        <f>HLOOKUP(E292,z2p!$C$1:$X$2,2,FALSE)</f>
        <v>c</v>
      </c>
      <c r="H292" t="str">
        <f>VLOOKUP(F292,z2p!$A$3:$B$57,2,FALSE)</f>
        <v>ang</v>
      </c>
      <c r="I292" t="str">
        <f t="shared" si="19"/>
        <v>cang</v>
      </c>
      <c r="J292" t="str">
        <f t="shared" si="20"/>
        <v>,"ㄘ␢ㄤˋ","cang","2024-02-11 10:15:00","ai@indexbox.com","1","注音","拼音","zhuyin","pinyin","對照表"</v>
      </c>
    </row>
    <row r="293" spans="1:10">
      <c r="A293" s="17" t="s">
        <v>836</v>
      </c>
      <c r="B293" t="str">
        <f t="shared" si="17"/>
        <v>ㄘ</v>
      </c>
      <c r="C293" t="str">
        <f t="shared" si="18"/>
        <v>␢ㄥ</v>
      </c>
      <c r="D293" t="e">
        <f>INDEX(z2p!$C$2:$X$57,MATCH(C293,z2p!$A$2:'z2p'!$A$57,0),MATCH(B293,z2p!$C$1:'z2p'!$X$1,0))</f>
        <v>#N/A</v>
      </c>
      <c r="E293" t="s">
        <v>34</v>
      </c>
      <c r="F293" t="s">
        <v>13</v>
      </c>
      <c r="G293" t="str">
        <f>HLOOKUP(E293,z2p!$C$1:$X$2,2,FALSE)</f>
        <v>c</v>
      </c>
      <c r="H293" t="str">
        <f>VLOOKUP(F293,z2p!$A$3:$B$57,2,FALSE)</f>
        <v>eng</v>
      </c>
      <c r="I293" t="str">
        <f t="shared" si="19"/>
        <v>ceng</v>
      </c>
      <c r="J293" t="str">
        <f t="shared" si="20"/>
        <v>,"ㄘ␢ㄥˋ","ceng","2024-02-11 10:15:00","ai@indexbox.com","1","注音","拼音","zhuyin","pinyin","對照表"</v>
      </c>
    </row>
    <row r="294" spans="1:10">
      <c r="A294" s="17" t="s">
        <v>858</v>
      </c>
      <c r="B294" t="str">
        <f t="shared" si="17"/>
        <v>ㄘ</v>
      </c>
      <c r="C294" t="str">
        <f t="shared" si="18"/>
        <v>␢ㄦ</v>
      </c>
      <c r="D294" t="e">
        <f>INDEX(z2p!$C$2:$X$57,MATCH(C294,z2p!$A$2:'z2p'!$A$57,0),MATCH(B294,z2p!$C$1:'z2p'!$X$1,0))</f>
        <v>#N/A</v>
      </c>
      <c r="E294" t="s">
        <v>34</v>
      </c>
      <c r="F294" t="s">
        <v>14</v>
      </c>
      <c r="G294" t="str">
        <f>HLOOKUP(E294,z2p!$C$1:$X$2,2,FALSE)</f>
        <v>c</v>
      </c>
      <c r="H294" t="str">
        <f>VLOOKUP(F294,z2p!$A$3:$B$57,2,FALSE)</f>
        <v>er</v>
      </c>
      <c r="I294" t="str">
        <f t="shared" si="19"/>
        <v>cer</v>
      </c>
      <c r="J294" t="str">
        <f t="shared" si="20"/>
        <v>,"ㄘ␢ㄦˋ","cer","2024-02-11 10:15:00","ai@indexbox.com","1","注音","拼音","zhuyin","pinyin","對照表"</v>
      </c>
    </row>
    <row r="295" spans="1:10">
      <c r="A295" s="17" t="s">
        <v>573</v>
      </c>
      <c r="B295" t="str">
        <f t="shared" si="17"/>
        <v>ㄙ</v>
      </c>
      <c r="C295" t="str">
        <f t="shared" si="18"/>
        <v>␢␢</v>
      </c>
      <c r="D295" t="e">
        <f>INDEX(z2p!$C$2:$X$57,MATCH(C295,z2p!$A$2:'z2p'!$A$57,0),MATCH(B295,z2p!$C$1:'z2p'!$X$1,0))</f>
        <v>#N/A</v>
      </c>
      <c r="E295" t="s">
        <v>1</v>
      </c>
      <c r="G295" t="str">
        <f>HLOOKUP(E295,z2p!$C$1:$X$2,2,FALSE)</f>
        <v>s</v>
      </c>
      <c r="I295" t="str">
        <f t="shared" si="19"/>
        <v>s</v>
      </c>
      <c r="J295" t="str">
        <f t="shared" si="20"/>
        <v>,"ㄙ␢␢ˋ","s","2024-02-11 10:15:00","ai@indexbox.com","1","注音","拼音","zhuyin","pinyin","對照表"</v>
      </c>
    </row>
    <row r="296" spans="1:10">
      <c r="A296" s="17" t="s">
        <v>595</v>
      </c>
      <c r="B296" t="str">
        <f t="shared" si="17"/>
        <v>ㄙ</v>
      </c>
      <c r="C296" t="str">
        <f t="shared" si="18"/>
        <v>␢ㄚ</v>
      </c>
      <c r="D296" t="e">
        <f>INDEX(z2p!$C$2:$X$57,MATCH(C296,z2p!$A$2:'z2p'!$A$57,0),MATCH(B296,z2p!$C$1:'z2p'!$X$1,0))</f>
        <v>#N/A</v>
      </c>
      <c r="E296" t="s">
        <v>1</v>
      </c>
      <c r="F296" t="s">
        <v>2</v>
      </c>
      <c r="G296" t="str">
        <f>HLOOKUP(E296,z2p!$C$1:$X$2,2,FALSE)</f>
        <v>s</v>
      </c>
      <c r="H296" t="str">
        <f>VLOOKUP(F296,z2p!$A$3:$B$57,2,FALSE)</f>
        <v>a</v>
      </c>
      <c r="I296" t="str">
        <f t="shared" si="19"/>
        <v>sa</v>
      </c>
      <c r="J296" t="str">
        <f t="shared" si="20"/>
        <v>,"ㄙ␢ㄚˋ","sa","2024-02-11 10:15:00","ai@indexbox.com","1","注音","拼音","zhuyin","pinyin","對照表"</v>
      </c>
    </row>
    <row r="297" spans="1:10">
      <c r="A297" s="17" t="s">
        <v>617</v>
      </c>
      <c r="B297" t="str">
        <f t="shared" si="17"/>
        <v>ㄙ</v>
      </c>
      <c r="C297" t="str">
        <f t="shared" si="18"/>
        <v>␢ㄛ</v>
      </c>
      <c r="D297" t="e">
        <f>INDEX(z2p!$C$2:$X$57,MATCH(C297,z2p!$A$2:'z2p'!$A$57,0),MATCH(B297,z2p!$C$1:'z2p'!$X$1,0))</f>
        <v>#N/A</v>
      </c>
      <c r="E297" t="s">
        <v>1</v>
      </c>
      <c r="F297" t="s">
        <v>3</v>
      </c>
      <c r="G297" t="str">
        <f>HLOOKUP(E297,z2p!$C$1:$X$2,2,FALSE)</f>
        <v>s</v>
      </c>
      <c r="H297" t="str">
        <f>VLOOKUP(F297,z2p!$A$3:$B$57,2,FALSE)</f>
        <v>o</v>
      </c>
      <c r="I297" t="str">
        <f t="shared" si="19"/>
        <v>so</v>
      </c>
      <c r="J297" t="str">
        <f t="shared" si="20"/>
        <v>,"ㄙ␢ㄛˋ","so","2024-02-11 10:15:00","ai@indexbox.com","1","注音","拼音","zhuyin","pinyin","對照表"</v>
      </c>
    </row>
    <row r="298" spans="1:10">
      <c r="A298" s="17" t="s">
        <v>639</v>
      </c>
      <c r="B298" t="str">
        <f t="shared" si="17"/>
        <v>ㄙ</v>
      </c>
      <c r="C298" t="str">
        <f t="shared" si="18"/>
        <v>␢ㄜ</v>
      </c>
      <c r="D298" t="e">
        <f>INDEX(z2p!$C$2:$X$57,MATCH(C298,z2p!$A$2:'z2p'!$A$57,0),MATCH(B298,z2p!$C$1:'z2p'!$X$1,0))</f>
        <v>#N/A</v>
      </c>
      <c r="E298" t="s">
        <v>1</v>
      </c>
      <c r="F298" t="s">
        <v>4</v>
      </c>
      <c r="G298" t="str">
        <f>HLOOKUP(E298,z2p!$C$1:$X$2,2,FALSE)</f>
        <v>s</v>
      </c>
      <c r="H298" t="str">
        <f>VLOOKUP(F298,z2p!$A$3:$B$57,2,FALSE)</f>
        <v>e</v>
      </c>
      <c r="I298" t="str">
        <f t="shared" si="19"/>
        <v>se</v>
      </c>
      <c r="J298" t="str">
        <f t="shared" si="20"/>
        <v>,"ㄙ␢ㄜˋ","se","2024-02-11 10:15:00","ai@indexbox.com","1","注音","拼音","zhuyin","pinyin","對照表"</v>
      </c>
    </row>
    <row r="299" spans="1:10">
      <c r="A299" s="17" t="s">
        <v>661</v>
      </c>
      <c r="B299" t="str">
        <f t="shared" si="17"/>
        <v>ㄙ</v>
      </c>
      <c r="C299" t="str">
        <f t="shared" si="18"/>
        <v>␢ㄝ</v>
      </c>
      <c r="D299" t="e">
        <f>INDEX(z2p!$C$2:$X$57,MATCH(C299,z2p!$A$2:'z2p'!$A$57,0),MATCH(B299,z2p!$C$1:'z2p'!$X$1,0))</f>
        <v>#N/A</v>
      </c>
      <c r="E299" t="s">
        <v>1</v>
      </c>
      <c r="F299" t="s">
        <v>5</v>
      </c>
      <c r="G299" t="str">
        <f>HLOOKUP(E299,z2p!$C$1:$X$2,2,FALSE)</f>
        <v>s</v>
      </c>
      <c r="H299" t="str">
        <f>VLOOKUP(F299,z2p!$A$3:$B$57,2,FALSE)</f>
        <v>e</v>
      </c>
      <c r="I299" t="str">
        <f t="shared" si="19"/>
        <v>se</v>
      </c>
      <c r="J299" t="str">
        <f t="shared" si="20"/>
        <v>,"ㄙ␢ㄝˋ","se","2024-02-11 10:15:00","ai@indexbox.com","1","注音","拼音","zhuyin","pinyin","對照表"</v>
      </c>
    </row>
    <row r="300" spans="1:10">
      <c r="A300" s="17" t="s">
        <v>683</v>
      </c>
      <c r="B300" t="str">
        <f t="shared" si="17"/>
        <v>ㄙ</v>
      </c>
      <c r="C300" t="str">
        <f t="shared" si="18"/>
        <v>␢ㄞ</v>
      </c>
      <c r="D300" t="e">
        <f>INDEX(z2p!$C$2:$X$57,MATCH(C300,z2p!$A$2:'z2p'!$A$57,0),MATCH(B300,z2p!$C$1:'z2p'!$X$1,0))</f>
        <v>#N/A</v>
      </c>
      <c r="E300" t="s">
        <v>1</v>
      </c>
      <c r="F300" t="s">
        <v>6</v>
      </c>
      <c r="G300" t="str">
        <f>HLOOKUP(E300,z2p!$C$1:$X$2,2,FALSE)</f>
        <v>s</v>
      </c>
      <c r="H300" t="str">
        <f>VLOOKUP(F300,z2p!$A$3:$B$57,2,FALSE)</f>
        <v>ai</v>
      </c>
      <c r="I300" t="str">
        <f t="shared" si="19"/>
        <v>sai</v>
      </c>
      <c r="J300" t="str">
        <f t="shared" si="20"/>
        <v>,"ㄙ␢ㄞˋ","sai","2024-02-11 10:15:00","ai@indexbox.com","1","注音","拼音","zhuyin","pinyin","對照表"</v>
      </c>
    </row>
    <row r="301" spans="1:10">
      <c r="A301" s="17" t="s">
        <v>705</v>
      </c>
      <c r="B301" t="str">
        <f t="shared" si="17"/>
        <v>ㄙ</v>
      </c>
      <c r="C301" t="str">
        <f t="shared" si="18"/>
        <v>␢ㄟ</v>
      </c>
      <c r="D301" t="e">
        <f>INDEX(z2p!$C$2:$X$57,MATCH(C301,z2p!$A$2:'z2p'!$A$57,0),MATCH(B301,z2p!$C$1:'z2p'!$X$1,0))</f>
        <v>#N/A</v>
      </c>
      <c r="E301" t="s">
        <v>1</v>
      </c>
      <c r="F301" t="s">
        <v>7</v>
      </c>
      <c r="G301" t="str">
        <f>HLOOKUP(E301,z2p!$C$1:$X$2,2,FALSE)</f>
        <v>s</v>
      </c>
      <c r="H301" t="str">
        <f>VLOOKUP(F301,z2p!$A$3:$B$57,2,FALSE)</f>
        <v>ei</v>
      </c>
      <c r="I301" t="str">
        <f t="shared" si="19"/>
        <v>sei</v>
      </c>
      <c r="J301" t="str">
        <f t="shared" si="20"/>
        <v>,"ㄙ␢ㄟˋ","sei","2024-02-11 10:15:00","ai@indexbox.com","1","注音","拼音","zhuyin","pinyin","對照表"</v>
      </c>
    </row>
    <row r="302" spans="1:10">
      <c r="A302" s="17" t="s">
        <v>727</v>
      </c>
      <c r="B302" t="str">
        <f t="shared" si="17"/>
        <v>ㄙ</v>
      </c>
      <c r="C302" t="str">
        <f t="shared" si="18"/>
        <v>␢ㄠ</v>
      </c>
      <c r="D302" t="e">
        <f>INDEX(z2p!$C$2:$X$57,MATCH(C302,z2p!$A$2:'z2p'!$A$57,0),MATCH(B302,z2p!$C$1:'z2p'!$X$1,0))</f>
        <v>#N/A</v>
      </c>
      <c r="E302" t="s">
        <v>1</v>
      </c>
      <c r="F302" t="s">
        <v>8</v>
      </c>
      <c r="G302" t="str">
        <f>HLOOKUP(E302,z2p!$C$1:$X$2,2,FALSE)</f>
        <v>s</v>
      </c>
      <c r="H302" t="str">
        <f>VLOOKUP(F302,z2p!$A$3:$B$57,2,FALSE)</f>
        <v>ao</v>
      </c>
      <c r="I302" t="str">
        <f t="shared" si="19"/>
        <v>sao</v>
      </c>
      <c r="J302" t="str">
        <f t="shared" si="20"/>
        <v>,"ㄙ␢ㄠˋ","sao","2024-02-11 10:15:00","ai@indexbox.com","1","注音","拼音","zhuyin","pinyin","對照表"</v>
      </c>
    </row>
    <row r="303" spans="1:10">
      <c r="A303" s="17" t="s">
        <v>749</v>
      </c>
      <c r="B303" t="str">
        <f t="shared" si="17"/>
        <v>ㄙ</v>
      </c>
      <c r="C303" t="str">
        <f t="shared" si="18"/>
        <v>␢ㄡ</v>
      </c>
      <c r="D303" t="e">
        <f>INDEX(z2p!$C$2:$X$57,MATCH(C303,z2p!$A$2:'z2p'!$A$57,0),MATCH(B303,z2p!$C$1:'z2p'!$X$1,0))</f>
        <v>#N/A</v>
      </c>
      <c r="E303" t="s">
        <v>1</v>
      </c>
      <c r="F303" t="s">
        <v>9</v>
      </c>
      <c r="G303" t="str">
        <f>HLOOKUP(E303,z2p!$C$1:$X$2,2,FALSE)</f>
        <v>s</v>
      </c>
      <c r="H303" t="str">
        <f>VLOOKUP(F303,z2p!$A$3:$B$57,2,FALSE)</f>
        <v>ou</v>
      </c>
      <c r="I303" t="str">
        <f t="shared" si="19"/>
        <v>sou</v>
      </c>
      <c r="J303" t="str">
        <f t="shared" si="20"/>
        <v>,"ㄙ␢ㄡˋ","sou","2024-02-11 10:15:00","ai@indexbox.com","1","注音","拼音","zhuyin","pinyin","對照表"</v>
      </c>
    </row>
    <row r="304" spans="1:10">
      <c r="A304" s="17" t="s">
        <v>771</v>
      </c>
      <c r="B304" t="str">
        <f t="shared" si="17"/>
        <v>ㄙ</v>
      </c>
      <c r="C304" t="str">
        <f t="shared" si="18"/>
        <v>␢ㄢ</v>
      </c>
      <c r="D304" t="e">
        <f>INDEX(z2p!$C$2:$X$57,MATCH(C304,z2p!$A$2:'z2p'!$A$57,0),MATCH(B304,z2p!$C$1:'z2p'!$X$1,0))</f>
        <v>#N/A</v>
      </c>
      <c r="E304" t="s">
        <v>1</v>
      </c>
      <c r="F304" t="s">
        <v>10</v>
      </c>
      <c r="G304" t="str">
        <f>HLOOKUP(E304,z2p!$C$1:$X$2,2,FALSE)</f>
        <v>s</v>
      </c>
      <c r="H304" t="str">
        <f>VLOOKUP(F304,z2p!$A$3:$B$57,2,FALSE)</f>
        <v>an</v>
      </c>
      <c r="I304" t="str">
        <f t="shared" si="19"/>
        <v>san</v>
      </c>
      <c r="J304" t="str">
        <f t="shared" si="20"/>
        <v>,"ㄙ␢ㄢˋ","san","2024-02-11 10:15:00","ai@indexbox.com","1","注音","拼音","zhuyin","pinyin","對照表"</v>
      </c>
    </row>
    <row r="305" spans="1:10">
      <c r="A305" s="17" t="s">
        <v>793</v>
      </c>
      <c r="B305" t="str">
        <f t="shared" si="17"/>
        <v>ㄙ</v>
      </c>
      <c r="C305" t="str">
        <f t="shared" si="18"/>
        <v>␢ㄣ</v>
      </c>
      <c r="D305" t="e">
        <f>INDEX(z2p!$C$2:$X$57,MATCH(C305,z2p!$A$2:'z2p'!$A$57,0),MATCH(B305,z2p!$C$1:'z2p'!$X$1,0))</f>
        <v>#N/A</v>
      </c>
      <c r="E305" t="s">
        <v>1</v>
      </c>
      <c r="F305" t="s">
        <v>11</v>
      </c>
      <c r="G305" t="str">
        <f>HLOOKUP(E305,z2p!$C$1:$X$2,2,FALSE)</f>
        <v>s</v>
      </c>
      <c r="H305" t="str">
        <f>VLOOKUP(F305,z2p!$A$3:$B$57,2,FALSE)</f>
        <v>en</v>
      </c>
      <c r="I305" t="str">
        <f t="shared" si="19"/>
        <v>sen</v>
      </c>
      <c r="J305" t="str">
        <f t="shared" si="20"/>
        <v>,"ㄙ␢ㄣˋ","sen","2024-02-11 10:15:00","ai@indexbox.com","1","注音","拼音","zhuyin","pinyin","對照表"</v>
      </c>
    </row>
    <row r="306" spans="1:10">
      <c r="A306" s="17" t="s">
        <v>815</v>
      </c>
      <c r="B306" t="str">
        <f t="shared" si="17"/>
        <v>ㄙ</v>
      </c>
      <c r="C306" t="str">
        <f t="shared" si="18"/>
        <v>␢ㄤ</v>
      </c>
      <c r="D306" t="e">
        <f>INDEX(z2p!$C$2:$X$57,MATCH(C306,z2p!$A$2:'z2p'!$A$57,0),MATCH(B306,z2p!$C$1:'z2p'!$X$1,0))</f>
        <v>#N/A</v>
      </c>
      <c r="E306" t="s">
        <v>1</v>
      </c>
      <c r="F306" t="s">
        <v>12</v>
      </c>
      <c r="G306" t="str">
        <f>HLOOKUP(E306,z2p!$C$1:$X$2,2,FALSE)</f>
        <v>s</v>
      </c>
      <c r="H306" t="str">
        <f>VLOOKUP(F306,z2p!$A$3:$B$57,2,FALSE)</f>
        <v>ang</v>
      </c>
      <c r="I306" t="str">
        <f t="shared" si="19"/>
        <v>sang</v>
      </c>
      <c r="J306" t="str">
        <f t="shared" si="20"/>
        <v>,"ㄙ␢ㄤˋ","sang","2024-02-11 10:15:00","ai@indexbox.com","1","注音","拼音","zhuyin","pinyin","對照表"</v>
      </c>
    </row>
    <row r="307" spans="1:10">
      <c r="A307" s="17" t="s">
        <v>837</v>
      </c>
      <c r="B307" t="str">
        <f t="shared" si="17"/>
        <v>ㄙ</v>
      </c>
      <c r="C307" t="str">
        <f t="shared" si="18"/>
        <v>␢ㄥ</v>
      </c>
      <c r="D307" t="e">
        <f>INDEX(z2p!$C$2:$X$57,MATCH(C307,z2p!$A$2:'z2p'!$A$57,0),MATCH(B307,z2p!$C$1:'z2p'!$X$1,0))</f>
        <v>#N/A</v>
      </c>
      <c r="E307" t="s">
        <v>1</v>
      </c>
      <c r="F307" t="s">
        <v>13</v>
      </c>
      <c r="G307" t="str">
        <f>HLOOKUP(E307,z2p!$C$1:$X$2,2,FALSE)</f>
        <v>s</v>
      </c>
      <c r="H307" t="str">
        <f>VLOOKUP(F307,z2p!$A$3:$B$57,2,FALSE)</f>
        <v>eng</v>
      </c>
      <c r="I307" t="str">
        <f t="shared" si="19"/>
        <v>seng</v>
      </c>
      <c r="J307" t="str">
        <f t="shared" si="20"/>
        <v>,"ㄙ␢ㄥˋ","seng","2024-02-11 10:15:00","ai@indexbox.com","1","注音","拼音","zhuyin","pinyin","對照表"</v>
      </c>
    </row>
    <row r="308" spans="1:10">
      <c r="A308" s="17" t="s">
        <v>859</v>
      </c>
      <c r="B308" t="str">
        <f t="shared" si="17"/>
        <v>ㄙ</v>
      </c>
      <c r="C308" t="str">
        <f t="shared" si="18"/>
        <v>␢ㄦ</v>
      </c>
      <c r="D308" t="e">
        <f>INDEX(z2p!$C$2:$X$57,MATCH(C308,z2p!$A$2:'z2p'!$A$57,0),MATCH(B308,z2p!$C$1:'z2p'!$X$1,0))</f>
        <v>#N/A</v>
      </c>
      <c r="E308" t="s">
        <v>1</v>
      </c>
      <c r="F308" t="s">
        <v>14</v>
      </c>
      <c r="G308" t="str">
        <f>HLOOKUP(E308,z2p!$C$1:$X$2,2,FALSE)</f>
        <v>s</v>
      </c>
      <c r="H308" t="str">
        <f>VLOOKUP(F308,z2p!$A$3:$B$57,2,FALSE)</f>
        <v>er</v>
      </c>
      <c r="I308" t="str">
        <f t="shared" si="19"/>
        <v>ser</v>
      </c>
      <c r="J308" t="str">
        <f t="shared" si="20"/>
        <v>,"ㄙ␢ㄦˋ","ser","2024-02-11 10:15:00","ai@indexbox.com","1","注音","拼音","zhuyin","pinyin","對照表"</v>
      </c>
    </row>
    <row r="309" spans="1:10">
      <c r="A309" s="18" t="s">
        <v>860</v>
      </c>
      <c r="B309" t="str">
        <f t="shared" si="17"/>
        <v>␢</v>
      </c>
      <c r="C309" t="str">
        <f t="shared" si="18"/>
        <v>ㄧ␢</v>
      </c>
      <c r="D309" t="e">
        <f>INDEX(z2p!$C$2:$X$57,MATCH(C309,z2p!$A$2:'z2p'!$A$57,0),MATCH(B309,z2p!$C$1:'z2p'!$X$1,0))</f>
        <v>#N/A</v>
      </c>
      <c r="E309" t="s">
        <v>0</v>
      </c>
      <c r="F309" t="s">
        <v>252</v>
      </c>
      <c r="G309">
        <f>HLOOKUP(E309,z2p!$C$1:$X$2,2,FALSE)</f>
        <v>0</v>
      </c>
      <c r="H309" t="str">
        <f>VLOOKUP(F309,z2p!$A$3:$B$57,2,FALSE)</f>
        <v>i</v>
      </c>
      <c r="I309" t="str">
        <f t="shared" si="19"/>
        <v>0i</v>
      </c>
      <c r="J309" t="str">
        <f>","""&amp;A309&amp;""","""&amp;H309&amp;""",""2024-02-11 10:15:00"",""ai@indexbox.com"",""1"",""注音"",""拼音"",""zhuyin"",""pinyin"",""對照表"""</f>
        <v>,"␢ㄧ␢ˋ","i","2024-02-11 10:15:00","ai@indexbox.com","1","注音","拼音","zhuyin","pinyin","對照表"</v>
      </c>
    </row>
    <row r="310" spans="1:10">
      <c r="A310" s="18" t="s">
        <v>882</v>
      </c>
      <c r="B310" t="str">
        <f t="shared" si="17"/>
        <v>␢</v>
      </c>
      <c r="C310" t="str">
        <f t="shared" si="18"/>
        <v>ㄧㄚ</v>
      </c>
      <c r="D310" t="str">
        <f>INDEX(z2p!$C$2:$X$57,MATCH(C310,z2p!$A$2:'z2p'!$A$57,0),MATCH(B310,z2p!$C$1:'z2p'!$X$1,0))</f>
        <v>ya</v>
      </c>
      <c r="E310" t="s">
        <v>0</v>
      </c>
      <c r="F310" t="s">
        <v>272</v>
      </c>
      <c r="G310">
        <f>HLOOKUP(E310,z2p!$C$1:$X$2,2,FALSE)</f>
        <v>0</v>
      </c>
      <c r="H310" t="str">
        <f>VLOOKUP(F310,z2p!$A$3:$B$57,2,FALSE)</f>
        <v>ia</v>
      </c>
      <c r="I310" t="str">
        <f t="shared" si="19"/>
        <v>0ia</v>
      </c>
      <c r="J310" t="str">
        <f>","""&amp;A310&amp;""","""&amp;D310&amp;""",""2024-02-11 10:15:00"",""ai@indexbox.com"",""1"",""注音"",""拼音"",""zhuyin"",""pinyin"",""對照表"""</f>
        <v>,"␢ㄧㄚˋ","ya","2024-02-11 10:15:00","ai@indexbox.com","1","注音","拼音","zhuyin","pinyin","對照表"</v>
      </c>
    </row>
    <row r="311" spans="1:10">
      <c r="A311" s="18" t="s">
        <v>904</v>
      </c>
      <c r="B311" t="str">
        <f t="shared" si="17"/>
        <v>␢</v>
      </c>
      <c r="C311" t="str">
        <f t="shared" si="18"/>
        <v>ㄧㄛ</v>
      </c>
      <c r="D311" t="str">
        <f>INDEX(z2p!$C$2:$X$57,MATCH(C311,z2p!$A$2:'z2p'!$A$57,0),MATCH(B311,z2p!$C$1:'z2p'!$X$1,0))</f>
        <v>yo</v>
      </c>
      <c r="E311" t="s">
        <v>0</v>
      </c>
      <c r="F311" t="s">
        <v>502</v>
      </c>
      <c r="G311">
        <f>HLOOKUP(E311,z2p!$C$1:$X$2,2,FALSE)</f>
        <v>0</v>
      </c>
      <c r="H311" t="str">
        <f>VLOOKUP(F311,z2p!$A$3:$B$57,2,FALSE)</f>
        <v>yo</v>
      </c>
      <c r="I311" t="str">
        <f t="shared" si="19"/>
        <v>0yo</v>
      </c>
      <c r="J311" t="str">
        <f t="shared" ref="J311:J322" si="21">","""&amp;A311&amp;""","""&amp;D311&amp;""",""2024-02-11 10:15:00"",""ai@indexbox.com"",""1"",""注音"",""拼音"",""zhuyin"",""pinyin"",""對照表"""</f>
        <v>,"␢ㄧㄛˋ","yo","2024-02-11 10:15:00","ai@indexbox.com","1","注音","拼音","zhuyin","pinyin","對照表"</v>
      </c>
    </row>
    <row r="312" spans="1:10">
      <c r="A312" s="18" t="s">
        <v>926</v>
      </c>
      <c r="B312" t="str">
        <f t="shared" si="17"/>
        <v>␢</v>
      </c>
      <c r="C312" t="str">
        <f t="shared" si="18"/>
        <v>ㄧㄜ</v>
      </c>
      <c r="D312" t="str">
        <f>INDEX(z2p!$C$2:$X$57,MATCH(C312,z2p!$A$2:'z2p'!$A$57,0),MATCH(B312,z2p!$C$1:'z2p'!$X$1,0))</f>
        <v>ye</v>
      </c>
      <c r="E312" t="s">
        <v>0</v>
      </c>
      <c r="F312" t="s">
        <v>503</v>
      </c>
      <c r="G312">
        <f>HLOOKUP(E312,z2p!$C$1:$X$2,2,FALSE)</f>
        <v>0</v>
      </c>
      <c r="H312" t="str">
        <f>VLOOKUP(F312,z2p!$A$3:$B$57,2,FALSE)</f>
        <v>ye</v>
      </c>
      <c r="I312" t="str">
        <f t="shared" si="19"/>
        <v>0ye</v>
      </c>
      <c r="J312" t="str">
        <f t="shared" si="21"/>
        <v>,"␢ㄧㄜˋ","ye","2024-02-11 10:15:00","ai@indexbox.com","1","注音","拼音","zhuyin","pinyin","對照表"</v>
      </c>
    </row>
    <row r="313" spans="1:10">
      <c r="A313" s="18" t="s">
        <v>948</v>
      </c>
      <c r="B313" t="str">
        <f t="shared" si="17"/>
        <v>␢</v>
      </c>
      <c r="C313" t="str">
        <f t="shared" si="18"/>
        <v>ㄧㄝ</v>
      </c>
      <c r="D313" t="str">
        <f>INDEX(z2p!$C$2:$X$57,MATCH(C313,z2p!$A$2:'z2p'!$A$57,0),MATCH(B313,z2p!$C$1:'z2p'!$X$1,0))</f>
        <v>ye</v>
      </c>
      <c r="E313" t="s">
        <v>0</v>
      </c>
      <c r="F313" t="s">
        <v>292</v>
      </c>
      <c r="G313">
        <f>HLOOKUP(E313,z2p!$C$1:$X$2,2,FALSE)</f>
        <v>0</v>
      </c>
      <c r="H313" t="str">
        <f>VLOOKUP(F313,z2p!$A$3:$B$57,2,FALSE)</f>
        <v>ie</v>
      </c>
      <c r="I313" t="str">
        <f t="shared" si="19"/>
        <v>0ie</v>
      </c>
      <c r="J313" t="str">
        <f t="shared" si="21"/>
        <v>,"␢ㄧㄝˋ","ye","2024-02-11 10:15:00","ai@indexbox.com","1","注音","拼音","zhuyin","pinyin","對照表"</v>
      </c>
    </row>
    <row r="314" spans="1:10">
      <c r="A314" s="18" t="s">
        <v>970</v>
      </c>
      <c r="B314" t="str">
        <f t="shared" si="17"/>
        <v>␢</v>
      </c>
      <c r="C314" t="str">
        <f t="shared" si="18"/>
        <v>ㄧㄞ</v>
      </c>
      <c r="D314" t="str">
        <f>INDEX(z2p!$C$2:$X$57,MATCH(C314,z2p!$A$2:'z2p'!$A$57,0),MATCH(B314,z2p!$C$1:'z2p'!$X$1,0))</f>
        <v>yai</v>
      </c>
      <c r="E314" t="s">
        <v>0</v>
      </c>
      <c r="F314" t="s">
        <v>504</v>
      </c>
      <c r="G314">
        <f>HLOOKUP(E314,z2p!$C$1:$X$2,2,FALSE)</f>
        <v>0</v>
      </c>
      <c r="H314" t="str">
        <f>VLOOKUP(F314,z2p!$A$3:$B$57,2,FALSE)</f>
        <v>iai</v>
      </c>
      <c r="I314" t="str">
        <f t="shared" si="19"/>
        <v>0iai</v>
      </c>
      <c r="J314" t="str">
        <f t="shared" si="21"/>
        <v>,"␢ㄧㄞˋ","yai","2024-02-11 10:15:00","ai@indexbox.com","1","注音","拼音","zhuyin","pinyin","對照表"</v>
      </c>
    </row>
    <row r="315" spans="1:10">
      <c r="A315" s="18" t="s">
        <v>992</v>
      </c>
      <c r="B315" t="str">
        <f t="shared" si="17"/>
        <v>␢</v>
      </c>
      <c r="C315" t="str">
        <f t="shared" si="18"/>
        <v>ㄧㄟ</v>
      </c>
      <c r="D315" t="str">
        <f>INDEX(z2p!$C$2:$X$57,MATCH(C315,z2p!$A$2:'z2p'!$A$57,0),MATCH(B315,z2p!$C$1:'z2p'!$X$1,0))</f>
        <v>iei</v>
      </c>
      <c r="E315" t="s">
        <v>0</v>
      </c>
      <c r="F315" t="s">
        <v>505</v>
      </c>
      <c r="G315">
        <f>HLOOKUP(E315,z2p!$C$1:$X$2,2,FALSE)</f>
        <v>0</v>
      </c>
      <c r="H315" t="str">
        <f>VLOOKUP(F315,z2p!$A$3:$B$57,2,FALSE)</f>
        <v>iei</v>
      </c>
      <c r="I315" t="str">
        <f t="shared" si="19"/>
        <v>0iei</v>
      </c>
      <c r="J315" t="str">
        <f t="shared" si="21"/>
        <v>,"␢ㄧㄟˋ","iei","2024-02-11 10:15:00","ai@indexbox.com","1","注音","拼音","zhuyin","pinyin","對照表"</v>
      </c>
    </row>
    <row r="316" spans="1:10">
      <c r="A316" s="18" t="s">
        <v>1014</v>
      </c>
      <c r="B316" t="str">
        <f t="shared" si="17"/>
        <v>␢</v>
      </c>
      <c r="C316" t="str">
        <f t="shared" si="18"/>
        <v>ㄧㄠ</v>
      </c>
      <c r="D316" t="str">
        <f>INDEX(z2p!$C$2:$X$57,MATCH(C316,z2p!$A$2:'z2p'!$A$57,0),MATCH(B316,z2p!$C$1:'z2p'!$X$1,0))</f>
        <v>yao</v>
      </c>
      <c r="E316" t="s">
        <v>0</v>
      </c>
      <c r="F316" t="s">
        <v>279</v>
      </c>
      <c r="G316">
        <f>HLOOKUP(E316,z2p!$C$1:$X$2,2,FALSE)</f>
        <v>0</v>
      </c>
      <c r="H316" t="str">
        <f>VLOOKUP(F316,z2p!$A$3:$B$57,2,FALSE)</f>
        <v>iao</v>
      </c>
      <c r="I316" t="str">
        <f t="shared" si="19"/>
        <v>0iao</v>
      </c>
      <c r="J316" t="str">
        <f t="shared" si="21"/>
        <v>,"␢ㄧㄠˋ","yao","2024-02-11 10:15:00","ai@indexbox.com","1","注音","拼音","zhuyin","pinyin","對照表"</v>
      </c>
    </row>
    <row r="317" spans="1:10">
      <c r="A317" s="18" t="s">
        <v>1036</v>
      </c>
      <c r="B317" t="str">
        <f t="shared" si="17"/>
        <v>␢</v>
      </c>
      <c r="C317" t="str">
        <f t="shared" si="18"/>
        <v>ㄧㄡ</v>
      </c>
      <c r="D317" t="str">
        <f>INDEX(z2p!$C$2:$X$57,MATCH(C317,z2p!$A$2:'z2p'!$A$57,0),MATCH(B317,z2p!$C$1:'z2p'!$X$1,0))</f>
        <v>you</v>
      </c>
      <c r="E317" t="s">
        <v>0</v>
      </c>
      <c r="F317" t="s">
        <v>305</v>
      </c>
      <c r="G317">
        <f>HLOOKUP(E317,z2p!$C$1:$X$2,2,FALSE)</f>
        <v>0</v>
      </c>
      <c r="H317" t="str">
        <f>VLOOKUP(F317,z2p!$A$3:$B$57,2,FALSE)</f>
        <v>iu</v>
      </c>
      <c r="I317" t="str">
        <f t="shared" si="19"/>
        <v>0iu</v>
      </c>
      <c r="J317" t="str">
        <f t="shared" si="21"/>
        <v>,"␢ㄧㄡˋ","you","2024-02-11 10:15:00","ai@indexbox.com","1","注音","拼音","zhuyin","pinyin","對照表"</v>
      </c>
    </row>
    <row r="318" spans="1:10">
      <c r="A318" s="18" t="s">
        <v>1058</v>
      </c>
      <c r="B318" t="str">
        <f t="shared" si="17"/>
        <v>␢</v>
      </c>
      <c r="C318" t="str">
        <f t="shared" si="18"/>
        <v>ㄧㄢ</v>
      </c>
      <c r="D318" t="str">
        <f>INDEX(z2p!$C$2:$X$57,MATCH(C318,z2p!$A$2:'z2p'!$A$57,0),MATCH(B318,z2p!$C$1:'z2p'!$X$1,0))</f>
        <v>yan</v>
      </c>
      <c r="E318" t="s">
        <v>0</v>
      </c>
      <c r="F318" t="s">
        <v>315</v>
      </c>
      <c r="G318">
        <f>HLOOKUP(E318,z2p!$C$1:$X$2,2,FALSE)</f>
        <v>0</v>
      </c>
      <c r="H318" t="str">
        <f>VLOOKUP(F318,z2p!$A$3:$B$57,2,FALSE)</f>
        <v>ian</v>
      </c>
      <c r="I318" t="str">
        <f t="shared" si="19"/>
        <v>0ian</v>
      </c>
      <c r="J318" t="str">
        <f t="shared" si="21"/>
        <v>,"␢ㄧㄢˋ","yan","2024-02-11 10:15:00","ai@indexbox.com","1","注音","拼音","zhuyin","pinyin","對照表"</v>
      </c>
    </row>
    <row r="319" spans="1:10">
      <c r="A319" s="18" t="s">
        <v>1080</v>
      </c>
      <c r="B319" t="str">
        <f t="shared" si="17"/>
        <v>␢</v>
      </c>
      <c r="C319" t="str">
        <f t="shared" si="18"/>
        <v>ㄧㄣ</v>
      </c>
      <c r="D319" t="str">
        <f>INDEX(z2p!$C$2:$X$57,MATCH(C319,z2p!$A$2:'z2p'!$A$57,0),MATCH(B319,z2p!$C$1:'z2p'!$X$1,0))</f>
        <v>yin</v>
      </c>
      <c r="E319" t="s">
        <v>0</v>
      </c>
      <c r="F319" t="s">
        <v>328</v>
      </c>
      <c r="G319">
        <f>HLOOKUP(E319,z2p!$C$1:$X$2,2,FALSE)</f>
        <v>0</v>
      </c>
      <c r="H319" t="str">
        <f>VLOOKUP(F319,z2p!$A$3:$B$57,2,FALSE)</f>
        <v>in</v>
      </c>
      <c r="I319" t="str">
        <f t="shared" si="19"/>
        <v>0in</v>
      </c>
      <c r="J319" t="str">
        <f t="shared" si="21"/>
        <v>,"␢ㄧㄣˋ","yin","2024-02-11 10:15:00","ai@indexbox.com","1","注音","拼音","zhuyin","pinyin","對照表"</v>
      </c>
    </row>
    <row r="320" spans="1:10">
      <c r="A320" s="18" t="s">
        <v>1102</v>
      </c>
      <c r="B320" t="str">
        <f t="shared" si="17"/>
        <v>␢</v>
      </c>
      <c r="C320" t="str">
        <f t="shared" si="18"/>
        <v>ㄧㄤ</v>
      </c>
      <c r="D320" t="str">
        <f>INDEX(z2p!$C$2:$X$57,MATCH(C320,z2p!$A$2:'z2p'!$A$57,0),MATCH(B320,z2p!$C$1:'z2p'!$X$1,0))</f>
        <v>yang</v>
      </c>
      <c r="E320" t="s">
        <v>0</v>
      </c>
      <c r="F320" t="s">
        <v>339</v>
      </c>
      <c r="G320">
        <f>HLOOKUP(E320,z2p!$C$1:$X$2,2,FALSE)</f>
        <v>0</v>
      </c>
      <c r="H320" t="str">
        <f>VLOOKUP(F320,z2p!$A$3:$B$57,2,FALSE)</f>
        <v>iang</v>
      </c>
      <c r="I320" t="str">
        <f t="shared" si="19"/>
        <v>0iang</v>
      </c>
      <c r="J320" t="str">
        <f t="shared" si="21"/>
        <v>,"␢ㄧㄤˋ","yang","2024-02-11 10:15:00","ai@indexbox.com","1","注音","拼音","zhuyin","pinyin","對照表"</v>
      </c>
    </row>
    <row r="321" spans="1:10">
      <c r="A321" s="18" t="s">
        <v>1124</v>
      </c>
      <c r="B321" t="str">
        <f t="shared" si="17"/>
        <v>␢</v>
      </c>
      <c r="C321" t="str">
        <f t="shared" si="18"/>
        <v>ㄧㄥ</v>
      </c>
      <c r="D321" t="str">
        <f>INDEX(z2p!$C$2:$X$57,MATCH(C321,z2p!$A$2:'z2p'!$A$57,0),MATCH(B321,z2p!$C$1:'z2p'!$X$1,0))</f>
        <v>ying</v>
      </c>
      <c r="E321" t="s">
        <v>0</v>
      </c>
      <c r="F321" t="s">
        <v>347</v>
      </c>
      <c r="G321">
        <f>HLOOKUP(E321,z2p!$C$1:$X$2,2,FALSE)</f>
        <v>0</v>
      </c>
      <c r="H321" t="str">
        <f>VLOOKUP(F321,z2p!$A$3:$B$57,2,FALSE)</f>
        <v>ing</v>
      </c>
      <c r="I321" t="str">
        <f t="shared" si="19"/>
        <v>0ing</v>
      </c>
      <c r="J321" t="str">
        <f t="shared" si="21"/>
        <v>,"␢ㄧㄥˋ","ying","2024-02-11 10:15:00","ai@indexbox.com","1","注音","拼音","zhuyin","pinyin","對照表"</v>
      </c>
    </row>
    <row r="322" spans="1:10">
      <c r="A322" s="18" t="s">
        <v>1146</v>
      </c>
      <c r="B322" t="str">
        <f t="shared" ref="B322:B385" si="22">LEFT(A322)</f>
        <v>␢</v>
      </c>
      <c r="C322" t="str">
        <f t="shared" ref="C322:C385" si="23">MID(A322&amp;"",2,2)</f>
        <v>ㄧㄦ</v>
      </c>
      <c r="D322" t="str">
        <f>INDEX(z2p!$C$2:$X$57,MATCH(C322,z2p!$A$2:'z2p'!$A$57,0),MATCH(B322,z2p!$C$1:'z2p'!$X$1,0))</f>
        <v>ier</v>
      </c>
      <c r="E322" t="s">
        <v>0</v>
      </c>
      <c r="F322" t="s">
        <v>506</v>
      </c>
      <c r="G322">
        <f>HLOOKUP(E322,z2p!$C$1:$X$2,2,FALSE)</f>
        <v>0</v>
      </c>
      <c r="H322" t="str">
        <f>VLOOKUP(F322,z2p!$A$3:$B$57,2,FALSE)</f>
        <v>ier</v>
      </c>
      <c r="I322" t="str">
        <f t="shared" ref="I322:I385" si="24">G322&amp;H322</f>
        <v>0ier</v>
      </c>
      <c r="J322" t="str">
        <f t="shared" si="21"/>
        <v>,"␢ㄧㄦˋ","ier","2024-02-11 10:15:00","ai@indexbox.com","1","注音","拼音","zhuyin","pinyin","對照表"</v>
      </c>
    </row>
    <row r="323" spans="1:10">
      <c r="A323" s="18" t="s">
        <v>861</v>
      </c>
      <c r="B323" t="str">
        <f t="shared" si="22"/>
        <v>ㄅ</v>
      </c>
      <c r="C323" t="str">
        <f t="shared" si="23"/>
        <v>ㄧ␢</v>
      </c>
      <c r="D323" t="e">
        <f>INDEX(z2p!$C$2:$X$57,MATCH(C323,z2p!$A$2:'z2p'!$A$57,0),MATCH(B323,z2p!$C$1:'z2p'!$X$1,0))</f>
        <v>#N/A</v>
      </c>
      <c r="E323" t="s">
        <v>15</v>
      </c>
      <c r="F323" t="s">
        <v>501</v>
      </c>
      <c r="G323" t="str">
        <f>HLOOKUP(E323,z2p!$C$1:$X$2,2,FALSE)</f>
        <v>b</v>
      </c>
      <c r="H323" t="s">
        <v>549</v>
      </c>
      <c r="I323" t="str">
        <f t="shared" si="24"/>
        <v>bi</v>
      </c>
      <c r="J323" t="str">
        <f t="shared" si="20"/>
        <v>,"ㄅㄧ␢ˋ","bi","2024-02-11 10:15:00","ai@indexbox.com","1","注音","拼音","zhuyin","pinyin","對照表"</v>
      </c>
    </row>
    <row r="324" spans="1:10">
      <c r="A324" s="18" t="s">
        <v>883</v>
      </c>
      <c r="B324" t="str">
        <f t="shared" si="22"/>
        <v>ㄅ</v>
      </c>
      <c r="C324" t="str">
        <f t="shared" si="23"/>
        <v>ㄧㄚ</v>
      </c>
      <c r="D324">
        <f>INDEX(z2p!$C$2:$X$57,MATCH(C324,z2p!$A$2:'z2p'!$A$57,0),MATCH(B324,z2p!$C$1:'z2p'!$X$1,0))</f>
        <v>0</v>
      </c>
      <c r="E324" t="s">
        <v>15</v>
      </c>
      <c r="F324" t="s">
        <v>272</v>
      </c>
      <c r="G324" t="str">
        <f>HLOOKUP(E324,z2p!$C$1:$X$2,2,FALSE)</f>
        <v>b</v>
      </c>
      <c r="H324" t="str">
        <f>VLOOKUP(F324,z2p!$A$3:$B$57,2,FALSE)</f>
        <v>ia</v>
      </c>
      <c r="I324" t="str">
        <f t="shared" si="24"/>
        <v>bia</v>
      </c>
      <c r="J324" t="str">
        <f t="shared" si="20"/>
        <v>,"ㄅㄧㄚˋ","bia","2024-02-11 10:15:00","ai@indexbox.com","1","注音","拼音","zhuyin","pinyin","對照表"</v>
      </c>
    </row>
    <row r="325" spans="1:10">
      <c r="A325" s="18" t="s">
        <v>905</v>
      </c>
      <c r="B325" t="str">
        <f t="shared" si="22"/>
        <v>ㄅ</v>
      </c>
      <c r="C325" t="str">
        <f t="shared" si="23"/>
        <v>ㄧㄛ</v>
      </c>
      <c r="D325">
        <f>INDEX(z2p!$C$2:$X$57,MATCH(C325,z2p!$A$2:'z2p'!$A$57,0),MATCH(B325,z2p!$C$1:'z2p'!$X$1,0))</f>
        <v>0</v>
      </c>
      <c r="E325" t="s">
        <v>15</v>
      </c>
      <c r="F325" t="s">
        <v>502</v>
      </c>
      <c r="G325" t="str">
        <f>HLOOKUP(E325,z2p!$C$1:$X$2,2,FALSE)</f>
        <v>b</v>
      </c>
      <c r="H325" t="str">
        <f>VLOOKUP(F325,z2p!$A$3:$B$57,2,FALSE)</f>
        <v>yo</v>
      </c>
      <c r="I325" t="str">
        <f t="shared" si="24"/>
        <v>byo</v>
      </c>
      <c r="J325" t="str">
        <f t="shared" si="20"/>
        <v>,"ㄅㄧㄛˋ","byo","2024-02-11 10:15:00","ai@indexbox.com","1","注音","拼音","zhuyin","pinyin","對照表"</v>
      </c>
    </row>
    <row r="326" spans="1:10">
      <c r="A326" s="18" t="s">
        <v>927</v>
      </c>
      <c r="B326" t="str">
        <f t="shared" si="22"/>
        <v>ㄅ</v>
      </c>
      <c r="C326" t="str">
        <f t="shared" si="23"/>
        <v>ㄧㄜ</v>
      </c>
      <c r="D326">
        <f>INDEX(z2p!$C$2:$X$57,MATCH(C326,z2p!$A$2:'z2p'!$A$57,0),MATCH(B326,z2p!$C$1:'z2p'!$X$1,0))</f>
        <v>0</v>
      </c>
      <c r="E326" t="s">
        <v>15</v>
      </c>
      <c r="F326" t="s">
        <v>503</v>
      </c>
      <c r="G326" t="str">
        <f>HLOOKUP(E326,z2p!$C$1:$X$2,2,FALSE)</f>
        <v>b</v>
      </c>
      <c r="H326" t="str">
        <f>VLOOKUP(F326,z2p!$A$3:$B$57,2,FALSE)</f>
        <v>ye</v>
      </c>
      <c r="I326" t="str">
        <f t="shared" si="24"/>
        <v>bye</v>
      </c>
      <c r="J326" t="str">
        <f t="shared" si="20"/>
        <v>,"ㄅㄧㄜˋ","bye","2024-02-11 10:15:00","ai@indexbox.com","1","注音","拼音","zhuyin","pinyin","對照表"</v>
      </c>
    </row>
    <row r="327" spans="1:10">
      <c r="A327" s="18" t="s">
        <v>949</v>
      </c>
      <c r="B327" t="str">
        <f t="shared" si="22"/>
        <v>ㄅ</v>
      </c>
      <c r="C327" t="str">
        <f t="shared" si="23"/>
        <v>ㄧㄝ</v>
      </c>
      <c r="D327" t="str">
        <f>INDEX(z2p!$C$2:$X$57,MATCH(C327,z2p!$A$2:'z2p'!$A$57,0),MATCH(B327,z2p!$C$1:'z2p'!$X$1,0))</f>
        <v>bie</v>
      </c>
      <c r="E327" t="s">
        <v>15</v>
      </c>
      <c r="F327" t="s">
        <v>292</v>
      </c>
      <c r="G327" t="str">
        <f>HLOOKUP(E327,z2p!$C$1:$X$2,2,FALSE)</f>
        <v>b</v>
      </c>
      <c r="H327" t="str">
        <f>VLOOKUP(F327,z2p!$A$3:$B$57,2,FALSE)</f>
        <v>ie</v>
      </c>
      <c r="I327" t="str">
        <f t="shared" si="24"/>
        <v>bie</v>
      </c>
      <c r="J327" t="str">
        <f t="shared" si="20"/>
        <v>,"ㄅㄧㄝˋ","bie","2024-02-11 10:15:00","ai@indexbox.com","1","注音","拼音","zhuyin","pinyin","對照表"</v>
      </c>
    </row>
    <row r="328" spans="1:10">
      <c r="A328" s="18" t="s">
        <v>971</v>
      </c>
      <c r="B328" t="str">
        <f t="shared" si="22"/>
        <v>ㄅ</v>
      </c>
      <c r="C328" t="str">
        <f t="shared" si="23"/>
        <v>ㄧㄞ</v>
      </c>
      <c r="D328">
        <f>INDEX(z2p!$C$2:$X$57,MATCH(C328,z2p!$A$2:'z2p'!$A$57,0),MATCH(B328,z2p!$C$1:'z2p'!$X$1,0))</f>
        <v>0</v>
      </c>
      <c r="E328" t="s">
        <v>15</v>
      </c>
      <c r="F328" t="s">
        <v>504</v>
      </c>
      <c r="G328" t="str">
        <f>HLOOKUP(E328,z2p!$C$1:$X$2,2,FALSE)</f>
        <v>b</v>
      </c>
      <c r="H328" t="str">
        <f>VLOOKUP(F328,z2p!$A$3:$B$57,2,FALSE)</f>
        <v>iai</v>
      </c>
      <c r="I328" t="str">
        <f t="shared" si="24"/>
        <v>biai</v>
      </c>
      <c r="J328" t="str">
        <f t="shared" si="20"/>
        <v>,"ㄅㄧㄞˋ","biai","2024-02-11 10:15:00","ai@indexbox.com","1","注音","拼音","zhuyin","pinyin","對照表"</v>
      </c>
    </row>
    <row r="329" spans="1:10">
      <c r="A329" s="18" t="s">
        <v>993</v>
      </c>
      <c r="B329" t="str">
        <f t="shared" si="22"/>
        <v>ㄅ</v>
      </c>
      <c r="C329" t="str">
        <f t="shared" si="23"/>
        <v>ㄧㄟ</v>
      </c>
      <c r="D329">
        <f>INDEX(z2p!$C$2:$X$57,MATCH(C329,z2p!$A$2:'z2p'!$A$57,0),MATCH(B329,z2p!$C$1:'z2p'!$X$1,0))</f>
        <v>0</v>
      </c>
      <c r="E329" t="s">
        <v>15</v>
      </c>
      <c r="F329" t="s">
        <v>505</v>
      </c>
      <c r="G329" t="str">
        <f>HLOOKUP(E329,z2p!$C$1:$X$2,2,FALSE)</f>
        <v>b</v>
      </c>
      <c r="H329" t="str">
        <f>VLOOKUP(F329,z2p!$A$3:$B$57,2,FALSE)</f>
        <v>iei</v>
      </c>
      <c r="I329" t="str">
        <f t="shared" si="24"/>
        <v>biei</v>
      </c>
      <c r="J329" t="str">
        <f t="shared" si="20"/>
        <v>,"ㄅㄧㄟˋ","biei","2024-02-11 10:15:00","ai@indexbox.com","1","注音","拼音","zhuyin","pinyin","對照表"</v>
      </c>
    </row>
    <row r="330" spans="1:10">
      <c r="A330" s="18" t="s">
        <v>1015</v>
      </c>
      <c r="B330" t="str">
        <f t="shared" si="22"/>
        <v>ㄅ</v>
      </c>
      <c r="C330" t="str">
        <f t="shared" si="23"/>
        <v>ㄧㄠ</v>
      </c>
      <c r="D330" t="str">
        <f>INDEX(z2p!$C$2:$X$57,MATCH(C330,z2p!$A$2:'z2p'!$A$57,0),MATCH(B330,z2p!$C$1:'z2p'!$X$1,0))</f>
        <v>biao</v>
      </c>
      <c r="E330" t="s">
        <v>15</v>
      </c>
      <c r="F330" t="s">
        <v>279</v>
      </c>
      <c r="G330" t="str">
        <f>HLOOKUP(E330,z2p!$C$1:$X$2,2,FALSE)</f>
        <v>b</v>
      </c>
      <c r="H330" t="str">
        <f>VLOOKUP(F330,z2p!$A$3:$B$57,2,FALSE)</f>
        <v>iao</v>
      </c>
      <c r="I330" t="str">
        <f t="shared" si="24"/>
        <v>biao</v>
      </c>
      <c r="J330" t="str">
        <f t="shared" si="20"/>
        <v>,"ㄅㄧㄠˋ","biao","2024-02-11 10:15:00","ai@indexbox.com","1","注音","拼音","zhuyin","pinyin","對照表"</v>
      </c>
    </row>
    <row r="331" spans="1:10">
      <c r="A331" s="18" t="s">
        <v>1037</v>
      </c>
      <c r="B331" t="str">
        <f t="shared" si="22"/>
        <v>ㄅ</v>
      </c>
      <c r="C331" t="str">
        <f t="shared" si="23"/>
        <v>ㄧㄡ</v>
      </c>
      <c r="D331">
        <f>INDEX(z2p!$C$2:$X$57,MATCH(C331,z2p!$A$2:'z2p'!$A$57,0),MATCH(B331,z2p!$C$1:'z2p'!$X$1,0))</f>
        <v>0</v>
      </c>
      <c r="E331" t="s">
        <v>15</v>
      </c>
      <c r="F331" t="s">
        <v>305</v>
      </c>
      <c r="G331" t="str">
        <f>HLOOKUP(E331,z2p!$C$1:$X$2,2,FALSE)</f>
        <v>b</v>
      </c>
      <c r="H331" t="str">
        <f>VLOOKUP(F331,z2p!$A$3:$B$57,2,FALSE)</f>
        <v>iu</v>
      </c>
      <c r="I331" t="str">
        <f t="shared" si="24"/>
        <v>biu</v>
      </c>
      <c r="J331" t="str">
        <f t="shared" si="20"/>
        <v>,"ㄅㄧㄡˋ","biu","2024-02-11 10:15:00","ai@indexbox.com","1","注音","拼音","zhuyin","pinyin","對照表"</v>
      </c>
    </row>
    <row r="332" spans="1:10">
      <c r="A332" s="18" t="s">
        <v>1059</v>
      </c>
      <c r="B332" t="str">
        <f t="shared" si="22"/>
        <v>ㄅ</v>
      </c>
      <c r="C332" t="str">
        <f t="shared" si="23"/>
        <v>ㄧㄢ</v>
      </c>
      <c r="D332" t="str">
        <f>INDEX(z2p!$C$2:$X$57,MATCH(C332,z2p!$A$2:'z2p'!$A$57,0),MATCH(B332,z2p!$C$1:'z2p'!$X$1,0))</f>
        <v>bian</v>
      </c>
      <c r="E332" t="s">
        <v>15</v>
      </c>
      <c r="F332" t="s">
        <v>315</v>
      </c>
      <c r="G332" t="str">
        <f>HLOOKUP(E332,z2p!$C$1:$X$2,2,FALSE)</f>
        <v>b</v>
      </c>
      <c r="H332" t="str">
        <f>VLOOKUP(F332,z2p!$A$3:$B$57,2,FALSE)</f>
        <v>ian</v>
      </c>
      <c r="I332" t="str">
        <f t="shared" si="24"/>
        <v>bian</v>
      </c>
      <c r="J332" t="str">
        <f t="shared" si="20"/>
        <v>,"ㄅㄧㄢˋ","bian","2024-02-11 10:15:00","ai@indexbox.com","1","注音","拼音","zhuyin","pinyin","對照表"</v>
      </c>
    </row>
    <row r="333" spans="1:10">
      <c r="A333" s="18" t="s">
        <v>1081</v>
      </c>
      <c r="B333" t="str">
        <f t="shared" si="22"/>
        <v>ㄅ</v>
      </c>
      <c r="C333" t="str">
        <f t="shared" si="23"/>
        <v>ㄧㄣ</v>
      </c>
      <c r="D333" t="str">
        <f>INDEX(z2p!$C$2:$X$57,MATCH(C333,z2p!$A$2:'z2p'!$A$57,0),MATCH(B333,z2p!$C$1:'z2p'!$X$1,0))</f>
        <v>bin</v>
      </c>
      <c r="E333" t="s">
        <v>15</v>
      </c>
      <c r="F333" t="s">
        <v>328</v>
      </c>
      <c r="G333" t="str">
        <f>HLOOKUP(E333,z2p!$C$1:$X$2,2,FALSE)</f>
        <v>b</v>
      </c>
      <c r="H333" t="str">
        <f>VLOOKUP(F333,z2p!$A$3:$B$57,2,FALSE)</f>
        <v>in</v>
      </c>
      <c r="I333" t="str">
        <f t="shared" si="24"/>
        <v>bin</v>
      </c>
      <c r="J333" t="str">
        <f t="shared" si="20"/>
        <v>,"ㄅㄧㄣˋ","bin","2024-02-11 10:15:00","ai@indexbox.com","1","注音","拼音","zhuyin","pinyin","對照表"</v>
      </c>
    </row>
    <row r="334" spans="1:10">
      <c r="A334" s="18" t="s">
        <v>1103</v>
      </c>
      <c r="B334" t="str">
        <f t="shared" si="22"/>
        <v>ㄅ</v>
      </c>
      <c r="C334" t="str">
        <f t="shared" si="23"/>
        <v>ㄧㄤ</v>
      </c>
      <c r="D334">
        <f>INDEX(z2p!$C$2:$X$57,MATCH(C334,z2p!$A$2:'z2p'!$A$57,0),MATCH(B334,z2p!$C$1:'z2p'!$X$1,0))</f>
        <v>0</v>
      </c>
      <c r="E334" t="s">
        <v>15</v>
      </c>
      <c r="F334" t="s">
        <v>339</v>
      </c>
      <c r="G334" t="str">
        <f>HLOOKUP(E334,z2p!$C$1:$X$2,2,FALSE)</f>
        <v>b</v>
      </c>
      <c r="H334" t="str">
        <f>VLOOKUP(F334,z2p!$A$3:$B$57,2,FALSE)</f>
        <v>iang</v>
      </c>
      <c r="I334" t="str">
        <f t="shared" si="24"/>
        <v>biang</v>
      </c>
      <c r="J334" t="str">
        <f t="shared" si="20"/>
        <v>,"ㄅㄧㄤˋ","biang","2024-02-11 10:15:00","ai@indexbox.com","1","注音","拼音","zhuyin","pinyin","對照表"</v>
      </c>
    </row>
    <row r="335" spans="1:10">
      <c r="A335" s="18" t="s">
        <v>1125</v>
      </c>
      <c r="B335" t="str">
        <f t="shared" si="22"/>
        <v>ㄅ</v>
      </c>
      <c r="C335" t="str">
        <f t="shared" si="23"/>
        <v>ㄧㄥ</v>
      </c>
      <c r="D335" t="str">
        <f>INDEX(z2p!$C$2:$X$57,MATCH(C335,z2p!$A$2:'z2p'!$A$57,0),MATCH(B335,z2p!$C$1:'z2p'!$X$1,0))</f>
        <v>bing</v>
      </c>
      <c r="E335" t="s">
        <v>15</v>
      </c>
      <c r="F335" t="s">
        <v>347</v>
      </c>
      <c r="G335" t="str">
        <f>HLOOKUP(E335,z2p!$C$1:$X$2,2,FALSE)</f>
        <v>b</v>
      </c>
      <c r="H335" t="str">
        <f>VLOOKUP(F335,z2p!$A$3:$B$57,2,FALSE)</f>
        <v>ing</v>
      </c>
      <c r="I335" t="str">
        <f t="shared" si="24"/>
        <v>bing</v>
      </c>
      <c r="J335" t="str">
        <f t="shared" si="20"/>
        <v>,"ㄅㄧㄥˋ","bing","2024-02-11 10:15:00","ai@indexbox.com","1","注音","拼音","zhuyin","pinyin","對照表"</v>
      </c>
    </row>
    <row r="336" spans="1:10">
      <c r="A336" s="18" t="s">
        <v>1147</v>
      </c>
      <c r="B336" t="str">
        <f t="shared" si="22"/>
        <v>ㄅ</v>
      </c>
      <c r="C336" t="str">
        <f t="shared" si="23"/>
        <v>ㄧㄦ</v>
      </c>
      <c r="D336">
        <f>INDEX(z2p!$C$2:$X$57,MATCH(C336,z2p!$A$2:'z2p'!$A$57,0),MATCH(B336,z2p!$C$1:'z2p'!$X$1,0))</f>
        <v>0</v>
      </c>
      <c r="E336" t="s">
        <v>15</v>
      </c>
      <c r="F336" t="s">
        <v>506</v>
      </c>
      <c r="G336" t="str">
        <f>HLOOKUP(E336,z2p!$C$1:$X$2,2,FALSE)</f>
        <v>b</v>
      </c>
      <c r="H336" t="str">
        <f>VLOOKUP(F336,z2p!$A$3:$B$57,2,FALSE)</f>
        <v>ier</v>
      </c>
      <c r="I336" t="str">
        <f t="shared" si="24"/>
        <v>bier</v>
      </c>
      <c r="J336" t="str">
        <f t="shared" ref="J336:J399" si="25">","""&amp;A336&amp;""","""&amp;I336&amp;""",""2024-02-11 10:15:00"",""ai@indexbox.com"",""1"",""注音"",""拼音"",""zhuyin"",""pinyin"",""對照表"""</f>
        <v>,"ㄅㄧㄦˋ","bier","2024-02-11 10:15:00","ai@indexbox.com","1","注音","拼音","zhuyin","pinyin","對照表"</v>
      </c>
    </row>
    <row r="337" spans="1:10">
      <c r="A337" s="18" t="s">
        <v>862</v>
      </c>
      <c r="B337" t="str">
        <f t="shared" si="22"/>
        <v>ㄆ</v>
      </c>
      <c r="C337" t="str">
        <f t="shared" si="23"/>
        <v>ㄧ␢</v>
      </c>
      <c r="D337" t="e">
        <f>INDEX(z2p!$C$2:$X$57,MATCH(C337,z2p!$A$2:'z2p'!$A$57,0),MATCH(B337,z2p!$C$1:'z2p'!$X$1,0))</f>
        <v>#N/A</v>
      </c>
      <c r="E337" t="s">
        <v>16</v>
      </c>
      <c r="F337" t="s">
        <v>501</v>
      </c>
      <c r="G337" t="str">
        <f>HLOOKUP(E337,z2p!$C$1:$X$2,2,FALSE)</f>
        <v>p</v>
      </c>
      <c r="H337" t="s">
        <v>549</v>
      </c>
      <c r="I337" t="str">
        <f t="shared" si="24"/>
        <v>pi</v>
      </c>
      <c r="J337" t="str">
        <f t="shared" si="25"/>
        <v>,"ㄆㄧ␢ˋ","pi","2024-02-11 10:15:00","ai@indexbox.com","1","注音","拼音","zhuyin","pinyin","對照表"</v>
      </c>
    </row>
    <row r="338" spans="1:10">
      <c r="A338" s="18" t="s">
        <v>884</v>
      </c>
      <c r="B338" t="str">
        <f t="shared" si="22"/>
        <v>ㄆ</v>
      </c>
      <c r="C338" t="str">
        <f t="shared" si="23"/>
        <v>ㄧㄚ</v>
      </c>
      <c r="D338">
        <f>INDEX(z2p!$C$2:$X$57,MATCH(C338,z2p!$A$2:'z2p'!$A$57,0),MATCH(B338,z2p!$C$1:'z2p'!$X$1,0))</f>
        <v>0</v>
      </c>
      <c r="E338" t="s">
        <v>16</v>
      </c>
      <c r="F338" t="s">
        <v>272</v>
      </c>
      <c r="G338" t="str">
        <f>HLOOKUP(E338,z2p!$C$1:$X$2,2,FALSE)</f>
        <v>p</v>
      </c>
      <c r="H338" t="str">
        <f>VLOOKUP(F338,z2p!$A$3:$B$57,2,FALSE)</f>
        <v>ia</v>
      </c>
      <c r="I338" t="str">
        <f t="shared" si="24"/>
        <v>pia</v>
      </c>
      <c r="J338" t="str">
        <f t="shared" si="25"/>
        <v>,"ㄆㄧㄚˋ","pia","2024-02-11 10:15:00","ai@indexbox.com","1","注音","拼音","zhuyin","pinyin","對照表"</v>
      </c>
    </row>
    <row r="339" spans="1:10">
      <c r="A339" s="18" t="s">
        <v>906</v>
      </c>
      <c r="B339" t="str">
        <f t="shared" si="22"/>
        <v>ㄆ</v>
      </c>
      <c r="C339" t="str">
        <f t="shared" si="23"/>
        <v>ㄧㄛ</v>
      </c>
      <c r="D339">
        <f>INDEX(z2p!$C$2:$X$57,MATCH(C339,z2p!$A$2:'z2p'!$A$57,0),MATCH(B339,z2p!$C$1:'z2p'!$X$1,0))</f>
        <v>0</v>
      </c>
      <c r="E339" t="s">
        <v>16</v>
      </c>
      <c r="F339" t="s">
        <v>502</v>
      </c>
      <c r="G339" t="str">
        <f>HLOOKUP(E339,z2p!$C$1:$X$2,2,FALSE)</f>
        <v>p</v>
      </c>
      <c r="H339" t="str">
        <f>VLOOKUP(F339,z2p!$A$3:$B$57,2,FALSE)</f>
        <v>yo</v>
      </c>
      <c r="I339" t="str">
        <f t="shared" si="24"/>
        <v>pyo</v>
      </c>
      <c r="J339" t="str">
        <f t="shared" si="25"/>
        <v>,"ㄆㄧㄛˋ","pyo","2024-02-11 10:15:00","ai@indexbox.com","1","注音","拼音","zhuyin","pinyin","對照表"</v>
      </c>
    </row>
    <row r="340" spans="1:10">
      <c r="A340" s="18" t="s">
        <v>928</v>
      </c>
      <c r="B340" t="str">
        <f t="shared" si="22"/>
        <v>ㄆ</v>
      </c>
      <c r="C340" t="str">
        <f t="shared" si="23"/>
        <v>ㄧㄜ</v>
      </c>
      <c r="D340">
        <f>INDEX(z2p!$C$2:$X$57,MATCH(C340,z2p!$A$2:'z2p'!$A$57,0),MATCH(B340,z2p!$C$1:'z2p'!$X$1,0))</f>
        <v>0</v>
      </c>
      <c r="E340" t="s">
        <v>16</v>
      </c>
      <c r="F340" t="s">
        <v>503</v>
      </c>
      <c r="G340" t="str">
        <f>HLOOKUP(E340,z2p!$C$1:$X$2,2,FALSE)</f>
        <v>p</v>
      </c>
      <c r="H340" t="str">
        <f>VLOOKUP(F340,z2p!$A$3:$B$57,2,FALSE)</f>
        <v>ye</v>
      </c>
      <c r="I340" t="str">
        <f t="shared" si="24"/>
        <v>pye</v>
      </c>
      <c r="J340" t="str">
        <f t="shared" si="25"/>
        <v>,"ㄆㄧㄜˋ","pye","2024-02-11 10:15:00","ai@indexbox.com","1","注音","拼音","zhuyin","pinyin","對照表"</v>
      </c>
    </row>
    <row r="341" spans="1:10">
      <c r="A341" s="18" t="s">
        <v>950</v>
      </c>
      <c r="B341" t="str">
        <f t="shared" si="22"/>
        <v>ㄆ</v>
      </c>
      <c r="C341" t="str">
        <f t="shared" si="23"/>
        <v>ㄧㄝ</v>
      </c>
      <c r="D341" t="str">
        <f>INDEX(z2p!$C$2:$X$57,MATCH(C341,z2p!$A$2:'z2p'!$A$57,0),MATCH(B341,z2p!$C$1:'z2p'!$X$1,0))</f>
        <v>pie</v>
      </c>
      <c r="E341" t="s">
        <v>16</v>
      </c>
      <c r="F341" t="s">
        <v>292</v>
      </c>
      <c r="G341" t="str">
        <f>HLOOKUP(E341,z2p!$C$1:$X$2,2,FALSE)</f>
        <v>p</v>
      </c>
      <c r="H341" t="str">
        <f>VLOOKUP(F341,z2p!$A$3:$B$57,2,FALSE)</f>
        <v>ie</v>
      </c>
      <c r="I341" t="str">
        <f t="shared" si="24"/>
        <v>pie</v>
      </c>
      <c r="J341" t="str">
        <f t="shared" si="25"/>
        <v>,"ㄆㄧㄝˋ","pie","2024-02-11 10:15:00","ai@indexbox.com","1","注音","拼音","zhuyin","pinyin","對照表"</v>
      </c>
    </row>
    <row r="342" spans="1:10">
      <c r="A342" s="18" t="s">
        <v>972</v>
      </c>
      <c r="B342" t="str">
        <f t="shared" si="22"/>
        <v>ㄆ</v>
      </c>
      <c r="C342" t="str">
        <f t="shared" si="23"/>
        <v>ㄧㄞ</v>
      </c>
      <c r="D342">
        <f>INDEX(z2p!$C$2:$X$57,MATCH(C342,z2p!$A$2:'z2p'!$A$57,0),MATCH(B342,z2p!$C$1:'z2p'!$X$1,0))</f>
        <v>0</v>
      </c>
      <c r="E342" t="s">
        <v>16</v>
      </c>
      <c r="F342" t="s">
        <v>504</v>
      </c>
      <c r="G342" t="str">
        <f>HLOOKUP(E342,z2p!$C$1:$X$2,2,FALSE)</f>
        <v>p</v>
      </c>
      <c r="H342" t="str">
        <f>VLOOKUP(F342,z2p!$A$3:$B$57,2,FALSE)</f>
        <v>iai</v>
      </c>
      <c r="I342" t="str">
        <f t="shared" si="24"/>
        <v>piai</v>
      </c>
      <c r="J342" t="str">
        <f t="shared" si="25"/>
        <v>,"ㄆㄧㄞˋ","piai","2024-02-11 10:15:00","ai@indexbox.com","1","注音","拼音","zhuyin","pinyin","對照表"</v>
      </c>
    </row>
    <row r="343" spans="1:10">
      <c r="A343" s="18" t="s">
        <v>994</v>
      </c>
      <c r="B343" t="str">
        <f t="shared" si="22"/>
        <v>ㄆ</v>
      </c>
      <c r="C343" t="str">
        <f t="shared" si="23"/>
        <v>ㄧㄟ</v>
      </c>
      <c r="D343">
        <f>INDEX(z2p!$C$2:$X$57,MATCH(C343,z2p!$A$2:'z2p'!$A$57,0),MATCH(B343,z2p!$C$1:'z2p'!$X$1,0))</f>
        <v>0</v>
      </c>
      <c r="E343" t="s">
        <v>16</v>
      </c>
      <c r="F343" t="s">
        <v>505</v>
      </c>
      <c r="G343" t="str">
        <f>HLOOKUP(E343,z2p!$C$1:$X$2,2,FALSE)</f>
        <v>p</v>
      </c>
      <c r="H343" t="str">
        <f>VLOOKUP(F343,z2p!$A$3:$B$57,2,FALSE)</f>
        <v>iei</v>
      </c>
      <c r="I343" t="str">
        <f t="shared" si="24"/>
        <v>piei</v>
      </c>
      <c r="J343" t="str">
        <f t="shared" si="25"/>
        <v>,"ㄆㄧㄟˋ","piei","2024-02-11 10:15:00","ai@indexbox.com","1","注音","拼音","zhuyin","pinyin","對照表"</v>
      </c>
    </row>
    <row r="344" spans="1:10">
      <c r="A344" s="18" t="s">
        <v>1016</v>
      </c>
      <c r="B344" t="str">
        <f t="shared" si="22"/>
        <v>ㄆ</v>
      </c>
      <c r="C344" t="str">
        <f t="shared" si="23"/>
        <v>ㄧㄠ</v>
      </c>
      <c r="D344" t="str">
        <f>INDEX(z2p!$C$2:$X$57,MATCH(C344,z2p!$A$2:'z2p'!$A$57,0),MATCH(B344,z2p!$C$1:'z2p'!$X$1,0))</f>
        <v>piao</v>
      </c>
      <c r="E344" t="s">
        <v>16</v>
      </c>
      <c r="F344" t="s">
        <v>279</v>
      </c>
      <c r="G344" t="str">
        <f>HLOOKUP(E344,z2p!$C$1:$X$2,2,FALSE)</f>
        <v>p</v>
      </c>
      <c r="H344" t="str">
        <f>VLOOKUP(F344,z2p!$A$3:$B$57,2,FALSE)</f>
        <v>iao</v>
      </c>
      <c r="I344" t="str">
        <f t="shared" si="24"/>
        <v>piao</v>
      </c>
      <c r="J344" t="str">
        <f t="shared" si="25"/>
        <v>,"ㄆㄧㄠˋ","piao","2024-02-11 10:15:00","ai@indexbox.com","1","注音","拼音","zhuyin","pinyin","對照表"</v>
      </c>
    </row>
    <row r="345" spans="1:10">
      <c r="A345" s="18" t="s">
        <v>1038</v>
      </c>
      <c r="B345" t="str">
        <f t="shared" si="22"/>
        <v>ㄆ</v>
      </c>
      <c r="C345" t="str">
        <f t="shared" si="23"/>
        <v>ㄧㄡ</v>
      </c>
      <c r="D345">
        <f>INDEX(z2p!$C$2:$X$57,MATCH(C345,z2p!$A$2:'z2p'!$A$57,0),MATCH(B345,z2p!$C$1:'z2p'!$X$1,0))</f>
        <v>0</v>
      </c>
      <c r="E345" t="s">
        <v>16</v>
      </c>
      <c r="F345" t="s">
        <v>305</v>
      </c>
      <c r="G345" t="str">
        <f>HLOOKUP(E345,z2p!$C$1:$X$2,2,FALSE)</f>
        <v>p</v>
      </c>
      <c r="H345" t="str">
        <f>VLOOKUP(F345,z2p!$A$3:$B$57,2,FALSE)</f>
        <v>iu</v>
      </c>
      <c r="I345" t="str">
        <f t="shared" si="24"/>
        <v>piu</v>
      </c>
      <c r="J345" t="str">
        <f t="shared" si="25"/>
        <v>,"ㄆㄧㄡˋ","piu","2024-02-11 10:15:00","ai@indexbox.com","1","注音","拼音","zhuyin","pinyin","對照表"</v>
      </c>
    </row>
    <row r="346" spans="1:10">
      <c r="A346" s="18" t="s">
        <v>1060</v>
      </c>
      <c r="B346" t="str">
        <f t="shared" si="22"/>
        <v>ㄆ</v>
      </c>
      <c r="C346" t="str">
        <f t="shared" si="23"/>
        <v>ㄧㄢ</v>
      </c>
      <c r="D346" t="str">
        <f>INDEX(z2p!$C$2:$X$57,MATCH(C346,z2p!$A$2:'z2p'!$A$57,0),MATCH(B346,z2p!$C$1:'z2p'!$X$1,0))</f>
        <v>pian</v>
      </c>
      <c r="E346" t="s">
        <v>16</v>
      </c>
      <c r="F346" t="s">
        <v>315</v>
      </c>
      <c r="G346" t="str">
        <f>HLOOKUP(E346,z2p!$C$1:$X$2,2,FALSE)</f>
        <v>p</v>
      </c>
      <c r="H346" t="str">
        <f>VLOOKUP(F346,z2p!$A$3:$B$57,2,FALSE)</f>
        <v>ian</v>
      </c>
      <c r="I346" t="str">
        <f t="shared" si="24"/>
        <v>pian</v>
      </c>
      <c r="J346" t="str">
        <f t="shared" si="25"/>
        <v>,"ㄆㄧㄢˋ","pian","2024-02-11 10:15:00","ai@indexbox.com","1","注音","拼音","zhuyin","pinyin","對照表"</v>
      </c>
    </row>
    <row r="347" spans="1:10">
      <c r="A347" s="18" t="s">
        <v>1082</v>
      </c>
      <c r="B347" t="str">
        <f t="shared" si="22"/>
        <v>ㄆ</v>
      </c>
      <c r="C347" t="str">
        <f t="shared" si="23"/>
        <v>ㄧㄣ</v>
      </c>
      <c r="D347" t="str">
        <f>INDEX(z2p!$C$2:$X$57,MATCH(C347,z2p!$A$2:'z2p'!$A$57,0),MATCH(B347,z2p!$C$1:'z2p'!$X$1,0))</f>
        <v>pin</v>
      </c>
      <c r="E347" t="s">
        <v>16</v>
      </c>
      <c r="F347" t="s">
        <v>328</v>
      </c>
      <c r="G347" t="str">
        <f>HLOOKUP(E347,z2p!$C$1:$X$2,2,FALSE)</f>
        <v>p</v>
      </c>
      <c r="H347" t="str">
        <f>VLOOKUP(F347,z2p!$A$3:$B$57,2,FALSE)</f>
        <v>in</v>
      </c>
      <c r="I347" t="str">
        <f t="shared" si="24"/>
        <v>pin</v>
      </c>
      <c r="J347" t="str">
        <f t="shared" si="25"/>
        <v>,"ㄆㄧㄣˋ","pin","2024-02-11 10:15:00","ai@indexbox.com","1","注音","拼音","zhuyin","pinyin","對照表"</v>
      </c>
    </row>
    <row r="348" spans="1:10">
      <c r="A348" s="18" t="s">
        <v>1104</v>
      </c>
      <c r="B348" t="str">
        <f t="shared" si="22"/>
        <v>ㄆ</v>
      </c>
      <c r="C348" t="str">
        <f t="shared" si="23"/>
        <v>ㄧㄤ</v>
      </c>
      <c r="D348">
        <f>INDEX(z2p!$C$2:$X$57,MATCH(C348,z2p!$A$2:'z2p'!$A$57,0),MATCH(B348,z2p!$C$1:'z2p'!$X$1,0))</f>
        <v>0</v>
      </c>
      <c r="E348" t="s">
        <v>16</v>
      </c>
      <c r="F348" t="s">
        <v>339</v>
      </c>
      <c r="G348" t="str">
        <f>HLOOKUP(E348,z2p!$C$1:$X$2,2,FALSE)</f>
        <v>p</v>
      </c>
      <c r="H348" t="str">
        <f>VLOOKUP(F348,z2p!$A$3:$B$57,2,FALSE)</f>
        <v>iang</v>
      </c>
      <c r="I348" t="str">
        <f t="shared" si="24"/>
        <v>piang</v>
      </c>
      <c r="J348" t="str">
        <f t="shared" si="25"/>
        <v>,"ㄆㄧㄤˋ","piang","2024-02-11 10:15:00","ai@indexbox.com","1","注音","拼音","zhuyin","pinyin","對照表"</v>
      </c>
    </row>
    <row r="349" spans="1:10">
      <c r="A349" s="18" t="s">
        <v>1126</v>
      </c>
      <c r="B349" t="str">
        <f t="shared" si="22"/>
        <v>ㄆ</v>
      </c>
      <c r="C349" t="str">
        <f t="shared" si="23"/>
        <v>ㄧㄥ</v>
      </c>
      <c r="D349" t="str">
        <f>INDEX(z2p!$C$2:$X$57,MATCH(C349,z2p!$A$2:'z2p'!$A$57,0),MATCH(B349,z2p!$C$1:'z2p'!$X$1,0))</f>
        <v>ping</v>
      </c>
      <c r="E349" t="s">
        <v>16</v>
      </c>
      <c r="F349" t="s">
        <v>347</v>
      </c>
      <c r="G349" t="str">
        <f>HLOOKUP(E349,z2p!$C$1:$X$2,2,FALSE)</f>
        <v>p</v>
      </c>
      <c r="H349" t="str">
        <f>VLOOKUP(F349,z2p!$A$3:$B$57,2,FALSE)</f>
        <v>ing</v>
      </c>
      <c r="I349" t="str">
        <f t="shared" si="24"/>
        <v>ping</v>
      </c>
      <c r="J349" t="str">
        <f t="shared" si="25"/>
        <v>,"ㄆㄧㄥˋ","ping","2024-02-11 10:15:00","ai@indexbox.com","1","注音","拼音","zhuyin","pinyin","對照表"</v>
      </c>
    </row>
    <row r="350" spans="1:10">
      <c r="A350" s="18" t="s">
        <v>1148</v>
      </c>
      <c r="B350" t="str">
        <f t="shared" si="22"/>
        <v>ㄆ</v>
      </c>
      <c r="C350" t="str">
        <f t="shared" si="23"/>
        <v>ㄧㄦ</v>
      </c>
      <c r="D350">
        <f>INDEX(z2p!$C$2:$X$57,MATCH(C350,z2p!$A$2:'z2p'!$A$57,0),MATCH(B350,z2p!$C$1:'z2p'!$X$1,0))</f>
        <v>0</v>
      </c>
      <c r="E350" t="s">
        <v>16</v>
      </c>
      <c r="F350" t="s">
        <v>506</v>
      </c>
      <c r="G350" t="str">
        <f>HLOOKUP(E350,z2p!$C$1:$X$2,2,FALSE)</f>
        <v>p</v>
      </c>
      <c r="H350" t="str">
        <f>VLOOKUP(F350,z2p!$A$3:$B$57,2,FALSE)</f>
        <v>ier</v>
      </c>
      <c r="I350" t="str">
        <f t="shared" si="24"/>
        <v>pier</v>
      </c>
      <c r="J350" t="str">
        <f t="shared" si="25"/>
        <v>,"ㄆㄧㄦˋ","pier","2024-02-11 10:15:00","ai@indexbox.com","1","注音","拼音","zhuyin","pinyin","對照表"</v>
      </c>
    </row>
    <row r="351" spans="1:10">
      <c r="A351" s="18" t="s">
        <v>863</v>
      </c>
      <c r="B351" t="str">
        <f t="shared" si="22"/>
        <v>ㄇ</v>
      </c>
      <c r="C351" t="str">
        <f t="shared" si="23"/>
        <v>ㄧ␢</v>
      </c>
      <c r="D351" t="e">
        <f>INDEX(z2p!$C$2:$X$57,MATCH(C351,z2p!$A$2:'z2p'!$A$57,0),MATCH(B351,z2p!$C$1:'z2p'!$X$1,0))</f>
        <v>#N/A</v>
      </c>
      <c r="E351" t="s">
        <v>17</v>
      </c>
      <c r="F351" t="s">
        <v>501</v>
      </c>
      <c r="G351" t="str">
        <f>HLOOKUP(E351,z2p!$C$1:$X$2,2,FALSE)</f>
        <v>m</v>
      </c>
      <c r="H351" t="s">
        <v>549</v>
      </c>
      <c r="I351" t="str">
        <f t="shared" si="24"/>
        <v>mi</v>
      </c>
      <c r="J351" t="str">
        <f t="shared" si="25"/>
        <v>,"ㄇㄧ␢ˋ","mi","2024-02-11 10:15:00","ai@indexbox.com","1","注音","拼音","zhuyin","pinyin","對照表"</v>
      </c>
    </row>
    <row r="352" spans="1:10">
      <c r="A352" s="18" t="s">
        <v>885</v>
      </c>
      <c r="B352" t="str">
        <f t="shared" si="22"/>
        <v>ㄇ</v>
      </c>
      <c r="C352" t="str">
        <f t="shared" si="23"/>
        <v>ㄧㄚ</v>
      </c>
      <c r="D352">
        <f>INDEX(z2p!$C$2:$X$57,MATCH(C352,z2p!$A$2:'z2p'!$A$57,0),MATCH(B352,z2p!$C$1:'z2p'!$X$1,0))</f>
        <v>0</v>
      </c>
      <c r="E352" t="s">
        <v>17</v>
      </c>
      <c r="F352" t="s">
        <v>272</v>
      </c>
      <c r="G352" t="str">
        <f>HLOOKUP(E352,z2p!$C$1:$X$2,2,FALSE)</f>
        <v>m</v>
      </c>
      <c r="H352" t="str">
        <f>VLOOKUP(F352,z2p!$A$3:$B$57,2,FALSE)</f>
        <v>ia</v>
      </c>
      <c r="I352" t="str">
        <f t="shared" si="24"/>
        <v>mia</v>
      </c>
      <c r="J352" t="str">
        <f t="shared" si="25"/>
        <v>,"ㄇㄧㄚˋ","mia","2024-02-11 10:15:00","ai@indexbox.com","1","注音","拼音","zhuyin","pinyin","對照表"</v>
      </c>
    </row>
    <row r="353" spans="1:10">
      <c r="A353" s="18" t="s">
        <v>907</v>
      </c>
      <c r="B353" t="str">
        <f t="shared" si="22"/>
        <v>ㄇ</v>
      </c>
      <c r="C353" t="str">
        <f t="shared" si="23"/>
        <v>ㄧㄛ</v>
      </c>
      <c r="D353">
        <f>INDEX(z2p!$C$2:$X$57,MATCH(C353,z2p!$A$2:'z2p'!$A$57,0),MATCH(B353,z2p!$C$1:'z2p'!$X$1,0))</f>
        <v>0</v>
      </c>
      <c r="E353" t="s">
        <v>17</v>
      </c>
      <c r="F353" t="s">
        <v>502</v>
      </c>
      <c r="G353" t="str">
        <f>HLOOKUP(E353,z2p!$C$1:$X$2,2,FALSE)</f>
        <v>m</v>
      </c>
      <c r="H353" t="str">
        <f>VLOOKUP(F353,z2p!$A$3:$B$57,2,FALSE)</f>
        <v>yo</v>
      </c>
      <c r="I353" t="str">
        <f t="shared" si="24"/>
        <v>myo</v>
      </c>
      <c r="J353" t="str">
        <f t="shared" si="25"/>
        <v>,"ㄇㄧㄛˋ","myo","2024-02-11 10:15:00","ai@indexbox.com","1","注音","拼音","zhuyin","pinyin","對照表"</v>
      </c>
    </row>
    <row r="354" spans="1:10">
      <c r="A354" s="18" t="s">
        <v>929</v>
      </c>
      <c r="B354" t="str">
        <f t="shared" si="22"/>
        <v>ㄇ</v>
      </c>
      <c r="C354" t="str">
        <f t="shared" si="23"/>
        <v>ㄧㄜ</v>
      </c>
      <c r="D354" t="str">
        <f>INDEX(z2p!$C$2:$X$57,MATCH(C354,z2p!$A$2:'z2p'!$A$57,0),MATCH(B354,z2p!$C$1:'z2p'!$X$1,0))</f>
        <v>me</v>
      </c>
      <c r="E354" t="s">
        <v>17</v>
      </c>
      <c r="F354" t="s">
        <v>503</v>
      </c>
      <c r="G354" t="str">
        <f>HLOOKUP(E354,z2p!$C$1:$X$2,2,FALSE)</f>
        <v>m</v>
      </c>
      <c r="H354" t="str">
        <f>VLOOKUP(F354,z2p!$A$3:$B$57,2,FALSE)</f>
        <v>ye</v>
      </c>
      <c r="I354" t="str">
        <f t="shared" si="24"/>
        <v>mye</v>
      </c>
      <c r="J354" t="str">
        <f t="shared" si="25"/>
        <v>,"ㄇㄧㄜˋ","mye","2024-02-11 10:15:00","ai@indexbox.com","1","注音","拼音","zhuyin","pinyin","對照表"</v>
      </c>
    </row>
    <row r="355" spans="1:10">
      <c r="A355" s="18" t="s">
        <v>951</v>
      </c>
      <c r="B355" t="str">
        <f t="shared" si="22"/>
        <v>ㄇ</v>
      </c>
      <c r="C355" t="str">
        <f t="shared" si="23"/>
        <v>ㄧㄝ</v>
      </c>
      <c r="D355" t="str">
        <f>INDEX(z2p!$C$2:$X$57,MATCH(C355,z2p!$A$2:'z2p'!$A$57,0),MATCH(B355,z2p!$C$1:'z2p'!$X$1,0))</f>
        <v>mie</v>
      </c>
      <c r="E355" t="s">
        <v>17</v>
      </c>
      <c r="F355" t="s">
        <v>292</v>
      </c>
      <c r="G355" t="str">
        <f>HLOOKUP(E355,z2p!$C$1:$X$2,2,FALSE)</f>
        <v>m</v>
      </c>
      <c r="H355" t="str">
        <f>VLOOKUP(F355,z2p!$A$3:$B$57,2,FALSE)</f>
        <v>ie</v>
      </c>
      <c r="I355" t="str">
        <f t="shared" si="24"/>
        <v>mie</v>
      </c>
      <c r="J355" t="str">
        <f t="shared" si="25"/>
        <v>,"ㄇㄧㄝˋ","mie","2024-02-11 10:15:00","ai@indexbox.com","1","注音","拼音","zhuyin","pinyin","對照表"</v>
      </c>
    </row>
    <row r="356" spans="1:10">
      <c r="A356" s="18" t="s">
        <v>973</v>
      </c>
      <c r="B356" t="str">
        <f t="shared" si="22"/>
        <v>ㄇ</v>
      </c>
      <c r="C356" t="str">
        <f t="shared" si="23"/>
        <v>ㄧㄞ</v>
      </c>
      <c r="D356">
        <f>INDEX(z2p!$C$2:$X$57,MATCH(C356,z2p!$A$2:'z2p'!$A$57,0),MATCH(B356,z2p!$C$1:'z2p'!$X$1,0))</f>
        <v>0</v>
      </c>
      <c r="E356" t="s">
        <v>17</v>
      </c>
      <c r="F356" t="s">
        <v>504</v>
      </c>
      <c r="G356" t="str">
        <f>HLOOKUP(E356,z2p!$C$1:$X$2,2,FALSE)</f>
        <v>m</v>
      </c>
      <c r="H356" t="str">
        <f>VLOOKUP(F356,z2p!$A$3:$B$57,2,FALSE)</f>
        <v>iai</v>
      </c>
      <c r="I356" t="str">
        <f t="shared" si="24"/>
        <v>miai</v>
      </c>
      <c r="J356" t="str">
        <f t="shared" si="25"/>
        <v>,"ㄇㄧㄞˋ","miai","2024-02-11 10:15:00","ai@indexbox.com","1","注音","拼音","zhuyin","pinyin","對照表"</v>
      </c>
    </row>
    <row r="357" spans="1:10">
      <c r="A357" s="18" t="s">
        <v>995</v>
      </c>
      <c r="B357" t="str">
        <f t="shared" si="22"/>
        <v>ㄇ</v>
      </c>
      <c r="C357" t="str">
        <f t="shared" si="23"/>
        <v>ㄧㄟ</v>
      </c>
      <c r="D357">
        <f>INDEX(z2p!$C$2:$X$57,MATCH(C357,z2p!$A$2:'z2p'!$A$57,0),MATCH(B357,z2p!$C$1:'z2p'!$X$1,0))</f>
        <v>0</v>
      </c>
      <c r="E357" t="s">
        <v>17</v>
      </c>
      <c r="F357" t="s">
        <v>505</v>
      </c>
      <c r="G357" t="str">
        <f>HLOOKUP(E357,z2p!$C$1:$X$2,2,FALSE)</f>
        <v>m</v>
      </c>
      <c r="H357" t="str">
        <f>VLOOKUP(F357,z2p!$A$3:$B$57,2,FALSE)</f>
        <v>iei</v>
      </c>
      <c r="I357" t="str">
        <f t="shared" si="24"/>
        <v>miei</v>
      </c>
      <c r="J357" t="str">
        <f t="shared" si="25"/>
        <v>,"ㄇㄧㄟˋ","miei","2024-02-11 10:15:00","ai@indexbox.com","1","注音","拼音","zhuyin","pinyin","對照表"</v>
      </c>
    </row>
    <row r="358" spans="1:10">
      <c r="A358" s="18" t="s">
        <v>1017</v>
      </c>
      <c r="B358" t="str">
        <f t="shared" si="22"/>
        <v>ㄇ</v>
      </c>
      <c r="C358" t="str">
        <f t="shared" si="23"/>
        <v>ㄧㄠ</v>
      </c>
      <c r="D358" t="str">
        <f>INDEX(z2p!$C$2:$X$57,MATCH(C358,z2p!$A$2:'z2p'!$A$57,0),MATCH(B358,z2p!$C$1:'z2p'!$X$1,0))</f>
        <v>miao</v>
      </c>
      <c r="E358" t="s">
        <v>17</v>
      </c>
      <c r="F358" t="s">
        <v>279</v>
      </c>
      <c r="G358" t="str">
        <f>HLOOKUP(E358,z2p!$C$1:$X$2,2,FALSE)</f>
        <v>m</v>
      </c>
      <c r="H358" t="str">
        <f>VLOOKUP(F358,z2p!$A$3:$B$57,2,FALSE)</f>
        <v>iao</v>
      </c>
      <c r="I358" t="str">
        <f t="shared" si="24"/>
        <v>miao</v>
      </c>
      <c r="J358" t="str">
        <f t="shared" si="25"/>
        <v>,"ㄇㄧㄠˋ","miao","2024-02-11 10:15:00","ai@indexbox.com","1","注音","拼音","zhuyin","pinyin","對照表"</v>
      </c>
    </row>
    <row r="359" spans="1:10">
      <c r="A359" s="18" t="s">
        <v>1039</v>
      </c>
      <c r="B359" t="str">
        <f t="shared" si="22"/>
        <v>ㄇ</v>
      </c>
      <c r="C359" t="str">
        <f t="shared" si="23"/>
        <v>ㄧㄡ</v>
      </c>
      <c r="D359" t="str">
        <f>INDEX(z2p!$C$2:$X$57,MATCH(C359,z2p!$A$2:'z2p'!$A$57,0),MATCH(B359,z2p!$C$1:'z2p'!$X$1,0))</f>
        <v>miu</v>
      </c>
      <c r="E359" t="s">
        <v>17</v>
      </c>
      <c r="F359" t="s">
        <v>305</v>
      </c>
      <c r="G359" t="str">
        <f>HLOOKUP(E359,z2p!$C$1:$X$2,2,FALSE)</f>
        <v>m</v>
      </c>
      <c r="H359" t="str">
        <f>VLOOKUP(F359,z2p!$A$3:$B$57,2,FALSE)</f>
        <v>iu</v>
      </c>
      <c r="I359" t="str">
        <f t="shared" si="24"/>
        <v>miu</v>
      </c>
      <c r="J359" t="str">
        <f t="shared" si="25"/>
        <v>,"ㄇㄧㄡˋ","miu","2024-02-11 10:15:00","ai@indexbox.com","1","注音","拼音","zhuyin","pinyin","對照表"</v>
      </c>
    </row>
    <row r="360" spans="1:10">
      <c r="A360" s="18" t="s">
        <v>1061</v>
      </c>
      <c r="B360" t="str">
        <f t="shared" si="22"/>
        <v>ㄇ</v>
      </c>
      <c r="C360" t="str">
        <f t="shared" si="23"/>
        <v>ㄧㄢ</v>
      </c>
      <c r="D360" t="str">
        <f>INDEX(z2p!$C$2:$X$57,MATCH(C360,z2p!$A$2:'z2p'!$A$57,0),MATCH(B360,z2p!$C$1:'z2p'!$X$1,0))</f>
        <v>mian</v>
      </c>
      <c r="E360" t="s">
        <v>17</v>
      </c>
      <c r="F360" t="s">
        <v>315</v>
      </c>
      <c r="G360" t="str">
        <f>HLOOKUP(E360,z2p!$C$1:$X$2,2,FALSE)</f>
        <v>m</v>
      </c>
      <c r="H360" t="str">
        <f>VLOOKUP(F360,z2p!$A$3:$B$57,2,FALSE)</f>
        <v>ian</v>
      </c>
      <c r="I360" t="str">
        <f t="shared" si="24"/>
        <v>mian</v>
      </c>
      <c r="J360" t="str">
        <f t="shared" si="25"/>
        <v>,"ㄇㄧㄢˋ","mian","2024-02-11 10:15:00","ai@indexbox.com","1","注音","拼音","zhuyin","pinyin","對照表"</v>
      </c>
    </row>
    <row r="361" spans="1:10">
      <c r="A361" s="18" t="s">
        <v>1083</v>
      </c>
      <c r="B361" t="str">
        <f t="shared" si="22"/>
        <v>ㄇ</v>
      </c>
      <c r="C361" t="str">
        <f t="shared" si="23"/>
        <v>ㄧㄣ</v>
      </c>
      <c r="D361" t="str">
        <f>INDEX(z2p!$C$2:$X$57,MATCH(C361,z2p!$A$2:'z2p'!$A$57,0),MATCH(B361,z2p!$C$1:'z2p'!$X$1,0))</f>
        <v>min</v>
      </c>
      <c r="E361" t="s">
        <v>17</v>
      </c>
      <c r="F361" t="s">
        <v>328</v>
      </c>
      <c r="G361" t="str">
        <f>HLOOKUP(E361,z2p!$C$1:$X$2,2,FALSE)</f>
        <v>m</v>
      </c>
      <c r="H361" t="str">
        <f>VLOOKUP(F361,z2p!$A$3:$B$57,2,FALSE)</f>
        <v>in</v>
      </c>
      <c r="I361" t="str">
        <f t="shared" si="24"/>
        <v>min</v>
      </c>
      <c r="J361" t="str">
        <f t="shared" si="25"/>
        <v>,"ㄇㄧㄣˋ","min","2024-02-11 10:15:00","ai@indexbox.com","1","注音","拼音","zhuyin","pinyin","對照表"</v>
      </c>
    </row>
    <row r="362" spans="1:10">
      <c r="A362" s="18" t="s">
        <v>1105</v>
      </c>
      <c r="B362" t="str">
        <f t="shared" si="22"/>
        <v>ㄇ</v>
      </c>
      <c r="C362" t="str">
        <f t="shared" si="23"/>
        <v>ㄧㄤ</v>
      </c>
      <c r="D362">
        <f>INDEX(z2p!$C$2:$X$57,MATCH(C362,z2p!$A$2:'z2p'!$A$57,0),MATCH(B362,z2p!$C$1:'z2p'!$X$1,0))</f>
        <v>0</v>
      </c>
      <c r="E362" t="s">
        <v>17</v>
      </c>
      <c r="F362" t="s">
        <v>339</v>
      </c>
      <c r="G362" t="str">
        <f>HLOOKUP(E362,z2p!$C$1:$X$2,2,FALSE)</f>
        <v>m</v>
      </c>
      <c r="H362" t="str">
        <f>VLOOKUP(F362,z2p!$A$3:$B$57,2,FALSE)</f>
        <v>iang</v>
      </c>
      <c r="I362" t="str">
        <f t="shared" si="24"/>
        <v>miang</v>
      </c>
      <c r="J362" t="str">
        <f t="shared" si="25"/>
        <v>,"ㄇㄧㄤˋ","miang","2024-02-11 10:15:00","ai@indexbox.com","1","注音","拼音","zhuyin","pinyin","對照表"</v>
      </c>
    </row>
    <row r="363" spans="1:10">
      <c r="A363" s="18" t="s">
        <v>1127</v>
      </c>
      <c r="B363" t="str">
        <f t="shared" si="22"/>
        <v>ㄇ</v>
      </c>
      <c r="C363" t="str">
        <f t="shared" si="23"/>
        <v>ㄧㄥ</v>
      </c>
      <c r="D363" t="str">
        <f>INDEX(z2p!$C$2:$X$57,MATCH(C363,z2p!$A$2:'z2p'!$A$57,0),MATCH(B363,z2p!$C$1:'z2p'!$X$1,0))</f>
        <v>ming</v>
      </c>
      <c r="E363" t="s">
        <v>17</v>
      </c>
      <c r="F363" t="s">
        <v>347</v>
      </c>
      <c r="G363" t="str">
        <f>HLOOKUP(E363,z2p!$C$1:$X$2,2,FALSE)</f>
        <v>m</v>
      </c>
      <c r="H363" t="str">
        <f>VLOOKUP(F363,z2p!$A$3:$B$57,2,FALSE)</f>
        <v>ing</v>
      </c>
      <c r="I363" t="str">
        <f t="shared" si="24"/>
        <v>ming</v>
      </c>
      <c r="J363" t="str">
        <f t="shared" si="25"/>
        <v>,"ㄇㄧㄥˋ","ming","2024-02-11 10:15:00","ai@indexbox.com","1","注音","拼音","zhuyin","pinyin","對照表"</v>
      </c>
    </row>
    <row r="364" spans="1:10">
      <c r="A364" s="18" t="s">
        <v>1149</v>
      </c>
      <c r="B364" t="str">
        <f t="shared" si="22"/>
        <v>ㄇ</v>
      </c>
      <c r="C364" t="str">
        <f t="shared" si="23"/>
        <v>ㄧㄦ</v>
      </c>
      <c r="D364">
        <f>INDEX(z2p!$C$2:$X$57,MATCH(C364,z2p!$A$2:'z2p'!$A$57,0),MATCH(B364,z2p!$C$1:'z2p'!$X$1,0))</f>
        <v>0</v>
      </c>
      <c r="E364" t="s">
        <v>17</v>
      </c>
      <c r="F364" t="s">
        <v>506</v>
      </c>
      <c r="G364" t="str">
        <f>HLOOKUP(E364,z2p!$C$1:$X$2,2,FALSE)</f>
        <v>m</v>
      </c>
      <c r="H364" t="str">
        <f>VLOOKUP(F364,z2p!$A$3:$B$57,2,FALSE)</f>
        <v>ier</v>
      </c>
      <c r="I364" t="str">
        <f t="shared" si="24"/>
        <v>mier</v>
      </c>
      <c r="J364" t="str">
        <f t="shared" si="25"/>
        <v>,"ㄇㄧㄦˋ","mier","2024-02-11 10:15:00","ai@indexbox.com","1","注音","拼音","zhuyin","pinyin","對照表"</v>
      </c>
    </row>
    <row r="365" spans="1:10">
      <c r="A365" s="18" t="s">
        <v>864</v>
      </c>
      <c r="B365" t="str">
        <f t="shared" si="22"/>
        <v>ㄈ</v>
      </c>
      <c r="C365" t="str">
        <f t="shared" si="23"/>
        <v>ㄧ␢</v>
      </c>
      <c r="D365" t="e">
        <f>INDEX(z2p!$C$2:$X$57,MATCH(C365,z2p!$A$2:'z2p'!$A$57,0),MATCH(B365,z2p!$C$1:'z2p'!$X$1,0))</f>
        <v>#N/A</v>
      </c>
      <c r="E365" t="s">
        <v>18</v>
      </c>
      <c r="F365" t="s">
        <v>501</v>
      </c>
      <c r="G365" t="str">
        <f>HLOOKUP(E365,z2p!$C$1:$X$2,2,FALSE)</f>
        <v>f</v>
      </c>
      <c r="H365" t="s">
        <v>549</v>
      </c>
      <c r="I365" t="str">
        <f t="shared" si="24"/>
        <v>fi</v>
      </c>
      <c r="J365" t="str">
        <f t="shared" si="25"/>
        <v>,"ㄈㄧ␢ˋ","fi","2024-02-11 10:15:00","ai@indexbox.com","1","注音","拼音","zhuyin","pinyin","對照表"</v>
      </c>
    </row>
    <row r="366" spans="1:10">
      <c r="A366" s="18" t="s">
        <v>886</v>
      </c>
      <c r="B366" t="str">
        <f t="shared" si="22"/>
        <v>ㄈ</v>
      </c>
      <c r="C366" t="str">
        <f t="shared" si="23"/>
        <v>ㄧㄚ</v>
      </c>
      <c r="D366">
        <f>INDEX(z2p!$C$2:$X$57,MATCH(C366,z2p!$A$2:'z2p'!$A$57,0),MATCH(B366,z2p!$C$1:'z2p'!$X$1,0))</f>
        <v>0</v>
      </c>
      <c r="E366" t="s">
        <v>18</v>
      </c>
      <c r="F366" t="s">
        <v>272</v>
      </c>
      <c r="G366" t="str">
        <f>HLOOKUP(E366,z2p!$C$1:$X$2,2,FALSE)</f>
        <v>f</v>
      </c>
      <c r="H366" t="str">
        <f>VLOOKUP(F366,z2p!$A$3:$B$57,2,FALSE)</f>
        <v>ia</v>
      </c>
      <c r="I366" t="str">
        <f t="shared" si="24"/>
        <v>fia</v>
      </c>
      <c r="J366" t="str">
        <f t="shared" si="25"/>
        <v>,"ㄈㄧㄚˋ","fia","2024-02-11 10:15:00","ai@indexbox.com","1","注音","拼音","zhuyin","pinyin","對照表"</v>
      </c>
    </row>
    <row r="367" spans="1:10">
      <c r="A367" s="18" t="s">
        <v>908</v>
      </c>
      <c r="B367" t="str">
        <f t="shared" si="22"/>
        <v>ㄈ</v>
      </c>
      <c r="C367" t="str">
        <f t="shared" si="23"/>
        <v>ㄧㄛ</v>
      </c>
      <c r="D367">
        <f>INDEX(z2p!$C$2:$X$57,MATCH(C367,z2p!$A$2:'z2p'!$A$57,0),MATCH(B367,z2p!$C$1:'z2p'!$X$1,0))</f>
        <v>0</v>
      </c>
      <c r="E367" t="s">
        <v>18</v>
      </c>
      <c r="F367" t="s">
        <v>502</v>
      </c>
      <c r="G367" t="str">
        <f>HLOOKUP(E367,z2p!$C$1:$X$2,2,FALSE)</f>
        <v>f</v>
      </c>
      <c r="H367" t="str">
        <f>VLOOKUP(F367,z2p!$A$3:$B$57,2,FALSE)</f>
        <v>yo</v>
      </c>
      <c r="I367" t="str">
        <f t="shared" si="24"/>
        <v>fyo</v>
      </c>
      <c r="J367" t="str">
        <f t="shared" si="25"/>
        <v>,"ㄈㄧㄛˋ","fyo","2024-02-11 10:15:00","ai@indexbox.com","1","注音","拼音","zhuyin","pinyin","對照表"</v>
      </c>
    </row>
    <row r="368" spans="1:10">
      <c r="A368" s="18" t="s">
        <v>930</v>
      </c>
      <c r="B368" t="str">
        <f t="shared" si="22"/>
        <v>ㄈ</v>
      </c>
      <c r="C368" t="str">
        <f t="shared" si="23"/>
        <v>ㄧㄜ</v>
      </c>
      <c r="D368">
        <f>INDEX(z2p!$C$2:$X$57,MATCH(C368,z2p!$A$2:'z2p'!$A$57,0),MATCH(B368,z2p!$C$1:'z2p'!$X$1,0))</f>
        <v>0</v>
      </c>
      <c r="E368" t="s">
        <v>18</v>
      </c>
      <c r="F368" t="s">
        <v>503</v>
      </c>
      <c r="G368" t="str">
        <f>HLOOKUP(E368,z2p!$C$1:$X$2,2,FALSE)</f>
        <v>f</v>
      </c>
      <c r="H368" t="str">
        <f>VLOOKUP(F368,z2p!$A$3:$B$57,2,FALSE)</f>
        <v>ye</v>
      </c>
      <c r="I368" t="str">
        <f t="shared" si="24"/>
        <v>fye</v>
      </c>
      <c r="J368" t="str">
        <f t="shared" si="25"/>
        <v>,"ㄈㄧㄜˋ","fye","2024-02-11 10:15:00","ai@indexbox.com","1","注音","拼音","zhuyin","pinyin","對照表"</v>
      </c>
    </row>
    <row r="369" spans="1:10">
      <c r="A369" s="18" t="s">
        <v>952</v>
      </c>
      <c r="B369" t="str">
        <f t="shared" si="22"/>
        <v>ㄈ</v>
      </c>
      <c r="C369" t="str">
        <f t="shared" si="23"/>
        <v>ㄧㄝ</v>
      </c>
      <c r="D369">
        <f>INDEX(z2p!$C$2:$X$57,MATCH(C369,z2p!$A$2:'z2p'!$A$57,0),MATCH(B369,z2p!$C$1:'z2p'!$X$1,0))</f>
        <v>0</v>
      </c>
      <c r="E369" t="s">
        <v>18</v>
      </c>
      <c r="F369" t="s">
        <v>292</v>
      </c>
      <c r="G369" t="str">
        <f>HLOOKUP(E369,z2p!$C$1:$X$2,2,FALSE)</f>
        <v>f</v>
      </c>
      <c r="H369" t="str">
        <f>VLOOKUP(F369,z2p!$A$3:$B$57,2,FALSE)</f>
        <v>ie</v>
      </c>
      <c r="I369" t="str">
        <f t="shared" si="24"/>
        <v>fie</v>
      </c>
      <c r="J369" t="str">
        <f t="shared" si="25"/>
        <v>,"ㄈㄧㄝˋ","fie","2024-02-11 10:15:00","ai@indexbox.com","1","注音","拼音","zhuyin","pinyin","對照表"</v>
      </c>
    </row>
    <row r="370" spans="1:10">
      <c r="A370" s="18" t="s">
        <v>974</v>
      </c>
      <c r="B370" t="str">
        <f t="shared" si="22"/>
        <v>ㄈ</v>
      </c>
      <c r="C370" t="str">
        <f t="shared" si="23"/>
        <v>ㄧㄞ</v>
      </c>
      <c r="D370">
        <f>INDEX(z2p!$C$2:$X$57,MATCH(C370,z2p!$A$2:'z2p'!$A$57,0),MATCH(B370,z2p!$C$1:'z2p'!$X$1,0))</f>
        <v>0</v>
      </c>
      <c r="E370" t="s">
        <v>18</v>
      </c>
      <c r="F370" t="s">
        <v>504</v>
      </c>
      <c r="G370" t="str">
        <f>HLOOKUP(E370,z2p!$C$1:$X$2,2,FALSE)</f>
        <v>f</v>
      </c>
      <c r="H370" t="str">
        <f>VLOOKUP(F370,z2p!$A$3:$B$57,2,FALSE)</f>
        <v>iai</v>
      </c>
      <c r="I370" t="str">
        <f t="shared" si="24"/>
        <v>fiai</v>
      </c>
      <c r="J370" t="str">
        <f t="shared" si="25"/>
        <v>,"ㄈㄧㄞˋ","fiai","2024-02-11 10:15:00","ai@indexbox.com","1","注音","拼音","zhuyin","pinyin","對照表"</v>
      </c>
    </row>
    <row r="371" spans="1:10">
      <c r="A371" s="18" t="s">
        <v>996</v>
      </c>
      <c r="B371" t="str">
        <f t="shared" si="22"/>
        <v>ㄈ</v>
      </c>
      <c r="C371" t="str">
        <f t="shared" si="23"/>
        <v>ㄧㄟ</v>
      </c>
      <c r="D371">
        <f>INDEX(z2p!$C$2:$X$57,MATCH(C371,z2p!$A$2:'z2p'!$A$57,0),MATCH(B371,z2p!$C$1:'z2p'!$X$1,0))</f>
        <v>0</v>
      </c>
      <c r="E371" t="s">
        <v>18</v>
      </c>
      <c r="F371" t="s">
        <v>505</v>
      </c>
      <c r="G371" t="str">
        <f>HLOOKUP(E371,z2p!$C$1:$X$2,2,FALSE)</f>
        <v>f</v>
      </c>
      <c r="H371" t="str">
        <f>VLOOKUP(F371,z2p!$A$3:$B$57,2,FALSE)</f>
        <v>iei</v>
      </c>
      <c r="I371" t="str">
        <f t="shared" si="24"/>
        <v>fiei</v>
      </c>
      <c r="J371" t="str">
        <f t="shared" si="25"/>
        <v>,"ㄈㄧㄟˋ","fiei","2024-02-11 10:15:00","ai@indexbox.com","1","注音","拼音","zhuyin","pinyin","對照表"</v>
      </c>
    </row>
    <row r="372" spans="1:10">
      <c r="A372" s="18" t="s">
        <v>1018</v>
      </c>
      <c r="B372" t="str">
        <f t="shared" si="22"/>
        <v>ㄈ</v>
      </c>
      <c r="C372" t="str">
        <f t="shared" si="23"/>
        <v>ㄧㄠ</v>
      </c>
      <c r="D372">
        <f>INDEX(z2p!$C$2:$X$57,MATCH(C372,z2p!$A$2:'z2p'!$A$57,0),MATCH(B372,z2p!$C$1:'z2p'!$X$1,0))</f>
        <v>0</v>
      </c>
      <c r="E372" t="s">
        <v>18</v>
      </c>
      <c r="F372" t="s">
        <v>279</v>
      </c>
      <c r="G372" t="str">
        <f>HLOOKUP(E372,z2p!$C$1:$X$2,2,FALSE)</f>
        <v>f</v>
      </c>
      <c r="H372" t="str">
        <f>VLOOKUP(F372,z2p!$A$3:$B$57,2,FALSE)</f>
        <v>iao</v>
      </c>
      <c r="I372" t="str">
        <f t="shared" si="24"/>
        <v>fiao</v>
      </c>
      <c r="J372" t="str">
        <f t="shared" si="25"/>
        <v>,"ㄈㄧㄠˋ","fiao","2024-02-11 10:15:00","ai@indexbox.com","1","注音","拼音","zhuyin","pinyin","對照表"</v>
      </c>
    </row>
    <row r="373" spans="1:10">
      <c r="A373" s="18" t="s">
        <v>1040</v>
      </c>
      <c r="B373" t="str">
        <f t="shared" si="22"/>
        <v>ㄈ</v>
      </c>
      <c r="C373" t="str">
        <f t="shared" si="23"/>
        <v>ㄧㄡ</v>
      </c>
      <c r="D373">
        <f>INDEX(z2p!$C$2:$X$57,MATCH(C373,z2p!$A$2:'z2p'!$A$57,0),MATCH(B373,z2p!$C$1:'z2p'!$X$1,0))</f>
        <v>0</v>
      </c>
      <c r="E373" t="s">
        <v>18</v>
      </c>
      <c r="F373" t="s">
        <v>305</v>
      </c>
      <c r="G373" t="str">
        <f>HLOOKUP(E373,z2p!$C$1:$X$2,2,FALSE)</f>
        <v>f</v>
      </c>
      <c r="H373" t="str">
        <f>VLOOKUP(F373,z2p!$A$3:$B$57,2,FALSE)</f>
        <v>iu</v>
      </c>
      <c r="I373" t="str">
        <f t="shared" si="24"/>
        <v>fiu</v>
      </c>
      <c r="J373" t="str">
        <f t="shared" si="25"/>
        <v>,"ㄈㄧㄡˋ","fiu","2024-02-11 10:15:00","ai@indexbox.com","1","注音","拼音","zhuyin","pinyin","對照表"</v>
      </c>
    </row>
    <row r="374" spans="1:10">
      <c r="A374" s="18" t="s">
        <v>1062</v>
      </c>
      <c r="B374" t="str">
        <f t="shared" si="22"/>
        <v>ㄈ</v>
      </c>
      <c r="C374" t="str">
        <f t="shared" si="23"/>
        <v>ㄧㄢ</v>
      </c>
      <c r="D374">
        <f>INDEX(z2p!$C$2:$X$57,MATCH(C374,z2p!$A$2:'z2p'!$A$57,0),MATCH(B374,z2p!$C$1:'z2p'!$X$1,0))</f>
        <v>0</v>
      </c>
      <c r="E374" t="s">
        <v>18</v>
      </c>
      <c r="F374" t="s">
        <v>315</v>
      </c>
      <c r="G374" t="str">
        <f>HLOOKUP(E374,z2p!$C$1:$X$2,2,FALSE)</f>
        <v>f</v>
      </c>
      <c r="H374" t="str">
        <f>VLOOKUP(F374,z2p!$A$3:$B$57,2,FALSE)</f>
        <v>ian</v>
      </c>
      <c r="I374" t="str">
        <f t="shared" si="24"/>
        <v>fian</v>
      </c>
      <c r="J374" t="str">
        <f t="shared" si="25"/>
        <v>,"ㄈㄧㄢˋ","fian","2024-02-11 10:15:00","ai@indexbox.com","1","注音","拼音","zhuyin","pinyin","對照表"</v>
      </c>
    </row>
    <row r="375" spans="1:10">
      <c r="A375" s="18" t="s">
        <v>1084</v>
      </c>
      <c r="B375" t="str">
        <f t="shared" si="22"/>
        <v>ㄈ</v>
      </c>
      <c r="C375" t="str">
        <f t="shared" si="23"/>
        <v>ㄧㄣ</v>
      </c>
      <c r="D375">
        <f>INDEX(z2p!$C$2:$X$57,MATCH(C375,z2p!$A$2:'z2p'!$A$57,0),MATCH(B375,z2p!$C$1:'z2p'!$X$1,0))</f>
        <v>0</v>
      </c>
      <c r="E375" t="s">
        <v>18</v>
      </c>
      <c r="F375" t="s">
        <v>328</v>
      </c>
      <c r="G375" t="str">
        <f>HLOOKUP(E375,z2p!$C$1:$X$2,2,FALSE)</f>
        <v>f</v>
      </c>
      <c r="H375" t="str">
        <f>VLOOKUP(F375,z2p!$A$3:$B$57,2,FALSE)</f>
        <v>in</v>
      </c>
      <c r="I375" t="str">
        <f t="shared" si="24"/>
        <v>fin</v>
      </c>
      <c r="J375" t="str">
        <f t="shared" si="25"/>
        <v>,"ㄈㄧㄣˋ","fin","2024-02-11 10:15:00","ai@indexbox.com","1","注音","拼音","zhuyin","pinyin","對照表"</v>
      </c>
    </row>
    <row r="376" spans="1:10">
      <c r="A376" s="18" t="s">
        <v>1106</v>
      </c>
      <c r="B376" t="str">
        <f t="shared" si="22"/>
        <v>ㄈ</v>
      </c>
      <c r="C376" t="str">
        <f t="shared" si="23"/>
        <v>ㄧㄤ</v>
      </c>
      <c r="D376">
        <f>INDEX(z2p!$C$2:$X$57,MATCH(C376,z2p!$A$2:'z2p'!$A$57,0),MATCH(B376,z2p!$C$1:'z2p'!$X$1,0))</f>
        <v>0</v>
      </c>
      <c r="E376" t="s">
        <v>18</v>
      </c>
      <c r="F376" t="s">
        <v>339</v>
      </c>
      <c r="G376" t="str">
        <f>HLOOKUP(E376,z2p!$C$1:$X$2,2,FALSE)</f>
        <v>f</v>
      </c>
      <c r="H376" t="str">
        <f>VLOOKUP(F376,z2p!$A$3:$B$57,2,FALSE)</f>
        <v>iang</v>
      </c>
      <c r="I376" t="str">
        <f t="shared" si="24"/>
        <v>fiang</v>
      </c>
      <c r="J376" t="str">
        <f t="shared" si="25"/>
        <v>,"ㄈㄧㄤˋ","fiang","2024-02-11 10:15:00","ai@indexbox.com","1","注音","拼音","zhuyin","pinyin","對照表"</v>
      </c>
    </row>
    <row r="377" spans="1:10">
      <c r="A377" s="18" t="s">
        <v>1128</v>
      </c>
      <c r="B377" t="str">
        <f t="shared" si="22"/>
        <v>ㄈ</v>
      </c>
      <c r="C377" t="str">
        <f t="shared" si="23"/>
        <v>ㄧㄥ</v>
      </c>
      <c r="D377">
        <f>INDEX(z2p!$C$2:$X$57,MATCH(C377,z2p!$A$2:'z2p'!$A$57,0),MATCH(B377,z2p!$C$1:'z2p'!$X$1,0))</f>
        <v>0</v>
      </c>
      <c r="E377" t="s">
        <v>18</v>
      </c>
      <c r="F377" t="s">
        <v>347</v>
      </c>
      <c r="G377" t="str">
        <f>HLOOKUP(E377,z2p!$C$1:$X$2,2,FALSE)</f>
        <v>f</v>
      </c>
      <c r="H377" t="str">
        <f>VLOOKUP(F377,z2p!$A$3:$B$57,2,FALSE)</f>
        <v>ing</v>
      </c>
      <c r="I377" t="str">
        <f t="shared" si="24"/>
        <v>fing</v>
      </c>
      <c r="J377" t="str">
        <f t="shared" si="25"/>
        <v>,"ㄈㄧㄥˋ","fing","2024-02-11 10:15:00","ai@indexbox.com","1","注音","拼音","zhuyin","pinyin","對照表"</v>
      </c>
    </row>
    <row r="378" spans="1:10">
      <c r="A378" s="18" t="s">
        <v>1150</v>
      </c>
      <c r="B378" t="str">
        <f t="shared" si="22"/>
        <v>ㄈ</v>
      </c>
      <c r="C378" t="str">
        <f t="shared" si="23"/>
        <v>ㄧㄦ</v>
      </c>
      <c r="D378">
        <f>INDEX(z2p!$C$2:$X$57,MATCH(C378,z2p!$A$2:'z2p'!$A$57,0),MATCH(B378,z2p!$C$1:'z2p'!$X$1,0))</f>
        <v>0</v>
      </c>
      <c r="E378" t="s">
        <v>18</v>
      </c>
      <c r="F378" t="s">
        <v>506</v>
      </c>
      <c r="G378" t="str">
        <f>HLOOKUP(E378,z2p!$C$1:$X$2,2,FALSE)</f>
        <v>f</v>
      </c>
      <c r="H378" t="str">
        <f>VLOOKUP(F378,z2p!$A$3:$B$57,2,FALSE)</f>
        <v>ier</v>
      </c>
      <c r="I378" t="str">
        <f t="shared" si="24"/>
        <v>fier</v>
      </c>
      <c r="J378" t="str">
        <f t="shared" si="25"/>
        <v>,"ㄈㄧㄦˋ","fier","2024-02-11 10:15:00","ai@indexbox.com","1","注音","拼音","zhuyin","pinyin","對照表"</v>
      </c>
    </row>
    <row r="379" spans="1:10">
      <c r="A379" s="18" t="s">
        <v>865</v>
      </c>
      <c r="B379" t="str">
        <f t="shared" si="22"/>
        <v>ㄉ</v>
      </c>
      <c r="C379" t="str">
        <f t="shared" si="23"/>
        <v>ㄧ␢</v>
      </c>
      <c r="D379" t="e">
        <f>INDEX(z2p!$C$2:$X$57,MATCH(C379,z2p!$A$2:'z2p'!$A$57,0),MATCH(B379,z2p!$C$1:'z2p'!$X$1,0))</f>
        <v>#N/A</v>
      </c>
      <c r="E379" t="s">
        <v>19</v>
      </c>
      <c r="F379" t="s">
        <v>501</v>
      </c>
      <c r="G379" t="str">
        <f>HLOOKUP(E379,z2p!$C$1:$X$2,2,FALSE)</f>
        <v>d</v>
      </c>
      <c r="H379" t="s">
        <v>549</v>
      </c>
      <c r="I379" t="str">
        <f t="shared" si="24"/>
        <v>di</v>
      </c>
      <c r="J379" t="str">
        <f t="shared" si="25"/>
        <v>,"ㄉㄧ␢ˋ","di","2024-02-11 10:15:00","ai@indexbox.com","1","注音","拼音","zhuyin","pinyin","對照表"</v>
      </c>
    </row>
    <row r="380" spans="1:10">
      <c r="A380" s="18" t="s">
        <v>887</v>
      </c>
      <c r="B380" t="str">
        <f t="shared" si="22"/>
        <v>ㄉ</v>
      </c>
      <c r="C380" t="str">
        <f t="shared" si="23"/>
        <v>ㄧㄚ</v>
      </c>
      <c r="D380">
        <f>INDEX(z2p!$C$2:$X$57,MATCH(C380,z2p!$A$2:'z2p'!$A$57,0),MATCH(B380,z2p!$C$1:'z2p'!$X$1,0))</f>
        <v>0</v>
      </c>
      <c r="E380" t="s">
        <v>19</v>
      </c>
      <c r="F380" t="s">
        <v>272</v>
      </c>
      <c r="G380" t="str">
        <f>HLOOKUP(E380,z2p!$C$1:$X$2,2,FALSE)</f>
        <v>d</v>
      </c>
      <c r="H380" t="str">
        <f>VLOOKUP(F380,z2p!$A$3:$B$57,2,FALSE)</f>
        <v>ia</v>
      </c>
      <c r="I380" t="str">
        <f t="shared" si="24"/>
        <v>dia</v>
      </c>
      <c r="J380" t="str">
        <f t="shared" si="25"/>
        <v>,"ㄉㄧㄚˋ","dia","2024-02-11 10:15:00","ai@indexbox.com","1","注音","拼音","zhuyin","pinyin","對照表"</v>
      </c>
    </row>
    <row r="381" spans="1:10">
      <c r="A381" s="18" t="s">
        <v>909</v>
      </c>
      <c r="B381" t="str">
        <f t="shared" si="22"/>
        <v>ㄉ</v>
      </c>
      <c r="C381" t="str">
        <f t="shared" si="23"/>
        <v>ㄧㄛ</v>
      </c>
      <c r="D381">
        <f>INDEX(z2p!$C$2:$X$57,MATCH(C381,z2p!$A$2:'z2p'!$A$57,0),MATCH(B381,z2p!$C$1:'z2p'!$X$1,0))</f>
        <v>0</v>
      </c>
      <c r="E381" t="s">
        <v>19</v>
      </c>
      <c r="F381" t="s">
        <v>502</v>
      </c>
      <c r="G381" t="str">
        <f>HLOOKUP(E381,z2p!$C$1:$X$2,2,FALSE)</f>
        <v>d</v>
      </c>
      <c r="H381" t="str">
        <f>VLOOKUP(F381,z2p!$A$3:$B$57,2,FALSE)</f>
        <v>yo</v>
      </c>
      <c r="I381" t="str">
        <f t="shared" si="24"/>
        <v>dyo</v>
      </c>
      <c r="J381" t="str">
        <f t="shared" si="25"/>
        <v>,"ㄉㄧㄛˋ","dyo","2024-02-11 10:15:00","ai@indexbox.com","1","注音","拼音","zhuyin","pinyin","對照表"</v>
      </c>
    </row>
    <row r="382" spans="1:10">
      <c r="A382" s="18" t="s">
        <v>931</v>
      </c>
      <c r="B382" t="str">
        <f t="shared" si="22"/>
        <v>ㄉ</v>
      </c>
      <c r="C382" t="str">
        <f t="shared" si="23"/>
        <v>ㄧㄜ</v>
      </c>
      <c r="D382" t="str">
        <f>INDEX(z2p!$C$2:$X$57,MATCH(C382,z2p!$A$2:'z2p'!$A$57,0),MATCH(B382,z2p!$C$1:'z2p'!$X$1,0))</f>
        <v>de</v>
      </c>
      <c r="E382" t="s">
        <v>19</v>
      </c>
      <c r="F382" t="s">
        <v>503</v>
      </c>
      <c r="G382" t="str">
        <f>HLOOKUP(E382,z2p!$C$1:$X$2,2,FALSE)</f>
        <v>d</v>
      </c>
      <c r="H382" t="str">
        <f>VLOOKUP(F382,z2p!$A$3:$B$57,2,FALSE)</f>
        <v>ye</v>
      </c>
      <c r="I382" t="str">
        <f t="shared" si="24"/>
        <v>dye</v>
      </c>
      <c r="J382" t="str">
        <f t="shared" si="25"/>
        <v>,"ㄉㄧㄜˋ","dye","2024-02-11 10:15:00","ai@indexbox.com","1","注音","拼音","zhuyin","pinyin","對照表"</v>
      </c>
    </row>
    <row r="383" spans="1:10">
      <c r="A383" s="18" t="s">
        <v>953</v>
      </c>
      <c r="B383" t="str">
        <f t="shared" si="22"/>
        <v>ㄉ</v>
      </c>
      <c r="C383" t="str">
        <f t="shared" si="23"/>
        <v>ㄧㄝ</v>
      </c>
      <c r="D383" t="str">
        <f>INDEX(z2p!$C$2:$X$57,MATCH(C383,z2p!$A$2:'z2p'!$A$57,0),MATCH(B383,z2p!$C$1:'z2p'!$X$1,0))</f>
        <v>die</v>
      </c>
      <c r="E383" t="s">
        <v>19</v>
      </c>
      <c r="F383" t="s">
        <v>292</v>
      </c>
      <c r="G383" t="str">
        <f>HLOOKUP(E383,z2p!$C$1:$X$2,2,FALSE)</f>
        <v>d</v>
      </c>
      <c r="H383" t="str">
        <f>VLOOKUP(F383,z2p!$A$3:$B$57,2,FALSE)</f>
        <v>ie</v>
      </c>
      <c r="I383" t="str">
        <f t="shared" si="24"/>
        <v>die</v>
      </c>
      <c r="J383" t="str">
        <f t="shared" si="25"/>
        <v>,"ㄉㄧㄝˋ","die","2024-02-11 10:15:00","ai@indexbox.com","1","注音","拼音","zhuyin","pinyin","對照表"</v>
      </c>
    </row>
    <row r="384" spans="1:10">
      <c r="A384" s="18" t="s">
        <v>975</v>
      </c>
      <c r="B384" t="str">
        <f t="shared" si="22"/>
        <v>ㄉ</v>
      </c>
      <c r="C384" t="str">
        <f t="shared" si="23"/>
        <v>ㄧㄞ</v>
      </c>
      <c r="D384">
        <f>INDEX(z2p!$C$2:$X$57,MATCH(C384,z2p!$A$2:'z2p'!$A$57,0),MATCH(B384,z2p!$C$1:'z2p'!$X$1,0))</f>
        <v>0</v>
      </c>
      <c r="E384" t="s">
        <v>19</v>
      </c>
      <c r="F384" t="s">
        <v>504</v>
      </c>
      <c r="G384" t="str">
        <f>HLOOKUP(E384,z2p!$C$1:$X$2,2,FALSE)</f>
        <v>d</v>
      </c>
      <c r="H384" t="str">
        <f>VLOOKUP(F384,z2p!$A$3:$B$57,2,FALSE)</f>
        <v>iai</v>
      </c>
      <c r="I384" t="str">
        <f t="shared" si="24"/>
        <v>diai</v>
      </c>
      <c r="J384" t="str">
        <f t="shared" si="25"/>
        <v>,"ㄉㄧㄞˋ","diai","2024-02-11 10:15:00","ai@indexbox.com","1","注音","拼音","zhuyin","pinyin","對照表"</v>
      </c>
    </row>
    <row r="385" spans="1:10">
      <c r="A385" s="18" t="s">
        <v>997</v>
      </c>
      <c r="B385" t="str">
        <f t="shared" si="22"/>
        <v>ㄉ</v>
      </c>
      <c r="C385" t="str">
        <f t="shared" si="23"/>
        <v>ㄧㄟ</v>
      </c>
      <c r="D385">
        <f>INDEX(z2p!$C$2:$X$57,MATCH(C385,z2p!$A$2:'z2p'!$A$57,0),MATCH(B385,z2p!$C$1:'z2p'!$X$1,0))</f>
        <v>0</v>
      </c>
      <c r="E385" t="s">
        <v>19</v>
      </c>
      <c r="F385" t="s">
        <v>505</v>
      </c>
      <c r="G385" t="str">
        <f>HLOOKUP(E385,z2p!$C$1:$X$2,2,FALSE)</f>
        <v>d</v>
      </c>
      <c r="H385" t="str">
        <f>VLOOKUP(F385,z2p!$A$3:$B$57,2,FALSE)</f>
        <v>iei</v>
      </c>
      <c r="I385" t="str">
        <f t="shared" si="24"/>
        <v>diei</v>
      </c>
      <c r="J385" t="str">
        <f t="shared" si="25"/>
        <v>,"ㄉㄧㄟˋ","diei","2024-02-11 10:15:00","ai@indexbox.com","1","注音","拼音","zhuyin","pinyin","對照表"</v>
      </c>
    </row>
    <row r="386" spans="1:10">
      <c r="A386" s="18" t="s">
        <v>1019</v>
      </c>
      <c r="B386" t="str">
        <f t="shared" ref="B386:B449" si="26">LEFT(A386)</f>
        <v>ㄉ</v>
      </c>
      <c r="C386" t="str">
        <f t="shared" ref="C386:C449" si="27">MID(A386&amp;"",2,2)</f>
        <v>ㄧㄠ</v>
      </c>
      <c r="D386" t="str">
        <f>INDEX(z2p!$C$2:$X$57,MATCH(C386,z2p!$A$2:'z2p'!$A$57,0),MATCH(B386,z2p!$C$1:'z2p'!$X$1,0))</f>
        <v>diao</v>
      </c>
      <c r="E386" t="s">
        <v>19</v>
      </c>
      <c r="F386" t="s">
        <v>279</v>
      </c>
      <c r="G386" t="str">
        <f>HLOOKUP(E386,z2p!$C$1:$X$2,2,FALSE)</f>
        <v>d</v>
      </c>
      <c r="H386" t="str">
        <f>VLOOKUP(F386,z2p!$A$3:$B$57,2,FALSE)</f>
        <v>iao</v>
      </c>
      <c r="I386" t="str">
        <f t="shared" ref="I386:I449" si="28">G386&amp;H386</f>
        <v>diao</v>
      </c>
      <c r="J386" t="str">
        <f t="shared" si="25"/>
        <v>,"ㄉㄧㄠˋ","diao","2024-02-11 10:15:00","ai@indexbox.com","1","注音","拼音","zhuyin","pinyin","對照表"</v>
      </c>
    </row>
    <row r="387" spans="1:10">
      <c r="A387" s="18" t="s">
        <v>1041</v>
      </c>
      <c r="B387" t="str">
        <f t="shared" si="26"/>
        <v>ㄉ</v>
      </c>
      <c r="C387" t="str">
        <f t="shared" si="27"/>
        <v>ㄧㄡ</v>
      </c>
      <c r="D387" t="str">
        <f>INDEX(z2p!$C$2:$X$57,MATCH(C387,z2p!$A$2:'z2p'!$A$57,0),MATCH(B387,z2p!$C$1:'z2p'!$X$1,0))</f>
        <v>diu</v>
      </c>
      <c r="E387" t="s">
        <v>19</v>
      </c>
      <c r="F387" t="s">
        <v>305</v>
      </c>
      <c r="G387" t="str">
        <f>HLOOKUP(E387,z2p!$C$1:$X$2,2,FALSE)</f>
        <v>d</v>
      </c>
      <c r="H387" t="str">
        <f>VLOOKUP(F387,z2p!$A$3:$B$57,2,FALSE)</f>
        <v>iu</v>
      </c>
      <c r="I387" t="str">
        <f t="shared" si="28"/>
        <v>diu</v>
      </c>
      <c r="J387" t="str">
        <f t="shared" si="25"/>
        <v>,"ㄉㄧㄡˋ","diu","2024-02-11 10:15:00","ai@indexbox.com","1","注音","拼音","zhuyin","pinyin","對照表"</v>
      </c>
    </row>
    <row r="388" spans="1:10">
      <c r="A388" s="18" t="s">
        <v>1063</v>
      </c>
      <c r="B388" t="str">
        <f t="shared" si="26"/>
        <v>ㄉ</v>
      </c>
      <c r="C388" t="str">
        <f t="shared" si="27"/>
        <v>ㄧㄢ</v>
      </c>
      <c r="D388" t="str">
        <f>INDEX(z2p!$C$2:$X$57,MATCH(C388,z2p!$A$2:'z2p'!$A$57,0),MATCH(B388,z2p!$C$1:'z2p'!$X$1,0))</f>
        <v>dian</v>
      </c>
      <c r="E388" t="s">
        <v>19</v>
      </c>
      <c r="F388" t="s">
        <v>315</v>
      </c>
      <c r="G388" t="str">
        <f>HLOOKUP(E388,z2p!$C$1:$X$2,2,FALSE)</f>
        <v>d</v>
      </c>
      <c r="H388" t="str">
        <f>VLOOKUP(F388,z2p!$A$3:$B$57,2,FALSE)</f>
        <v>ian</v>
      </c>
      <c r="I388" t="str">
        <f t="shared" si="28"/>
        <v>dian</v>
      </c>
      <c r="J388" t="str">
        <f t="shared" si="25"/>
        <v>,"ㄉㄧㄢˋ","dian","2024-02-11 10:15:00","ai@indexbox.com","1","注音","拼音","zhuyin","pinyin","對照表"</v>
      </c>
    </row>
    <row r="389" spans="1:10">
      <c r="A389" s="18" t="s">
        <v>1085</v>
      </c>
      <c r="B389" t="str">
        <f t="shared" si="26"/>
        <v>ㄉ</v>
      </c>
      <c r="C389" t="str">
        <f t="shared" si="27"/>
        <v>ㄧㄣ</v>
      </c>
      <c r="D389">
        <f>INDEX(z2p!$C$2:$X$57,MATCH(C389,z2p!$A$2:'z2p'!$A$57,0),MATCH(B389,z2p!$C$1:'z2p'!$X$1,0))</f>
        <v>0</v>
      </c>
      <c r="E389" t="s">
        <v>19</v>
      </c>
      <c r="F389" t="s">
        <v>328</v>
      </c>
      <c r="G389" t="str">
        <f>HLOOKUP(E389,z2p!$C$1:$X$2,2,FALSE)</f>
        <v>d</v>
      </c>
      <c r="H389" t="str">
        <f>VLOOKUP(F389,z2p!$A$3:$B$57,2,FALSE)</f>
        <v>in</v>
      </c>
      <c r="I389" t="str">
        <f t="shared" si="28"/>
        <v>din</v>
      </c>
      <c r="J389" t="str">
        <f t="shared" si="25"/>
        <v>,"ㄉㄧㄣˋ","din","2024-02-11 10:15:00","ai@indexbox.com","1","注音","拼音","zhuyin","pinyin","對照表"</v>
      </c>
    </row>
    <row r="390" spans="1:10">
      <c r="A390" s="18" t="s">
        <v>1107</v>
      </c>
      <c r="B390" t="str">
        <f t="shared" si="26"/>
        <v>ㄉ</v>
      </c>
      <c r="C390" t="str">
        <f t="shared" si="27"/>
        <v>ㄧㄤ</v>
      </c>
      <c r="D390">
        <f>INDEX(z2p!$C$2:$X$57,MATCH(C390,z2p!$A$2:'z2p'!$A$57,0),MATCH(B390,z2p!$C$1:'z2p'!$X$1,0))</f>
        <v>0</v>
      </c>
      <c r="E390" t="s">
        <v>19</v>
      </c>
      <c r="F390" t="s">
        <v>339</v>
      </c>
      <c r="G390" t="str">
        <f>HLOOKUP(E390,z2p!$C$1:$X$2,2,FALSE)</f>
        <v>d</v>
      </c>
      <c r="H390" t="str">
        <f>VLOOKUP(F390,z2p!$A$3:$B$57,2,FALSE)</f>
        <v>iang</v>
      </c>
      <c r="I390" t="str">
        <f t="shared" si="28"/>
        <v>diang</v>
      </c>
      <c r="J390" t="str">
        <f t="shared" si="25"/>
        <v>,"ㄉㄧㄤˋ","diang","2024-02-11 10:15:00","ai@indexbox.com","1","注音","拼音","zhuyin","pinyin","對照表"</v>
      </c>
    </row>
    <row r="391" spans="1:10">
      <c r="A391" s="18" t="s">
        <v>1129</v>
      </c>
      <c r="B391" t="str">
        <f t="shared" si="26"/>
        <v>ㄉ</v>
      </c>
      <c r="C391" t="str">
        <f t="shared" si="27"/>
        <v>ㄧㄥ</v>
      </c>
      <c r="D391" t="str">
        <f>INDEX(z2p!$C$2:$X$57,MATCH(C391,z2p!$A$2:'z2p'!$A$57,0),MATCH(B391,z2p!$C$1:'z2p'!$X$1,0))</f>
        <v>ding</v>
      </c>
      <c r="E391" t="s">
        <v>19</v>
      </c>
      <c r="F391" t="s">
        <v>347</v>
      </c>
      <c r="G391" t="str">
        <f>HLOOKUP(E391,z2p!$C$1:$X$2,2,FALSE)</f>
        <v>d</v>
      </c>
      <c r="H391" t="str">
        <f>VLOOKUP(F391,z2p!$A$3:$B$57,2,FALSE)</f>
        <v>ing</v>
      </c>
      <c r="I391" t="str">
        <f t="shared" si="28"/>
        <v>ding</v>
      </c>
      <c r="J391" t="str">
        <f t="shared" si="25"/>
        <v>,"ㄉㄧㄥˋ","ding","2024-02-11 10:15:00","ai@indexbox.com","1","注音","拼音","zhuyin","pinyin","對照表"</v>
      </c>
    </row>
    <row r="392" spans="1:10">
      <c r="A392" s="18" t="s">
        <v>1151</v>
      </c>
      <c r="B392" t="str">
        <f t="shared" si="26"/>
        <v>ㄉ</v>
      </c>
      <c r="C392" t="str">
        <f t="shared" si="27"/>
        <v>ㄧㄦ</v>
      </c>
      <c r="D392">
        <f>INDEX(z2p!$C$2:$X$57,MATCH(C392,z2p!$A$2:'z2p'!$A$57,0),MATCH(B392,z2p!$C$1:'z2p'!$X$1,0))</f>
        <v>0</v>
      </c>
      <c r="E392" t="s">
        <v>19</v>
      </c>
      <c r="F392" t="s">
        <v>506</v>
      </c>
      <c r="G392" t="str">
        <f>HLOOKUP(E392,z2p!$C$1:$X$2,2,FALSE)</f>
        <v>d</v>
      </c>
      <c r="H392" t="str">
        <f>VLOOKUP(F392,z2p!$A$3:$B$57,2,FALSE)</f>
        <v>ier</v>
      </c>
      <c r="I392" t="str">
        <f t="shared" si="28"/>
        <v>dier</v>
      </c>
      <c r="J392" t="str">
        <f t="shared" si="25"/>
        <v>,"ㄉㄧㄦˋ","dier","2024-02-11 10:15:00","ai@indexbox.com","1","注音","拼音","zhuyin","pinyin","對照表"</v>
      </c>
    </row>
    <row r="393" spans="1:10">
      <c r="A393" s="18" t="s">
        <v>866</v>
      </c>
      <c r="B393" t="str">
        <f t="shared" si="26"/>
        <v>ㄊ</v>
      </c>
      <c r="C393" t="str">
        <f t="shared" si="27"/>
        <v>ㄧ␢</v>
      </c>
      <c r="D393" t="e">
        <f>INDEX(z2p!$C$2:$X$57,MATCH(C393,z2p!$A$2:'z2p'!$A$57,0),MATCH(B393,z2p!$C$1:'z2p'!$X$1,0))</f>
        <v>#N/A</v>
      </c>
      <c r="E393" t="s">
        <v>20</v>
      </c>
      <c r="F393" t="s">
        <v>501</v>
      </c>
      <c r="G393" t="str">
        <f>HLOOKUP(E393,z2p!$C$1:$X$2,2,FALSE)</f>
        <v>t</v>
      </c>
      <c r="H393" t="s">
        <v>549</v>
      </c>
      <c r="I393" t="str">
        <f t="shared" si="28"/>
        <v>ti</v>
      </c>
      <c r="J393" t="str">
        <f t="shared" si="25"/>
        <v>,"ㄊㄧ␢ˋ","ti","2024-02-11 10:15:00","ai@indexbox.com","1","注音","拼音","zhuyin","pinyin","對照表"</v>
      </c>
    </row>
    <row r="394" spans="1:10">
      <c r="A394" s="18" t="s">
        <v>888</v>
      </c>
      <c r="B394" t="str">
        <f t="shared" si="26"/>
        <v>ㄊ</v>
      </c>
      <c r="C394" t="str">
        <f t="shared" si="27"/>
        <v>ㄧㄚ</v>
      </c>
      <c r="D394">
        <f>INDEX(z2p!$C$2:$X$57,MATCH(C394,z2p!$A$2:'z2p'!$A$57,0),MATCH(B394,z2p!$C$1:'z2p'!$X$1,0))</f>
        <v>0</v>
      </c>
      <c r="E394" t="s">
        <v>20</v>
      </c>
      <c r="F394" t="s">
        <v>272</v>
      </c>
      <c r="G394" t="str">
        <f>HLOOKUP(E394,z2p!$C$1:$X$2,2,FALSE)</f>
        <v>t</v>
      </c>
      <c r="H394" t="str">
        <f>VLOOKUP(F394,z2p!$A$3:$B$57,2,FALSE)</f>
        <v>ia</v>
      </c>
      <c r="I394" t="str">
        <f t="shared" si="28"/>
        <v>tia</v>
      </c>
      <c r="J394" t="str">
        <f t="shared" si="25"/>
        <v>,"ㄊㄧㄚˋ","tia","2024-02-11 10:15:00","ai@indexbox.com","1","注音","拼音","zhuyin","pinyin","對照表"</v>
      </c>
    </row>
    <row r="395" spans="1:10">
      <c r="A395" s="18" t="s">
        <v>910</v>
      </c>
      <c r="B395" t="str">
        <f t="shared" si="26"/>
        <v>ㄊ</v>
      </c>
      <c r="C395" t="str">
        <f t="shared" si="27"/>
        <v>ㄧㄛ</v>
      </c>
      <c r="D395">
        <f>INDEX(z2p!$C$2:$X$57,MATCH(C395,z2p!$A$2:'z2p'!$A$57,0),MATCH(B395,z2p!$C$1:'z2p'!$X$1,0))</f>
        <v>0</v>
      </c>
      <c r="E395" t="s">
        <v>20</v>
      </c>
      <c r="F395" t="s">
        <v>502</v>
      </c>
      <c r="G395" t="str">
        <f>HLOOKUP(E395,z2p!$C$1:$X$2,2,FALSE)</f>
        <v>t</v>
      </c>
      <c r="H395" t="str">
        <f>VLOOKUP(F395,z2p!$A$3:$B$57,2,FALSE)</f>
        <v>yo</v>
      </c>
      <c r="I395" t="str">
        <f t="shared" si="28"/>
        <v>tyo</v>
      </c>
      <c r="J395" t="str">
        <f t="shared" si="25"/>
        <v>,"ㄊㄧㄛˋ","tyo","2024-02-11 10:15:00","ai@indexbox.com","1","注音","拼音","zhuyin","pinyin","對照表"</v>
      </c>
    </row>
    <row r="396" spans="1:10">
      <c r="A396" s="18" t="s">
        <v>932</v>
      </c>
      <c r="B396" t="str">
        <f t="shared" si="26"/>
        <v>ㄊ</v>
      </c>
      <c r="C396" t="str">
        <f t="shared" si="27"/>
        <v>ㄧㄜ</v>
      </c>
      <c r="D396" t="str">
        <f>INDEX(z2p!$C$2:$X$57,MATCH(C396,z2p!$A$2:'z2p'!$A$57,0),MATCH(B396,z2p!$C$1:'z2p'!$X$1,0))</f>
        <v>te</v>
      </c>
      <c r="E396" t="s">
        <v>20</v>
      </c>
      <c r="F396" t="s">
        <v>503</v>
      </c>
      <c r="G396" t="str">
        <f>HLOOKUP(E396,z2p!$C$1:$X$2,2,FALSE)</f>
        <v>t</v>
      </c>
      <c r="H396" t="str">
        <f>VLOOKUP(F396,z2p!$A$3:$B$57,2,FALSE)</f>
        <v>ye</v>
      </c>
      <c r="I396" t="str">
        <f t="shared" si="28"/>
        <v>tye</v>
      </c>
      <c r="J396" t="str">
        <f t="shared" si="25"/>
        <v>,"ㄊㄧㄜˋ","tye","2024-02-11 10:15:00","ai@indexbox.com","1","注音","拼音","zhuyin","pinyin","對照表"</v>
      </c>
    </row>
    <row r="397" spans="1:10">
      <c r="A397" s="18" t="s">
        <v>954</v>
      </c>
      <c r="B397" t="str">
        <f t="shared" si="26"/>
        <v>ㄊ</v>
      </c>
      <c r="C397" t="str">
        <f t="shared" si="27"/>
        <v>ㄧㄝ</v>
      </c>
      <c r="D397" t="str">
        <f>INDEX(z2p!$C$2:$X$57,MATCH(C397,z2p!$A$2:'z2p'!$A$57,0),MATCH(B397,z2p!$C$1:'z2p'!$X$1,0))</f>
        <v>tie</v>
      </c>
      <c r="E397" t="s">
        <v>20</v>
      </c>
      <c r="F397" t="s">
        <v>292</v>
      </c>
      <c r="G397" t="str">
        <f>HLOOKUP(E397,z2p!$C$1:$X$2,2,FALSE)</f>
        <v>t</v>
      </c>
      <c r="H397" t="str">
        <f>VLOOKUP(F397,z2p!$A$3:$B$57,2,FALSE)</f>
        <v>ie</v>
      </c>
      <c r="I397" t="str">
        <f t="shared" si="28"/>
        <v>tie</v>
      </c>
      <c r="J397" t="str">
        <f t="shared" si="25"/>
        <v>,"ㄊㄧㄝˋ","tie","2024-02-11 10:15:00","ai@indexbox.com","1","注音","拼音","zhuyin","pinyin","對照表"</v>
      </c>
    </row>
    <row r="398" spans="1:10">
      <c r="A398" s="18" t="s">
        <v>976</v>
      </c>
      <c r="B398" t="str">
        <f t="shared" si="26"/>
        <v>ㄊ</v>
      </c>
      <c r="C398" t="str">
        <f t="shared" si="27"/>
        <v>ㄧㄞ</v>
      </c>
      <c r="D398">
        <f>INDEX(z2p!$C$2:$X$57,MATCH(C398,z2p!$A$2:'z2p'!$A$57,0),MATCH(B398,z2p!$C$1:'z2p'!$X$1,0))</f>
        <v>0</v>
      </c>
      <c r="E398" t="s">
        <v>20</v>
      </c>
      <c r="F398" t="s">
        <v>504</v>
      </c>
      <c r="G398" t="str">
        <f>HLOOKUP(E398,z2p!$C$1:$X$2,2,FALSE)</f>
        <v>t</v>
      </c>
      <c r="H398" t="str">
        <f>VLOOKUP(F398,z2p!$A$3:$B$57,2,FALSE)</f>
        <v>iai</v>
      </c>
      <c r="I398" t="str">
        <f t="shared" si="28"/>
        <v>tiai</v>
      </c>
      <c r="J398" t="str">
        <f t="shared" si="25"/>
        <v>,"ㄊㄧㄞˋ","tiai","2024-02-11 10:15:00","ai@indexbox.com","1","注音","拼音","zhuyin","pinyin","對照表"</v>
      </c>
    </row>
    <row r="399" spans="1:10">
      <c r="A399" s="18" t="s">
        <v>998</v>
      </c>
      <c r="B399" t="str">
        <f t="shared" si="26"/>
        <v>ㄊ</v>
      </c>
      <c r="C399" t="str">
        <f t="shared" si="27"/>
        <v>ㄧㄟ</v>
      </c>
      <c r="D399">
        <f>INDEX(z2p!$C$2:$X$57,MATCH(C399,z2p!$A$2:'z2p'!$A$57,0),MATCH(B399,z2p!$C$1:'z2p'!$X$1,0))</f>
        <v>0</v>
      </c>
      <c r="E399" t="s">
        <v>20</v>
      </c>
      <c r="F399" t="s">
        <v>505</v>
      </c>
      <c r="G399" t="str">
        <f>HLOOKUP(E399,z2p!$C$1:$X$2,2,FALSE)</f>
        <v>t</v>
      </c>
      <c r="H399" t="str">
        <f>VLOOKUP(F399,z2p!$A$3:$B$57,2,FALSE)</f>
        <v>iei</v>
      </c>
      <c r="I399" t="str">
        <f t="shared" si="28"/>
        <v>tiei</v>
      </c>
      <c r="J399" t="str">
        <f t="shared" si="25"/>
        <v>,"ㄊㄧㄟˋ","tiei","2024-02-11 10:15:00","ai@indexbox.com","1","注音","拼音","zhuyin","pinyin","對照表"</v>
      </c>
    </row>
    <row r="400" spans="1:10">
      <c r="A400" s="18" t="s">
        <v>1020</v>
      </c>
      <c r="B400" t="str">
        <f t="shared" si="26"/>
        <v>ㄊ</v>
      </c>
      <c r="C400" t="str">
        <f t="shared" si="27"/>
        <v>ㄧㄠ</v>
      </c>
      <c r="D400" t="str">
        <f>INDEX(z2p!$C$2:$X$57,MATCH(C400,z2p!$A$2:'z2p'!$A$57,0),MATCH(B400,z2p!$C$1:'z2p'!$X$1,0))</f>
        <v>tiao</v>
      </c>
      <c r="E400" t="s">
        <v>20</v>
      </c>
      <c r="F400" t="s">
        <v>279</v>
      </c>
      <c r="G400" t="str">
        <f>HLOOKUP(E400,z2p!$C$1:$X$2,2,FALSE)</f>
        <v>t</v>
      </c>
      <c r="H400" t="str">
        <f>VLOOKUP(F400,z2p!$A$3:$B$57,2,FALSE)</f>
        <v>iao</v>
      </c>
      <c r="I400" t="str">
        <f t="shared" si="28"/>
        <v>tiao</v>
      </c>
      <c r="J400" t="str">
        <f t="shared" ref="J400:J463" si="29">","""&amp;A400&amp;""","""&amp;I400&amp;""",""2024-02-11 10:15:00"",""ai@indexbox.com"",""1"",""注音"",""拼音"",""zhuyin"",""pinyin"",""對照表"""</f>
        <v>,"ㄊㄧㄠˋ","tiao","2024-02-11 10:15:00","ai@indexbox.com","1","注音","拼音","zhuyin","pinyin","對照表"</v>
      </c>
    </row>
    <row r="401" spans="1:10">
      <c r="A401" s="18" t="s">
        <v>1042</v>
      </c>
      <c r="B401" t="str">
        <f t="shared" si="26"/>
        <v>ㄊ</v>
      </c>
      <c r="C401" t="str">
        <f t="shared" si="27"/>
        <v>ㄧㄡ</v>
      </c>
      <c r="D401">
        <f>INDEX(z2p!$C$2:$X$57,MATCH(C401,z2p!$A$2:'z2p'!$A$57,0),MATCH(B401,z2p!$C$1:'z2p'!$X$1,0))</f>
        <v>0</v>
      </c>
      <c r="E401" t="s">
        <v>20</v>
      </c>
      <c r="F401" t="s">
        <v>305</v>
      </c>
      <c r="G401" t="str">
        <f>HLOOKUP(E401,z2p!$C$1:$X$2,2,FALSE)</f>
        <v>t</v>
      </c>
      <c r="H401" t="str">
        <f>VLOOKUP(F401,z2p!$A$3:$B$57,2,FALSE)</f>
        <v>iu</v>
      </c>
      <c r="I401" t="str">
        <f t="shared" si="28"/>
        <v>tiu</v>
      </c>
      <c r="J401" t="str">
        <f t="shared" si="29"/>
        <v>,"ㄊㄧㄡˋ","tiu","2024-02-11 10:15:00","ai@indexbox.com","1","注音","拼音","zhuyin","pinyin","對照表"</v>
      </c>
    </row>
    <row r="402" spans="1:10">
      <c r="A402" s="18" t="s">
        <v>1064</v>
      </c>
      <c r="B402" t="str">
        <f t="shared" si="26"/>
        <v>ㄊ</v>
      </c>
      <c r="C402" t="str">
        <f t="shared" si="27"/>
        <v>ㄧㄢ</v>
      </c>
      <c r="D402" t="str">
        <f>INDEX(z2p!$C$2:$X$57,MATCH(C402,z2p!$A$2:'z2p'!$A$57,0),MATCH(B402,z2p!$C$1:'z2p'!$X$1,0))</f>
        <v>tian</v>
      </c>
      <c r="E402" t="s">
        <v>20</v>
      </c>
      <c r="F402" t="s">
        <v>315</v>
      </c>
      <c r="G402" t="str">
        <f>HLOOKUP(E402,z2p!$C$1:$X$2,2,FALSE)</f>
        <v>t</v>
      </c>
      <c r="H402" t="str">
        <f>VLOOKUP(F402,z2p!$A$3:$B$57,2,FALSE)</f>
        <v>ian</v>
      </c>
      <c r="I402" t="str">
        <f t="shared" si="28"/>
        <v>tian</v>
      </c>
      <c r="J402" t="str">
        <f t="shared" si="29"/>
        <v>,"ㄊㄧㄢˋ","tian","2024-02-11 10:15:00","ai@indexbox.com","1","注音","拼音","zhuyin","pinyin","對照表"</v>
      </c>
    </row>
    <row r="403" spans="1:10">
      <c r="A403" s="18" t="s">
        <v>1086</v>
      </c>
      <c r="B403" t="str">
        <f t="shared" si="26"/>
        <v>ㄊ</v>
      </c>
      <c r="C403" t="str">
        <f t="shared" si="27"/>
        <v>ㄧㄣ</v>
      </c>
      <c r="D403">
        <f>INDEX(z2p!$C$2:$X$57,MATCH(C403,z2p!$A$2:'z2p'!$A$57,0),MATCH(B403,z2p!$C$1:'z2p'!$X$1,0))</f>
        <v>0</v>
      </c>
      <c r="E403" t="s">
        <v>20</v>
      </c>
      <c r="F403" t="s">
        <v>328</v>
      </c>
      <c r="G403" t="str">
        <f>HLOOKUP(E403,z2p!$C$1:$X$2,2,FALSE)</f>
        <v>t</v>
      </c>
      <c r="H403" t="str">
        <f>VLOOKUP(F403,z2p!$A$3:$B$57,2,FALSE)</f>
        <v>in</v>
      </c>
      <c r="I403" t="str">
        <f t="shared" si="28"/>
        <v>tin</v>
      </c>
      <c r="J403" t="str">
        <f t="shared" si="29"/>
        <v>,"ㄊㄧㄣˋ","tin","2024-02-11 10:15:00","ai@indexbox.com","1","注音","拼音","zhuyin","pinyin","對照表"</v>
      </c>
    </row>
    <row r="404" spans="1:10">
      <c r="A404" s="18" t="s">
        <v>1108</v>
      </c>
      <c r="B404" t="str">
        <f t="shared" si="26"/>
        <v>ㄊ</v>
      </c>
      <c r="C404" t="str">
        <f t="shared" si="27"/>
        <v>ㄧㄤ</v>
      </c>
      <c r="D404">
        <f>INDEX(z2p!$C$2:$X$57,MATCH(C404,z2p!$A$2:'z2p'!$A$57,0),MATCH(B404,z2p!$C$1:'z2p'!$X$1,0))</f>
        <v>0</v>
      </c>
      <c r="E404" t="s">
        <v>20</v>
      </c>
      <c r="F404" t="s">
        <v>339</v>
      </c>
      <c r="G404" t="str">
        <f>HLOOKUP(E404,z2p!$C$1:$X$2,2,FALSE)</f>
        <v>t</v>
      </c>
      <c r="H404" t="str">
        <f>VLOOKUP(F404,z2p!$A$3:$B$57,2,FALSE)</f>
        <v>iang</v>
      </c>
      <c r="I404" t="str">
        <f t="shared" si="28"/>
        <v>tiang</v>
      </c>
      <c r="J404" t="str">
        <f t="shared" si="29"/>
        <v>,"ㄊㄧㄤˋ","tiang","2024-02-11 10:15:00","ai@indexbox.com","1","注音","拼音","zhuyin","pinyin","對照表"</v>
      </c>
    </row>
    <row r="405" spans="1:10">
      <c r="A405" s="18" t="s">
        <v>1130</v>
      </c>
      <c r="B405" t="str">
        <f t="shared" si="26"/>
        <v>ㄊ</v>
      </c>
      <c r="C405" t="str">
        <f t="shared" si="27"/>
        <v>ㄧㄥ</v>
      </c>
      <c r="D405" t="str">
        <f>INDEX(z2p!$C$2:$X$57,MATCH(C405,z2p!$A$2:'z2p'!$A$57,0),MATCH(B405,z2p!$C$1:'z2p'!$X$1,0))</f>
        <v>ting</v>
      </c>
      <c r="E405" t="s">
        <v>20</v>
      </c>
      <c r="F405" t="s">
        <v>347</v>
      </c>
      <c r="G405" t="str">
        <f>HLOOKUP(E405,z2p!$C$1:$X$2,2,FALSE)</f>
        <v>t</v>
      </c>
      <c r="H405" t="str">
        <f>VLOOKUP(F405,z2p!$A$3:$B$57,2,FALSE)</f>
        <v>ing</v>
      </c>
      <c r="I405" t="str">
        <f t="shared" si="28"/>
        <v>ting</v>
      </c>
      <c r="J405" t="str">
        <f t="shared" si="29"/>
        <v>,"ㄊㄧㄥˋ","ting","2024-02-11 10:15:00","ai@indexbox.com","1","注音","拼音","zhuyin","pinyin","對照表"</v>
      </c>
    </row>
    <row r="406" spans="1:10">
      <c r="A406" s="18" t="s">
        <v>1152</v>
      </c>
      <c r="B406" t="str">
        <f t="shared" si="26"/>
        <v>ㄊ</v>
      </c>
      <c r="C406" t="str">
        <f t="shared" si="27"/>
        <v>ㄧㄦ</v>
      </c>
      <c r="D406">
        <f>INDEX(z2p!$C$2:$X$57,MATCH(C406,z2p!$A$2:'z2p'!$A$57,0),MATCH(B406,z2p!$C$1:'z2p'!$X$1,0))</f>
        <v>0</v>
      </c>
      <c r="E406" t="s">
        <v>20</v>
      </c>
      <c r="F406" t="s">
        <v>506</v>
      </c>
      <c r="G406" t="str">
        <f>HLOOKUP(E406,z2p!$C$1:$X$2,2,FALSE)</f>
        <v>t</v>
      </c>
      <c r="H406" t="str">
        <f>VLOOKUP(F406,z2p!$A$3:$B$57,2,FALSE)</f>
        <v>ier</v>
      </c>
      <c r="I406" t="str">
        <f t="shared" si="28"/>
        <v>tier</v>
      </c>
      <c r="J406" t="str">
        <f t="shared" si="29"/>
        <v>,"ㄊㄧㄦˋ","tier","2024-02-11 10:15:00","ai@indexbox.com","1","注音","拼音","zhuyin","pinyin","對照表"</v>
      </c>
    </row>
    <row r="407" spans="1:10">
      <c r="A407" s="18" t="s">
        <v>867</v>
      </c>
      <c r="B407" t="str">
        <f t="shared" si="26"/>
        <v>ㄋ</v>
      </c>
      <c r="C407" t="str">
        <f t="shared" si="27"/>
        <v>ㄧ␢</v>
      </c>
      <c r="D407" t="e">
        <f>INDEX(z2p!$C$2:$X$57,MATCH(C407,z2p!$A$2:'z2p'!$A$57,0),MATCH(B407,z2p!$C$1:'z2p'!$X$1,0))</f>
        <v>#N/A</v>
      </c>
      <c r="E407" t="s">
        <v>21</v>
      </c>
      <c r="F407" t="s">
        <v>501</v>
      </c>
      <c r="G407" t="str">
        <f>HLOOKUP(E407,z2p!$C$1:$X$2,2,FALSE)</f>
        <v>n</v>
      </c>
      <c r="H407" t="s">
        <v>549</v>
      </c>
      <c r="I407" t="str">
        <f t="shared" si="28"/>
        <v>ni</v>
      </c>
      <c r="J407" t="str">
        <f t="shared" si="29"/>
        <v>,"ㄋㄧ␢ˋ","ni","2024-02-11 10:15:00","ai@indexbox.com","1","注音","拼音","zhuyin","pinyin","對照表"</v>
      </c>
    </row>
    <row r="408" spans="1:10">
      <c r="A408" s="18" t="s">
        <v>889</v>
      </c>
      <c r="B408" t="str">
        <f t="shared" si="26"/>
        <v>ㄋ</v>
      </c>
      <c r="C408" t="str">
        <f t="shared" si="27"/>
        <v>ㄧㄚ</v>
      </c>
      <c r="D408">
        <f>INDEX(z2p!$C$2:$X$57,MATCH(C408,z2p!$A$2:'z2p'!$A$57,0),MATCH(B408,z2p!$C$1:'z2p'!$X$1,0))</f>
        <v>0</v>
      </c>
      <c r="E408" t="s">
        <v>21</v>
      </c>
      <c r="F408" t="s">
        <v>272</v>
      </c>
      <c r="G408" t="str">
        <f>HLOOKUP(E408,z2p!$C$1:$X$2,2,FALSE)</f>
        <v>n</v>
      </c>
      <c r="H408" t="str">
        <f>VLOOKUP(F408,z2p!$A$3:$B$57,2,FALSE)</f>
        <v>ia</v>
      </c>
      <c r="I408" t="str">
        <f t="shared" si="28"/>
        <v>nia</v>
      </c>
      <c r="J408" t="str">
        <f t="shared" si="29"/>
        <v>,"ㄋㄧㄚˋ","nia","2024-02-11 10:15:00","ai@indexbox.com","1","注音","拼音","zhuyin","pinyin","對照表"</v>
      </c>
    </row>
    <row r="409" spans="1:10">
      <c r="A409" s="18" t="s">
        <v>911</v>
      </c>
      <c r="B409" t="str">
        <f t="shared" si="26"/>
        <v>ㄋ</v>
      </c>
      <c r="C409" t="str">
        <f t="shared" si="27"/>
        <v>ㄧㄛ</v>
      </c>
      <c r="D409">
        <f>INDEX(z2p!$C$2:$X$57,MATCH(C409,z2p!$A$2:'z2p'!$A$57,0),MATCH(B409,z2p!$C$1:'z2p'!$X$1,0))</f>
        <v>0</v>
      </c>
      <c r="E409" t="s">
        <v>21</v>
      </c>
      <c r="F409" t="s">
        <v>502</v>
      </c>
      <c r="G409" t="str">
        <f>HLOOKUP(E409,z2p!$C$1:$X$2,2,FALSE)</f>
        <v>n</v>
      </c>
      <c r="H409" t="str">
        <f>VLOOKUP(F409,z2p!$A$3:$B$57,2,FALSE)</f>
        <v>yo</v>
      </c>
      <c r="I409" t="str">
        <f t="shared" si="28"/>
        <v>nyo</v>
      </c>
      <c r="J409" t="str">
        <f t="shared" si="29"/>
        <v>,"ㄋㄧㄛˋ","nyo","2024-02-11 10:15:00","ai@indexbox.com","1","注音","拼音","zhuyin","pinyin","對照表"</v>
      </c>
    </row>
    <row r="410" spans="1:10">
      <c r="A410" s="18" t="s">
        <v>933</v>
      </c>
      <c r="B410" t="str">
        <f t="shared" si="26"/>
        <v>ㄋ</v>
      </c>
      <c r="C410" t="str">
        <f t="shared" si="27"/>
        <v>ㄧㄜ</v>
      </c>
      <c r="D410" t="str">
        <f>INDEX(z2p!$C$2:$X$57,MATCH(C410,z2p!$A$2:'z2p'!$A$57,0),MATCH(B410,z2p!$C$1:'z2p'!$X$1,0))</f>
        <v>ne</v>
      </c>
      <c r="E410" t="s">
        <v>21</v>
      </c>
      <c r="F410" t="s">
        <v>503</v>
      </c>
      <c r="G410" t="str">
        <f>HLOOKUP(E410,z2p!$C$1:$X$2,2,FALSE)</f>
        <v>n</v>
      </c>
      <c r="H410" t="str">
        <f>VLOOKUP(F410,z2p!$A$3:$B$57,2,FALSE)</f>
        <v>ye</v>
      </c>
      <c r="I410" t="str">
        <f t="shared" si="28"/>
        <v>nye</v>
      </c>
      <c r="J410" t="str">
        <f t="shared" si="29"/>
        <v>,"ㄋㄧㄜˋ","nye","2024-02-11 10:15:00","ai@indexbox.com","1","注音","拼音","zhuyin","pinyin","對照表"</v>
      </c>
    </row>
    <row r="411" spans="1:10">
      <c r="A411" s="18" t="s">
        <v>955</v>
      </c>
      <c r="B411" t="str">
        <f t="shared" si="26"/>
        <v>ㄋ</v>
      </c>
      <c r="C411" t="str">
        <f t="shared" si="27"/>
        <v>ㄧㄝ</v>
      </c>
      <c r="D411" t="str">
        <f>INDEX(z2p!$C$2:$X$57,MATCH(C411,z2p!$A$2:'z2p'!$A$57,0),MATCH(B411,z2p!$C$1:'z2p'!$X$1,0))</f>
        <v>nie</v>
      </c>
      <c r="E411" t="s">
        <v>21</v>
      </c>
      <c r="F411" t="s">
        <v>292</v>
      </c>
      <c r="G411" t="str">
        <f>HLOOKUP(E411,z2p!$C$1:$X$2,2,FALSE)</f>
        <v>n</v>
      </c>
      <c r="H411" t="str">
        <f>VLOOKUP(F411,z2p!$A$3:$B$57,2,FALSE)</f>
        <v>ie</v>
      </c>
      <c r="I411" t="str">
        <f t="shared" si="28"/>
        <v>nie</v>
      </c>
      <c r="J411" t="str">
        <f t="shared" si="29"/>
        <v>,"ㄋㄧㄝˋ","nie","2024-02-11 10:15:00","ai@indexbox.com","1","注音","拼音","zhuyin","pinyin","對照表"</v>
      </c>
    </row>
    <row r="412" spans="1:10">
      <c r="A412" s="18" t="s">
        <v>977</v>
      </c>
      <c r="B412" t="str">
        <f t="shared" si="26"/>
        <v>ㄋ</v>
      </c>
      <c r="C412" t="str">
        <f t="shared" si="27"/>
        <v>ㄧㄞ</v>
      </c>
      <c r="D412">
        <f>INDEX(z2p!$C$2:$X$57,MATCH(C412,z2p!$A$2:'z2p'!$A$57,0),MATCH(B412,z2p!$C$1:'z2p'!$X$1,0))</f>
        <v>0</v>
      </c>
      <c r="E412" t="s">
        <v>21</v>
      </c>
      <c r="F412" t="s">
        <v>504</v>
      </c>
      <c r="G412" t="str">
        <f>HLOOKUP(E412,z2p!$C$1:$X$2,2,FALSE)</f>
        <v>n</v>
      </c>
      <c r="H412" t="str">
        <f>VLOOKUP(F412,z2p!$A$3:$B$57,2,FALSE)</f>
        <v>iai</v>
      </c>
      <c r="I412" t="str">
        <f t="shared" si="28"/>
        <v>niai</v>
      </c>
      <c r="J412" t="str">
        <f t="shared" si="29"/>
        <v>,"ㄋㄧㄞˋ","niai","2024-02-11 10:15:00","ai@indexbox.com","1","注音","拼音","zhuyin","pinyin","對照表"</v>
      </c>
    </row>
    <row r="413" spans="1:10">
      <c r="A413" s="18" t="s">
        <v>999</v>
      </c>
      <c r="B413" t="str">
        <f t="shared" si="26"/>
        <v>ㄋ</v>
      </c>
      <c r="C413" t="str">
        <f t="shared" si="27"/>
        <v>ㄧㄟ</v>
      </c>
      <c r="D413">
        <f>INDEX(z2p!$C$2:$X$57,MATCH(C413,z2p!$A$2:'z2p'!$A$57,0),MATCH(B413,z2p!$C$1:'z2p'!$X$1,0))</f>
        <v>0</v>
      </c>
      <c r="E413" t="s">
        <v>21</v>
      </c>
      <c r="F413" t="s">
        <v>505</v>
      </c>
      <c r="G413" t="str">
        <f>HLOOKUP(E413,z2p!$C$1:$X$2,2,FALSE)</f>
        <v>n</v>
      </c>
      <c r="H413" t="str">
        <f>VLOOKUP(F413,z2p!$A$3:$B$57,2,FALSE)</f>
        <v>iei</v>
      </c>
      <c r="I413" t="str">
        <f t="shared" si="28"/>
        <v>niei</v>
      </c>
      <c r="J413" t="str">
        <f t="shared" si="29"/>
        <v>,"ㄋㄧㄟˋ","niei","2024-02-11 10:15:00","ai@indexbox.com","1","注音","拼音","zhuyin","pinyin","對照表"</v>
      </c>
    </row>
    <row r="414" spans="1:10">
      <c r="A414" s="18" t="s">
        <v>1021</v>
      </c>
      <c r="B414" t="str">
        <f t="shared" si="26"/>
        <v>ㄋ</v>
      </c>
      <c r="C414" t="str">
        <f t="shared" si="27"/>
        <v>ㄧㄠ</v>
      </c>
      <c r="D414" t="str">
        <f>INDEX(z2p!$C$2:$X$57,MATCH(C414,z2p!$A$2:'z2p'!$A$57,0),MATCH(B414,z2p!$C$1:'z2p'!$X$1,0))</f>
        <v>niao</v>
      </c>
      <c r="E414" t="s">
        <v>21</v>
      </c>
      <c r="F414" t="s">
        <v>279</v>
      </c>
      <c r="G414" t="str">
        <f>HLOOKUP(E414,z2p!$C$1:$X$2,2,FALSE)</f>
        <v>n</v>
      </c>
      <c r="H414" t="str">
        <f>VLOOKUP(F414,z2p!$A$3:$B$57,2,FALSE)</f>
        <v>iao</v>
      </c>
      <c r="I414" t="str">
        <f t="shared" si="28"/>
        <v>niao</v>
      </c>
      <c r="J414" t="str">
        <f t="shared" si="29"/>
        <v>,"ㄋㄧㄠˋ","niao","2024-02-11 10:15:00","ai@indexbox.com","1","注音","拼音","zhuyin","pinyin","對照表"</v>
      </c>
    </row>
    <row r="415" spans="1:10">
      <c r="A415" s="18" t="s">
        <v>1043</v>
      </c>
      <c r="B415" t="str">
        <f t="shared" si="26"/>
        <v>ㄋ</v>
      </c>
      <c r="C415" t="str">
        <f t="shared" si="27"/>
        <v>ㄧㄡ</v>
      </c>
      <c r="D415" t="str">
        <f>INDEX(z2p!$C$2:$X$57,MATCH(C415,z2p!$A$2:'z2p'!$A$57,0),MATCH(B415,z2p!$C$1:'z2p'!$X$1,0))</f>
        <v>niu</v>
      </c>
      <c r="E415" t="s">
        <v>21</v>
      </c>
      <c r="F415" t="s">
        <v>305</v>
      </c>
      <c r="G415" t="str">
        <f>HLOOKUP(E415,z2p!$C$1:$X$2,2,FALSE)</f>
        <v>n</v>
      </c>
      <c r="H415" t="str">
        <f>VLOOKUP(F415,z2p!$A$3:$B$57,2,FALSE)</f>
        <v>iu</v>
      </c>
      <c r="I415" t="str">
        <f t="shared" si="28"/>
        <v>niu</v>
      </c>
      <c r="J415" t="str">
        <f t="shared" si="29"/>
        <v>,"ㄋㄧㄡˋ","niu","2024-02-11 10:15:00","ai@indexbox.com","1","注音","拼音","zhuyin","pinyin","對照表"</v>
      </c>
    </row>
    <row r="416" spans="1:10">
      <c r="A416" s="18" t="s">
        <v>1065</v>
      </c>
      <c r="B416" t="str">
        <f t="shared" si="26"/>
        <v>ㄋ</v>
      </c>
      <c r="C416" t="str">
        <f t="shared" si="27"/>
        <v>ㄧㄢ</v>
      </c>
      <c r="D416" t="str">
        <f>INDEX(z2p!$C$2:$X$57,MATCH(C416,z2p!$A$2:'z2p'!$A$57,0),MATCH(B416,z2p!$C$1:'z2p'!$X$1,0))</f>
        <v>nian</v>
      </c>
      <c r="E416" t="s">
        <v>21</v>
      </c>
      <c r="F416" t="s">
        <v>315</v>
      </c>
      <c r="G416" t="str">
        <f>HLOOKUP(E416,z2p!$C$1:$X$2,2,FALSE)</f>
        <v>n</v>
      </c>
      <c r="H416" t="str">
        <f>VLOOKUP(F416,z2p!$A$3:$B$57,2,FALSE)</f>
        <v>ian</v>
      </c>
      <c r="I416" t="str">
        <f t="shared" si="28"/>
        <v>nian</v>
      </c>
      <c r="J416" t="str">
        <f t="shared" si="29"/>
        <v>,"ㄋㄧㄢˋ","nian","2024-02-11 10:15:00","ai@indexbox.com","1","注音","拼音","zhuyin","pinyin","對照表"</v>
      </c>
    </row>
    <row r="417" spans="1:10">
      <c r="A417" s="18" t="s">
        <v>1087</v>
      </c>
      <c r="B417" t="str">
        <f t="shared" si="26"/>
        <v>ㄋ</v>
      </c>
      <c r="C417" t="str">
        <f t="shared" si="27"/>
        <v>ㄧㄣ</v>
      </c>
      <c r="D417" t="str">
        <f>INDEX(z2p!$C$2:$X$57,MATCH(C417,z2p!$A$2:'z2p'!$A$57,0),MATCH(B417,z2p!$C$1:'z2p'!$X$1,0))</f>
        <v>nin</v>
      </c>
      <c r="E417" t="s">
        <v>21</v>
      </c>
      <c r="F417" t="s">
        <v>328</v>
      </c>
      <c r="G417" t="str">
        <f>HLOOKUP(E417,z2p!$C$1:$X$2,2,FALSE)</f>
        <v>n</v>
      </c>
      <c r="H417" t="str">
        <f>VLOOKUP(F417,z2p!$A$3:$B$57,2,FALSE)</f>
        <v>in</v>
      </c>
      <c r="I417" t="str">
        <f t="shared" si="28"/>
        <v>nin</v>
      </c>
      <c r="J417" t="str">
        <f t="shared" si="29"/>
        <v>,"ㄋㄧㄣˋ","nin","2024-02-11 10:15:00","ai@indexbox.com","1","注音","拼音","zhuyin","pinyin","對照表"</v>
      </c>
    </row>
    <row r="418" spans="1:10">
      <c r="A418" s="18" t="s">
        <v>1109</v>
      </c>
      <c r="B418" t="str">
        <f t="shared" si="26"/>
        <v>ㄋ</v>
      </c>
      <c r="C418" t="str">
        <f t="shared" si="27"/>
        <v>ㄧㄤ</v>
      </c>
      <c r="D418" t="str">
        <f>INDEX(z2p!$C$2:$X$57,MATCH(C418,z2p!$A$2:'z2p'!$A$57,0),MATCH(B418,z2p!$C$1:'z2p'!$X$1,0))</f>
        <v>niang</v>
      </c>
      <c r="E418" t="s">
        <v>21</v>
      </c>
      <c r="F418" t="s">
        <v>339</v>
      </c>
      <c r="G418" t="str">
        <f>HLOOKUP(E418,z2p!$C$1:$X$2,2,FALSE)</f>
        <v>n</v>
      </c>
      <c r="H418" t="str">
        <f>VLOOKUP(F418,z2p!$A$3:$B$57,2,FALSE)</f>
        <v>iang</v>
      </c>
      <c r="I418" t="str">
        <f t="shared" si="28"/>
        <v>niang</v>
      </c>
      <c r="J418" t="str">
        <f t="shared" si="29"/>
        <v>,"ㄋㄧㄤˋ","niang","2024-02-11 10:15:00","ai@indexbox.com","1","注音","拼音","zhuyin","pinyin","對照表"</v>
      </c>
    </row>
    <row r="419" spans="1:10">
      <c r="A419" s="18" t="s">
        <v>1131</v>
      </c>
      <c r="B419" t="str">
        <f t="shared" si="26"/>
        <v>ㄋ</v>
      </c>
      <c r="C419" t="str">
        <f t="shared" si="27"/>
        <v>ㄧㄥ</v>
      </c>
      <c r="D419" t="str">
        <f>INDEX(z2p!$C$2:$X$57,MATCH(C419,z2p!$A$2:'z2p'!$A$57,0),MATCH(B419,z2p!$C$1:'z2p'!$X$1,0))</f>
        <v>ning</v>
      </c>
      <c r="E419" t="s">
        <v>21</v>
      </c>
      <c r="F419" t="s">
        <v>347</v>
      </c>
      <c r="G419" t="str">
        <f>HLOOKUP(E419,z2p!$C$1:$X$2,2,FALSE)</f>
        <v>n</v>
      </c>
      <c r="H419" t="str">
        <f>VLOOKUP(F419,z2p!$A$3:$B$57,2,FALSE)</f>
        <v>ing</v>
      </c>
      <c r="I419" t="str">
        <f t="shared" si="28"/>
        <v>ning</v>
      </c>
      <c r="J419" t="str">
        <f t="shared" si="29"/>
        <v>,"ㄋㄧㄥˋ","ning","2024-02-11 10:15:00","ai@indexbox.com","1","注音","拼音","zhuyin","pinyin","對照表"</v>
      </c>
    </row>
    <row r="420" spans="1:10">
      <c r="A420" s="18" t="s">
        <v>1153</v>
      </c>
      <c r="B420" t="str">
        <f t="shared" si="26"/>
        <v>ㄋ</v>
      </c>
      <c r="C420" t="str">
        <f t="shared" si="27"/>
        <v>ㄧㄦ</v>
      </c>
      <c r="D420">
        <f>INDEX(z2p!$C$2:$X$57,MATCH(C420,z2p!$A$2:'z2p'!$A$57,0),MATCH(B420,z2p!$C$1:'z2p'!$X$1,0))</f>
        <v>0</v>
      </c>
      <c r="E420" t="s">
        <v>21</v>
      </c>
      <c r="F420" t="s">
        <v>506</v>
      </c>
      <c r="G420" t="str">
        <f>HLOOKUP(E420,z2p!$C$1:$X$2,2,FALSE)</f>
        <v>n</v>
      </c>
      <c r="H420" t="str">
        <f>VLOOKUP(F420,z2p!$A$3:$B$57,2,FALSE)</f>
        <v>ier</v>
      </c>
      <c r="I420" t="str">
        <f t="shared" si="28"/>
        <v>nier</v>
      </c>
      <c r="J420" t="str">
        <f t="shared" si="29"/>
        <v>,"ㄋㄧㄦˋ","nier","2024-02-11 10:15:00","ai@indexbox.com","1","注音","拼音","zhuyin","pinyin","對照表"</v>
      </c>
    </row>
    <row r="421" spans="1:10">
      <c r="A421" s="18" t="s">
        <v>868</v>
      </c>
      <c r="B421" t="str">
        <f t="shared" si="26"/>
        <v>ㄌ</v>
      </c>
      <c r="C421" t="str">
        <f t="shared" si="27"/>
        <v>ㄧ␢</v>
      </c>
      <c r="D421" t="e">
        <f>INDEX(z2p!$C$2:$X$57,MATCH(C421,z2p!$A$2:'z2p'!$A$57,0),MATCH(B421,z2p!$C$1:'z2p'!$X$1,0))</f>
        <v>#N/A</v>
      </c>
      <c r="E421" t="s">
        <v>22</v>
      </c>
      <c r="F421" t="s">
        <v>501</v>
      </c>
      <c r="G421" t="str">
        <f>HLOOKUP(E421,z2p!$C$1:$X$2,2,FALSE)</f>
        <v>l</v>
      </c>
      <c r="H421" t="s">
        <v>549</v>
      </c>
      <c r="I421" t="str">
        <f t="shared" si="28"/>
        <v>li</v>
      </c>
      <c r="J421" t="str">
        <f t="shared" si="29"/>
        <v>,"ㄌㄧ␢ˋ","li","2024-02-11 10:15:00","ai@indexbox.com","1","注音","拼音","zhuyin","pinyin","對照表"</v>
      </c>
    </row>
    <row r="422" spans="1:10">
      <c r="A422" s="18" t="s">
        <v>890</v>
      </c>
      <c r="B422" t="str">
        <f t="shared" si="26"/>
        <v>ㄌ</v>
      </c>
      <c r="C422" t="str">
        <f t="shared" si="27"/>
        <v>ㄧㄚ</v>
      </c>
      <c r="D422" t="str">
        <f>INDEX(z2p!$C$2:$X$57,MATCH(C422,z2p!$A$2:'z2p'!$A$57,0),MATCH(B422,z2p!$C$1:'z2p'!$X$1,0))</f>
        <v>lia</v>
      </c>
      <c r="E422" t="s">
        <v>22</v>
      </c>
      <c r="F422" t="s">
        <v>272</v>
      </c>
      <c r="G422" t="str">
        <f>HLOOKUP(E422,z2p!$C$1:$X$2,2,FALSE)</f>
        <v>l</v>
      </c>
      <c r="H422" t="str">
        <f>VLOOKUP(F422,z2p!$A$3:$B$57,2,FALSE)</f>
        <v>ia</v>
      </c>
      <c r="I422" t="str">
        <f t="shared" si="28"/>
        <v>lia</v>
      </c>
      <c r="J422" t="str">
        <f t="shared" si="29"/>
        <v>,"ㄌㄧㄚˋ","lia","2024-02-11 10:15:00","ai@indexbox.com","1","注音","拼音","zhuyin","pinyin","對照表"</v>
      </c>
    </row>
    <row r="423" spans="1:10">
      <c r="A423" s="18" t="s">
        <v>912</v>
      </c>
      <c r="B423" t="str">
        <f t="shared" si="26"/>
        <v>ㄌ</v>
      </c>
      <c r="C423" t="str">
        <f t="shared" si="27"/>
        <v>ㄧㄛ</v>
      </c>
      <c r="D423">
        <f>INDEX(z2p!$C$2:$X$57,MATCH(C423,z2p!$A$2:'z2p'!$A$57,0),MATCH(B423,z2p!$C$1:'z2p'!$X$1,0))</f>
        <v>0</v>
      </c>
      <c r="E423" t="s">
        <v>22</v>
      </c>
      <c r="F423" t="s">
        <v>502</v>
      </c>
      <c r="G423" t="str">
        <f>HLOOKUP(E423,z2p!$C$1:$X$2,2,FALSE)</f>
        <v>l</v>
      </c>
      <c r="H423" t="str">
        <f>VLOOKUP(F423,z2p!$A$3:$B$57,2,FALSE)</f>
        <v>yo</v>
      </c>
      <c r="I423" t="str">
        <f t="shared" si="28"/>
        <v>lyo</v>
      </c>
      <c r="J423" t="str">
        <f t="shared" si="29"/>
        <v>,"ㄌㄧㄛˋ","lyo","2024-02-11 10:15:00","ai@indexbox.com","1","注音","拼音","zhuyin","pinyin","對照表"</v>
      </c>
    </row>
    <row r="424" spans="1:10">
      <c r="A424" s="18" t="s">
        <v>934</v>
      </c>
      <c r="B424" t="str">
        <f t="shared" si="26"/>
        <v>ㄌ</v>
      </c>
      <c r="C424" t="str">
        <f t="shared" si="27"/>
        <v>ㄧㄜ</v>
      </c>
      <c r="D424" t="str">
        <f>INDEX(z2p!$C$2:$X$57,MATCH(C424,z2p!$A$2:'z2p'!$A$57,0),MATCH(B424,z2p!$C$1:'z2p'!$X$1,0))</f>
        <v>le</v>
      </c>
      <c r="E424" t="s">
        <v>22</v>
      </c>
      <c r="F424" t="s">
        <v>503</v>
      </c>
      <c r="G424" t="str">
        <f>HLOOKUP(E424,z2p!$C$1:$X$2,2,FALSE)</f>
        <v>l</v>
      </c>
      <c r="H424" t="str">
        <f>VLOOKUP(F424,z2p!$A$3:$B$57,2,FALSE)</f>
        <v>ye</v>
      </c>
      <c r="I424" t="str">
        <f t="shared" si="28"/>
        <v>lye</v>
      </c>
      <c r="J424" t="str">
        <f t="shared" si="29"/>
        <v>,"ㄌㄧㄜˋ","lye","2024-02-11 10:15:00","ai@indexbox.com","1","注音","拼音","zhuyin","pinyin","對照表"</v>
      </c>
    </row>
    <row r="425" spans="1:10">
      <c r="A425" s="18" t="s">
        <v>956</v>
      </c>
      <c r="B425" t="str">
        <f t="shared" si="26"/>
        <v>ㄌ</v>
      </c>
      <c r="C425" t="str">
        <f t="shared" si="27"/>
        <v>ㄧㄝ</v>
      </c>
      <c r="D425" t="str">
        <f>INDEX(z2p!$C$2:$X$57,MATCH(C425,z2p!$A$2:'z2p'!$A$57,0),MATCH(B425,z2p!$C$1:'z2p'!$X$1,0))</f>
        <v>lie</v>
      </c>
      <c r="E425" t="s">
        <v>22</v>
      </c>
      <c r="F425" t="s">
        <v>292</v>
      </c>
      <c r="G425" t="str">
        <f>HLOOKUP(E425,z2p!$C$1:$X$2,2,FALSE)</f>
        <v>l</v>
      </c>
      <c r="H425" t="str">
        <f>VLOOKUP(F425,z2p!$A$3:$B$57,2,FALSE)</f>
        <v>ie</v>
      </c>
      <c r="I425" t="str">
        <f t="shared" si="28"/>
        <v>lie</v>
      </c>
      <c r="J425" t="str">
        <f t="shared" si="29"/>
        <v>,"ㄌㄧㄝˋ","lie","2024-02-11 10:15:00","ai@indexbox.com","1","注音","拼音","zhuyin","pinyin","對照表"</v>
      </c>
    </row>
    <row r="426" spans="1:10">
      <c r="A426" s="18" t="s">
        <v>978</v>
      </c>
      <c r="B426" t="str">
        <f t="shared" si="26"/>
        <v>ㄌ</v>
      </c>
      <c r="C426" t="str">
        <f t="shared" si="27"/>
        <v>ㄧㄞ</v>
      </c>
      <c r="D426">
        <f>INDEX(z2p!$C$2:$X$57,MATCH(C426,z2p!$A$2:'z2p'!$A$57,0),MATCH(B426,z2p!$C$1:'z2p'!$X$1,0))</f>
        <v>0</v>
      </c>
      <c r="E426" t="s">
        <v>22</v>
      </c>
      <c r="F426" t="s">
        <v>504</v>
      </c>
      <c r="G426" t="str">
        <f>HLOOKUP(E426,z2p!$C$1:$X$2,2,FALSE)</f>
        <v>l</v>
      </c>
      <c r="H426" t="str">
        <f>VLOOKUP(F426,z2p!$A$3:$B$57,2,FALSE)</f>
        <v>iai</v>
      </c>
      <c r="I426" t="str">
        <f t="shared" si="28"/>
        <v>liai</v>
      </c>
      <c r="J426" t="str">
        <f t="shared" si="29"/>
        <v>,"ㄌㄧㄞˋ","liai","2024-02-11 10:15:00","ai@indexbox.com","1","注音","拼音","zhuyin","pinyin","對照表"</v>
      </c>
    </row>
    <row r="427" spans="1:10">
      <c r="A427" s="18" t="s">
        <v>1000</v>
      </c>
      <c r="B427" t="str">
        <f t="shared" si="26"/>
        <v>ㄌ</v>
      </c>
      <c r="C427" t="str">
        <f t="shared" si="27"/>
        <v>ㄧㄟ</v>
      </c>
      <c r="D427">
        <f>INDEX(z2p!$C$2:$X$57,MATCH(C427,z2p!$A$2:'z2p'!$A$57,0),MATCH(B427,z2p!$C$1:'z2p'!$X$1,0))</f>
        <v>0</v>
      </c>
      <c r="E427" t="s">
        <v>22</v>
      </c>
      <c r="F427" t="s">
        <v>505</v>
      </c>
      <c r="G427" t="str">
        <f>HLOOKUP(E427,z2p!$C$1:$X$2,2,FALSE)</f>
        <v>l</v>
      </c>
      <c r="H427" t="str">
        <f>VLOOKUP(F427,z2p!$A$3:$B$57,2,FALSE)</f>
        <v>iei</v>
      </c>
      <c r="I427" t="str">
        <f t="shared" si="28"/>
        <v>liei</v>
      </c>
      <c r="J427" t="str">
        <f t="shared" si="29"/>
        <v>,"ㄌㄧㄟˋ","liei","2024-02-11 10:15:00","ai@indexbox.com","1","注音","拼音","zhuyin","pinyin","對照表"</v>
      </c>
    </row>
    <row r="428" spans="1:10">
      <c r="A428" s="18" t="s">
        <v>1022</v>
      </c>
      <c r="B428" t="str">
        <f t="shared" si="26"/>
        <v>ㄌ</v>
      </c>
      <c r="C428" t="str">
        <f t="shared" si="27"/>
        <v>ㄧㄠ</v>
      </c>
      <c r="D428" t="str">
        <f>INDEX(z2p!$C$2:$X$57,MATCH(C428,z2p!$A$2:'z2p'!$A$57,0),MATCH(B428,z2p!$C$1:'z2p'!$X$1,0))</f>
        <v>liao</v>
      </c>
      <c r="E428" t="s">
        <v>22</v>
      </c>
      <c r="F428" t="s">
        <v>279</v>
      </c>
      <c r="G428" t="str">
        <f>HLOOKUP(E428,z2p!$C$1:$X$2,2,FALSE)</f>
        <v>l</v>
      </c>
      <c r="H428" t="str">
        <f>VLOOKUP(F428,z2p!$A$3:$B$57,2,FALSE)</f>
        <v>iao</v>
      </c>
      <c r="I428" t="str">
        <f t="shared" si="28"/>
        <v>liao</v>
      </c>
      <c r="J428" t="str">
        <f t="shared" si="29"/>
        <v>,"ㄌㄧㄠˋ","liao","2024-02-11 10:15:00","ai@indexbox.com","1","注音","拼音","zhuyin","pinyin","對照表"</v>
      </c>
    </row>
    <row r="429" spans="1:10">
      <c r="A429" s="18" t="s">
        <v>1044</v>
      </c>
      <c r="B429" t="str">
        <f t="shared" si="26"/>
        <v>ㄌ</v>
      </c>
      <c r="C429" t="str">
        <f t="shared" si="27"/>
        <v>ㄧㄡ</v>
      </c>
      <c r="D429" t="str">
        <f>INDEX(z2p!$C$2:$X$57,MATCH(C429,z2p!$A$2:'z2p'!$A$57,0),MATCH(B429,z2p!$C$1:'z2p'!$X$1,0))</f>
        <v>liu</v>
      </c>
      <c r="E429" t="s">
        <v>22</v>
      </c>
      <c r="F429" t="s">
        <v>305</v>
      </c>
      <c r="G429" t="str">
        <f>HLOOKUP(E429,z2p!$C$1:$X$2,2,FALSE)</f>
        <v>l</v>
      </c>
      <c r="H429" t="str">
        <f>VLOOKUP(F429,z2p!$A$3:$B$57,2,FALSE)</f>
        <v>iu</v>
      </c>
      <c r="I429" t="str">
        <f t="shared" si="28"/>
        <v>liu</v>
      </c>
      <c r="J429" t="str">
        <f t="shared" si="29"/>
        <v>,"ㄌㄧㄡˋ","liu","2024-02-11 10:15:00","ai@indexbox.com","1","注音","拼音","zhuyin","pinyin","對照表"</v>
      </c>
    </row>
    <row r="430" spans="1:10">
      <c r="A430" s="18" t="s">
        <v>1066</v>
      </c>
      <c r="B430" t="str">
        <f t="shared" si="26"/>
        <v>ㄌ</v>
      </c>
      <c r="C430" t="str">
        <f t="shared" si="27"/>
        <v>ㄧㄢ</v>
      </c>
      <c r="D430" t="str">
        <f>INDEX(z2p!$C$2:$X$57,MATCH(C430,z2p!$A$2:'z2p'!$A$57,0),MATCH(B430,z2p!$C$1:'z2p'!$X$1,0))</f>
        <v>lian</v>
      </c>
      <c r="E430" t="s">
        <v>22</v>
      </c>
      <c r="F430" t="s">
        <v>315</v>
      </c>
      <c r="G430" t="str">
        <f>HLOOKUP(E430,z2p!$C$1:$X$2,2,FALSE)</f>
        <v>l</v>
      </c>
      <c r="H430" t="str">
        <f>VLOOKUP(F430,z2p!$A$3:$B$57,2,FALSE)</f>
        <v>ian</v>
      </c>
      <c r="I430" t="str">
        <f t="shared" si="28"/>
        <v>lian</v>
      </c>
      <c r="J430" t="str">
        <f t="shared" si="29"/>
        <v>,"ㄌㄧㄢˋ","lian","2024-02-11 10:15:00","ai@indexbox.com","1","注音","拼音","zhuyin","pinyin","對照表"</v>
      </c>
    </row>
    <row r="431" spans="1:10">
      <c r="A431" s="18" t="s">
        <v>1088</v>
      </c>
      <c r="B431" t="str">
        <f t="shared" si="26"/>
        <v>ㄌ</v>
      </c>
      <c r="C431" t="str">
        <f t="shared" si="27"/>
        <v>ㄧㄣ</v>
      </c>
      <c r="D431" t="str">
        <f>INDEX(z2p!$C$2:$X$57,MATCH(C431,z2p!$A$2:'z2p'!$A$57,0),MATCH(B431,z2p!$C$1:'z2p'!$X$1,0))</f>
        <v>lin</v>
      </c>
      <c r="E431" t="s">
        <v>22</v>
      </c>
      <c r="F431" t="s">
        <v>328</v>
      </c>
      <c r="G431" t="str">
        <f>HLOOKUP(E431,z2p!$C$1:$X$2,2,FALSE)</f>
        <v>l</v>
      </c>
      <c r="H431" t="str">
        <f>VLOOKUP(F431,z2p!$A$3:$B$57,2,FALSE)</f>
        <v>in</v>
      </c>
      <c r="I431" t="str">
        <f t="shared" si="28"/>
        <v>lin</v>
      </c>
      <c r="J431" t="str">
        <f t="shared" si="29"/>
        <v>,"ㄌㄧㄣˋ","lin","2024-02-11 10:15:00","ai@indexbox.com","1","注音","拼音","zhuyin","pinyin","對照表"</v>
      </c>
    </row>
    <row r="432" spans="1:10">
      <c r="A432" s="18" t="s">
        <v>1110</v>
      </c>
      <c r="B432" t="str">
        <f t="shared" si="26"/>
        <v>ㄌ</v>
      </c>
      <c r="C432" t="str">
        <f t="shared" si="27"/>
        <v>ㄧㄤ</v>
      </c>
      <c r="D432" t="str">
        <f>INDEX(z2p!$C$2:$X$57,MATCH(C432,z2p!$A$2:'z2p'!$A$57,0),MATCH(B432,z2p!$C$1:'z2p'!$X$1,0))</f>
        <v>liang</v>
      </c>
      <c r="E432" t="s">
        <v>22</v>
      </c>
      <c r="F432" t="s">
        <v>339</v>
      </c>
      <c r="G432" t="str">
        <f>HLOOKUP(E432,z2p!$C$1:$X$2,2,FALSE)</f>
        <v>l</v>
      </c>
      <c r="H432" t="str">
        <f>VLOOKUP(F432,z2p!$A$3:$B$57,2,FALSE)</f>
        <v>iang</v>
      </c>
      <c r="I432" t="str">
        <f t="shared" si="28"/>
        <v>liang</v>
      </c>
      <c r="J432" t="str">
        <f t="shared" si="29"/>
        <v>,"ㄌㄧㄤˋ","liang","2024-02-11 10:15:00","ai@indexbox.com","1","注音","拼音","zhuyin","pinyin","對照表"</v>
      </c>
    </row>
    <row r="433" spans="1:10">
      <c r="A433" s="18" t="s">
        <v>1132</v>
      </c>
      <c r="B433" t="str">
        <f t="shared" si="26"/>
        <v>ㄌ</v>
      </c>
      <c r="C433" t="str">
        <f t="shared" si="27"/>
        <v>ㄧㄥ</v>
      </c>
      <c r="D433" t="str">
        <f>INDEX(z2p!$C$2:$X$57,MATCH(C433,z2p!$A$2:'z2p'!$A$57,0),MATCH(B433,z2p!$C$1:'z2p'!$X$1,0))</f>
        <v>ling</v>
      </c>
      <c r="E433" t="s">
        <v>22</v>
      </c>
      <c r="F433" t="s">
        <v>347</v>
      </c>
      <c r="G433" t="str">
        <f>HLOOKUP(E433,z2p!$C$1:$X$2,2,FALSE)</f>
        <v>l</v>
      </c>
      <c r="H433" t="str">
        <f>VLOOKUP(F433,z2p!$A$3:$B$57,2,FALSE)</f>
        <v>ing</v>
      </c>
      <c r="I433" t="str">
        <f t="shared" si="28"/>
        <v>ling</v>
      </c>
      <c r="J433" t="str">
        <f t="shared" si="29"/>
        <v>,"ㄌㄧㄥˋ","ling","2024-02-11 10:15:00","ai@indexbox.com","1","注音","拼音","zhuyin","pinyin","對照表"</v>
      </c>
    </row>
    <row r="434" spans="1:10">
      <c r="A434" s="18" t="s">
        <v>1154</v>
      </c>
      <c r="B434" t="str">
        <f t="shared" si="26"/>
        <v>ㄌ</v>
      </c>
      <c r="C434" t="str">
        <f t="shared" si="27"/>
        <v>ㄧㄦ</v>
      </c>
      <c r="D434">
        <f>INDEX(z2p!$C$2:$X$57,MATCH(C434,z2p!$A$2:'z2p'!$A$57,0),MATCH(B434,z2p!$C$1:'z2p'!$X$1,0))</f>
        <v>0</v>
      </c>
      <c r="E434" t="s">
        <v>22</v>
      </c>
      <c r="F434" t="s">
        <v>506</v>
      </c>
      <c r="G434" t="str">
        <f>HLOOKUP(E434,z2p!$C$1:$X$2,2,FALSE)</f>
        <v>l</v>
      </c>
      <c r="H434" t="str">
        <f>VLOOKUP(F434,z2p!$A$3:$B$57,2,FALSE)</f>
        <v>ier</v>
      </c>
      <c r="I434" t="str">
        <f t="shared" si="28"/>
        <v>lier</v>
      </c>
      <c r="J434" t="str">
        <f t="shared" si="29"/>
        <v>,"ㄌㄧㄦˋ","lier","2024-02-11 10:15:00","ai@indexbox.com","1","注音","拼音","zhuyin","pinyin","對照表"</v>
      </c>
    </row>
    <row r="435" spans="1:10">
      <c r="A435" s="18" t="s">
        <v>869</v>
      </c>
      <c r="B435" t="str">
        <f t="shared" si="26"/>
        <v>ㄍ</v>
      </c>
      <c r="C435" t="str">
        <f t="shared" si="27"/>
        <v>ㄧ␢</v>
      </c>
      <c r="D435" t="e">
        <f>INDEX(z2p!$C$2:$X$57,MATCH(C435,z2p!$A$2:'z2p'!$A$57,0),MATCH(B435,z2p!$C$1:'z2p'!$X$1,0))</f>
        <v>#N/A</v>
      </c>
      <c r="E435" t="s">
        <v>23</v>
      </c>
      <c r="F435" t="s">
        <v>501</v>
      </c>
      <c r="G435" t="str">
        <f>HLOOKUP(E435,z2p!$C$1:$X$2,2,FALSE)</f>
        <v>g</v>
      </c>
      <c r="H435" t="s">
        <v>549</v>
      </c>
      <c r="I435" t="str">
        <f t="shared" si="28"/>
        <v>gi</v>
      </c>
      <c r="J435" t="str">
        <f t="shared" si="29"/>
        <v>,"ㄍㄧ␢ˋ","gi","2024-02-11 10:15:00","ai@indexbox.com","1","注音","拼音","zhuyin","pinyin","對照表"</v>
      </c>
    </row>
    <row r="436" spans="1:10">
      <c r="A436" s="18" t="s">
        <v>891</v>
      </c>
      <c r="B436" t="str">
        <f t="shared" si="26"/>
        <v>ㄍ</v>
      </c>
      <c r="C436" t="str">
        <f t="shared" si="27"/>
        <v>ㄧㄚ</v>
      </c>
      <c r="D436">
        <f>INDEX(z2p!$C$2:$X$57,MATCH(C436,z2p!$A$2:'z2p'!$A$57,0),MATCH(B436,z2p!$C$1:'z2p'!$X$1,0))</f>
        <v>0</v>
      </c>
      <c r="E436" t="s">
        <v>23</v>
      </c>
      <c r="F436" t="s">
        <v>272</v>
      </c>
      <c r="G436" t="str">
        <f>HLOOKUP(E436,z2p!$C$1:$X$2,2,FALSE)</f>
        <v>g</v>
      </c>
      <c r="H436" t="str">
        <f>VLOOKUP(F436,z2p!$A$3:$B$57,2,FALSE)</f>
        <v>ia</v>
      </c>
      <c r="I436" t="str">
        <f t="shared" si="28"/>
        <v>gia</v>
      </c>
      <c r="J436" t="str">
        <f t="shared" si="29"/>
        <v>,"ㄍㄧㄚˋ","gia","2024-02-11 10:15:00","ai@indexbox.com","1","注音","拼音","zhuyin","pinyin","對照表"</v>
      </c>
    </row>
    <row r="437" spans="1:10">
      <c r="A437" s="18" t="s">
        <v>913</v>
      </c>
      <c r="B437" t="str">
        <f t="shared" si="26"/>
        <v>ㄍ</v>
      </c>
      <c r="C437" t="str">
        <f t="shared" si="27"/>
        <v>ㄧㄛ</v>
      </c>
      <c r="D437">
        <f>INDEX(z2p!$C$2:$X$57,MATCH(C437,z2p!$A$2:'z2p'!$A$57,0),MATCH(B437,z2p!$C$1:'z2p'!$X$1,0))</f>
        <v>0</v>
      </c>
      <c r="E437" t="s">
        <v>23</v>
      </c>
      <c r="F437" t="s">
        <v>502</v>
      </c>
      <c r="G437" t="str">
        <f>HLOOKUP(E437,z2p!$C$1:$X$2,2,FALSE)</f>
        <v>g</v>
      </c>
      <c r="H437" t="str">
        <f>VLOOKUP(F437,z2p!$A$3:$B$57,2,FALSE)</f>
        <v>yo</v>
      </c>
      <c r="I437" t="str">
        <f t="shared" si="28"/>
        <v>gyo</v>
      </c>
      <c r="J437" t="str">
        <f t="shared" si="29"/>
        <v>,"ㄍㄧㄛˋ","gyo","2024-02-11 10:15:00","ai@indexbox.com","1","注音","拼音","zhuyin","pinyin","對照表"</v>
      </c>
    </row>
    <row r="438" spans="1:10">
      <c r="A438" s="18" t="s">
        <v>935</v>
      </c>
      <c r="B438" t="str">
        <f t="shared" si="26"/>
        <v>ㄍ</v>
      </c>
      <c r="C438" t="str">
        <f t="shared" si="27"/>
        <v>ㄧㄜ</v>
      </c>
      <c r="D438" t="str">
        <f>INDEX(z2p!$C$2:$X$57,MATCH(C438,z2p!$A$2:'z2p'!$A$57,0),MATCH(B438,z2p!$C$1:'z2p'!$X$1,0))</f>
        <v>ge</v>
      </c>
      <c r="E438" t="s">
        <v>23</v>
      </c>
      <c r="F438" t="s">
        <v>503</v>
      </c>
      <c r="G438" t="str">
        <f>HLOOKUP(E438,z2p!$C$1:$X$2,2,FALSE)</f>
        <v>g</v>
      </c>
      <c r="H438" t="str">
        <f>VLOOKUP(F438,z2p!$A$3:$B$57,2,FALSE)</f>
        <v>ye</v>
      </c>
      <c r="I438" t="str">
        <f t="shared" si="28"/>
        <v>gye</v>
      </c>
      <c r="J438" t="str">
        <f t="shared" si="29"/>
        <v>,"ㄍㄧㄜˋ","gye","2024-02-11 10:15:00","ai@indexbox.com","1","注音","拼音","zhuyin","pinyin","對照表"</v>
      </c>
    </row>
    <row r="439" spans="1:10">
      <c r="A439" s="18" t="s">
        <v>957</v>
      </c>
      <c r="B439" t="str">
        <f t="shared" si="26"/>
        <v>ㄍ</v>
      </c>
      <c r="C439" t="str">
        <f t="shared" si="27"/>
        <v>ㄧㄝ</v>
      </c>
      <c r="D439">
        <f>INDEX(z2p!$C$2:$X$57,MATCH(C439,z2p!$A$2:'z2p'!$A$57,0),MATCH(B439,z2p!$C$1:'z2p'!$X$1,0))</f>
        <v>0</v>
      </c>
      <c r="E439" t="s">
        <v>23</v>
      </c>
      <c r="F439" t="s">
        <v>292</v>
      </c>
      <c r="G439" t="str">
        <f>HLOOKUP(E439,z2p!$C$1:$X$2,2,FALSE)</f>
        <v>g</v>
      </c>
      <c r="H439" t="str">
        <f>VLOOKUP(F439,z2p!$A$3:$B$57,2,FALSE)</f>
        <v>ie</v>
      </c>
      <c r="I439" t="str">
        <f t="shared" si="28"/>
        <v>gie</v>
      </c>
      <c r="J439" t="str">
        <f t="shared" si="29"/>
        <v>,"ㄍㄧㄝˋ","gie","2024-02-11 10:15:00","ai@indexbox.com","1","注音","拼音","zhuyin","pinyin","對照表"</v>
      </c>
    </row>
    <row r="440" spans="1:10">
      <c r="A440" s="18" t="s">
        <v>979</v>
      </c>
      <c r="B440" t="str">
        <f t="shared" si="26"/>
        <v>ㄍ</v>
      </c>
      <c r="C440" t="str">
        <f t="shared" si="27"/>
        <v>ㄧㄞ</v>
      </c>
      <c r="D440">
        <f>INDEX(z2p!$C$2:$X$57,MATCH(C440,z2p!$A$2:'z2p'!$A$57,0),MATCH(B440,z2p!$C$1:'z2p'!$X$1,0))</f>
        <v>0</v>
      </c>
      <c r="E440" t="s">
        <v>23</v>
      </c>
      <c r="F440" t="s">
        <v>504</v>
      </c>
      <c r="G440" t="str">
        <f>HLOOKUP(E440,z2p!$C$1:$X$2,2,FALSE)</f>
        <v>g</v>
      </c>
      <c r="H440" t="str">
        <f>VLOOKUP(F440,z2p!$A$3:$B$57,2,FALSE)</f>
        <v>iai</v>
      </c>
      <c r="I440" t="str">
        <f t="shared" si="28"/>
        <v>giai</v>
      </c>
      <c r="J440" t="str">
        <f t="shared" si="29"/>
        <v>,"ㄍㄧㄞˋ","giai","2024-02-11 10:15:00","ai@indexbox.com","1","注音","拼音","zhuyin","pinyin","對照表"</v>
      </c>
    </row>
    <row r="441" spans="1:10">
      <c r="A441" s="18" t="s">
        <v>1001</v>
      </c>
      <c r="B441" t="str">
        <f t="shared" si="26"/>
        <v>ㄍ</v>
      </c>
      <c r="C441" t="str">
        <f t="shared" si="27"/>
        <v>ㄧㄟ</v>
      </c>
      <c r="D441">
        <f>INDEX(z2p!$C$2:$X$57,MATCH(C441,z2p!$A$2:'z2p'!$A$57,0),MATCH(B441,z2p!$C$1:'z2p'!$X$1,0))</f>
        <v>0</v>
      </c>
      <c r="E441" t="s">
        <v>23</v>
      </c>
      <c r="F441" t="s">
        <v>505</v>
      </c>
      <c r="G441" t="str">
        <f>HLOOKUP(E441,z2p!$C$1:$X$2,2,FALSE)</f>
        <v>g</v>
      </c>
      <c r="H441" t="str">
        <f>VLOOKUP(F441,z2p!$A$3:$B$57,2,FALSE)</f>
        <v>iei</v>
      </c>
      <c r="I441" t="str">
        <f t="shared" si="28"/>
        <v>giei</v>
      </c>
      <c r="J441" t="str">
        <f t="shared" si="29"/>
        <v>,"ㄍㄧㄟˋ","giei","2024-02-11 10:15:00","ai@indexbox.com","1","注音","拼音","zhuyin","pinyin","對照表"</v>
      </c>
    </row>
    <row r="442" spans="1:10">
      <c r="A442" s="18" t="s">
        <v>1023</v>
      </c>
      <c r="B442" t="str">
        <f t="shared" si="26"/>
        <v>ㄍ</v>
      </c>
      <c r="C442" t="str">
        <f t="shared" si="27"/>
        <v>ㄧㄠ</v>
      </c>
      <c r="D442">
        <f>INDEX(z2p!$C$2:$X$57,MATCH(C442,z2p!$A$2:'z2p'!$A$57,0),MATCH(B442,z2p!$C$1:'z2p'!$X$1,0))</f>
        <v>0</v>
      </c>
      <c r="E442" t="s">
        <v>23</v>
      </c>
      <c r="F442" t="s">
        <v>279</v>
      </c>
      <c r="G442" t="str">
        <f>HLOOKUP(E442,z2p!$C$1:$X$2,2,FALSE)</f>
        <v>g</v>
      </c>
      <c r="H442" t="str">
        <f>VLOOKUP(F442,z2p!$A$3:$B$57,2,FALSE)</f>
        <v>iao</v>
      </c>
      <c r="I442" t="str">
        <f t="shared" si="28"/>
        <v>giao</v>
      </c>
      <c r="J442" t="str">
        <f t="shared" si="29"/>
        <v>,"ㄍㄧㄠˋ","giao","2024-02-11 10:15:00","ai@indexbox.com","1","注音","拼音","zhuyin","pinyin","對照表"</v>
      </c>
    </row>
    <row r="443" spans="1:10">
      <c r="A443" s="18" t="s">
        <v>1045</v>
      </c>
      <c r="B443" t="str">
        <f t="shared" si="26"/>
        <v>ㄍ</v>
      </c>
      <c r="C443" t="str">
        <f t="shared" si="27"/>
        <v>ㄧㄡ</v>
      </c>
      <c r="D443">
        <f>INDEX(z2p!$C$2:$X$57,MATCH(C443,z2p!$A$2:'z2p'!$A$57,0),MATCH(B443,z2p!$C$1:'z2p'!$X$1,0))</f>
        <v>0</v>
      </c>
      <c r="E443" t="s">
        <v>23</v>
      </c>
      <c r="F443" t="s">
        <v>305</v>
      </c>
      <c r="G443" t="str">
        <f>HLOOKUP(E443,z2p!$C$1:$X$2,2,FALSE)</f>
        <v>g</v>
      </c>
      <c r="H443" t="str">
        <f>VLOOKUP(F443,z2p!$A$3:$B$57,2,FALSE)</f>
        <v>iu</v>
      </c>
      <c r="I443" t="str">
        <f t="shared" si="28"/>
        <v>giu</v>
      </c>
      <c r="J443" t="str">
        <f t="shared" si="29"/>
        <v>,"ㄍㄧㄡˋ","giu","2024-02-11 10:15:00","ai@indexbox.com","1","注音","拼音","zhuyin","pinyin","對照表"</v>
      </c>
    </row>
    <row r="444" spans="1:10">
      <c r="A444" s="18" t="s">
        <v>1067</v>
      </c>
      <c r="B444" t="str">
        <f t="shared" si="26"/>
        <v>ㄍ</v>
      </c>
      <c r="C444" t="str">
        <f t="shared" si="27"/>
        <v>ㄧㄢ</v>
      </c>
      <c r="D444">
        <f>INDEX(z2p!$C$2:$X$57,MATCH(C444,z2p!$A$2:'z2p'!$A$57,0),MATCH(B444,z2p!$C$1:'z2p'!$X$1,0))</f>
        <v>0</v>
      </c>
      <c r="E444" t="s">
        <v>23</v>
      </c>
      <c r="F444" t="s">
        <v>315</v>
      </c>
      <c r="G444" t="str">
        <f>HLOOKUP(E444,z2p!$C$1:$X$2,2,FALSE)</f>
        <v>g</v>
      </c>
      <c r="H444" t="str">
        <f>VLOOKUP(F444,z2p!$A$3:$B$57,2,FALSE)</f>
        <v>ian</v>
      </c>
      <c r="I444" t="str">
        <f t="shared" si="28"/>
        <v>gian</v>
      </c>
      <c r="J444" t="str">
        <f t="shared" si="29"/>
        <v>,"ㄍㄧㄢˋ","gian","2024-02-11 10:15:00","ai@indexbox.com","1","注音","拼音","zhuyin","pinyin","對照表"</v>
      </c>
    </row>
    <row r="445" spans="1:10">
      <c r="A445" s="18" t="s">
        <v>1089</v>
      </c>
      <c r="B445" t="str">
        <f t="shared" si="26"/>
        <v>ㄍ</v>
      </c>
      <c r="C445" t="str">
        <f t="shared" si="27"/>
        <v>ㄧㄣ</v>
      </c>
      <c r="D445">
        <f>INDEX(z2p!$C$2:$X$57,MATCH(C445,z2p!$A$2:'z2p'!$A$57,0),MATCH(B445,z2p!$C$1:'z2p'!$X$1,0))</f>
        <v>0</v>
      </c>
      <c r="E445" t="s">
        <v>23</v>
      </c>
      <c r="F445" t="s">
        <v>328</v>
      </c>
      <c r="G445" t="str">
        <f>HLOOKUP(E445,z2p!$C$1:$X$2,2,FALSE)</f>
        <v>g</v>
      </c>
      <c r="H445" t="str">
        <f>VLOOKUP(F445,z2p!$A$3:$B$57,2,FALSE)</f>
        <v>in</v>
      </c>
      <c r="I445" t="str">
        <f t="shared" si="28"/>
        <v>gin</v>
      </c>
      <c r="J445" t="str">
        <f t="shared" si="29"/>
        <v>,"ㄍㄧㄣˋ","gin","2024-02-11 10:15:00","ai@indexbox.com","1","注音","拼音","zhuyin","pinyin","對照表"</v>
      </c>
    </row>
    <row r="446" spans="1:10">
      <c r="A446" s="18" t="s">
        <v>1111</v>
      </c>
      <c r="B446" t="str">
        <f t="shared" si="26"/>
        <v>ㄍ</v>
      </c>
      <c r="C446" t="str">
        <f t="shared" si="27"/>
        <v>ㄧㄤ</v>
      </c>
      <c r="D446">
        <f>INDEX(z2p!$C$2:$X$57,MATCH(C446,z2p!$A$2:'z2p'!$A$57,0),MATCH(B446,z2p!$C$1:'z2p'!$X$1,0))</f>
        <v>0</v>
      </c>
      <c r="E446" t="s">
        <v>23</v>
      </c>
      <c r="F446" t="s">
        <v>339</v>
      </c>
      <c r="G446" t="str">
        <f>HLOOKUP(E446,z2p!$C$1:$X$2,2,FALSE)</f>
        <v>g</v>
      </c>
      <c r="H446" t="str">
        <f>VLOOKUP(F446,z2p!$A$3:$B$57,2,FALSE)</f>
        <v>iang</v>
      </c>
      <c r="I446" t="str">
        <f t="shared" si="28"/>
        <v>giang</v>
      </c>
      <c r="J446" t="str">
        <f t="shared" si="29"/>
        <v>,"ㄍㄧㄤˋ","giang","2024-02-11 10:15:00","ai@indexbox.com","1","注音","拼音","zhuyin","pinyin","對照表"</v>
      </c>
    </row>
    <row r="447" spans="1:10">
      <c r="A447" s="18" t="s">
        <v>1133</v>
      </c>
      <c r="B447" t="str">
        <f t="shared" si="26"/>
        <v>ㄍ</v>
      </c>
      <c r="C447" t="str">
        <f t="shared" si="27"/>
        <v>ㄧㄥ</v>
      </c>
      <c r="D447">
        <f>INDEX(z2p!$C$2:$X$57,MATCH(C447,z2p!$A$2:'z2p'!$A$57,0),MATCH(B447,z2p!$C$1:'z2p'!$X$1,0))</f>
        <v>0</v>
      </c>
      <c r="E447" t="s">
        <v>23</v>
      </c>
      <c r="F447" t="s">
        <v>347</v>
      </c>
      <c r="G447" t="str">
        <f>HLOOKUP(E447,z2p!$C$1:$X$2,2,FALSE)</f>
        <v>g</v>
      </c>
      <c r="H447" t="str">
        <f>VLOOKUP(F447,z2p!$A$3:$B$57,2,FALSE)</f>
        <v>ing</v>
      </c>
      <c r="I447" t="str">
        <f t="shared" si="28"/>
        <v>ging</v>
      </c>
      <c r="J447" t="str">
        <f t="shared" si="29"/>
        <v>,"ㄍㄧㄥˋ","ging","2024-02-11 10:15:00","ai@indexbox.com","1","注音","拼音","zhuyin","pinyin","對照表"</v>
      </c>
    </row>
    <row r="448" spans="1:10">
      <c r="A448" s="18" t="s">
        <v>1155</v>
      </c>
      <c r="B448" t="str">
        <f t="shared" si="26"/>
        <v>ㄍ</v>
      </c>
      <c r="C448" t="str">
        <f t="shared" si="27"/>
        <v>ㄧㄦ</v>
      </c>
      <c r="D448">
        <f>INDEX(z2p!$C$2:$X$57,MATCH(C448,z2p!$A$2:'z2p'!$A$57,0),MATCH(B448,z2p!$C$1:'z2p'!$X$1,0))</f>
        <v>0</v>
      </c>
      <c r="E448" t="s">
        <v>23</v>
      </c>
      <c r="F448" t="s">
        <v>506</v>
      </c>
      <c r="G448" t="str">
        <f>HLOOKUP(E448,z2p!$C$1:$X$2,2,FALSE)</f>
        <v>g</v>
      </c>
      <c r="H448" t="str">
        <f>VLOOKUP(F448,z2p!$A$3:$B$57,2,FALSE)</f>
        <v>ier</v>
      </c>
      <c r="I448" t="str">
        <f t="shared" si="28"/>
        <v>gier</v>
      </c>
      <c r="J448" t="str">
        <f t="shared" si="29"/>
        <v>,"ㄍㄧㄦˋ","gier","2024-02-11 10:15:00","ai@indexbox.com","1","注音","拼音","zhuyin","pinyin","對照表"</v>
      </c>
    </row>
    <row r="449" spans="1:10">
      <c r="A449" s="18" t="s">
        <v>870</v>
      </c>
      <c r="B449" t="str">
        <f t="shared" si="26"/>
        <v>ㄎ</v>
      </c>
      <c r="C449" t="str">
        <f t="shared" si="27"/>
        <v>ㄧ␢</v>
      </c>
      <c r="D449" t="e">
        <f>INDEX(z2p!$C$2:$X$57,MATCH(C449,z2p!$A$2:'z2p'!$A$57,0),MATCH(B449,z2p!$C$1:'z2p'!$X$1,0))</f>
        <v>#N/A</v>
      </c>
      <c r="E449" t="s">
        <v>24</v>
      </c>
      <c r="F449" t="s">
        <v>501</v>
      </c>
      <c r="G449" t="str">
        <f>HLOOKUP(E449,z2p!$C$1:$X$2,2,FALSE)</f>
        <v>k</v>
      </c>
      <c r="H449" t="s">
        <v>549</v>
      </c>
      <c r="I449" t="str">
        <f t="shared" si="28"/>
        <v>ki</v>
      </c>
      <c r="J449" t="str">
        <f t="shared" si="29"/>
        <v>,"ㄎㄧ␢ˋ","ki","2024-02-11 10:15:00","ai@indexbox.com","1","注音","拼音","zhuyin","pinyin","對照表"</v>
      </c>
    </row>
    <row r="450" spans="1:10">
      <c r="A450" s="18" t="s">
        <v>892</v>
      </c>
      <c r="B450" t="str">
        <f t="shared" ref="B450:B513" si="30">LEFT(A450)</f>
        <v>ㄎ</v>
      </c>
      <c r="C450" t="str">
        <f t="shared" ref="C450:C513" si="31">MID(A450&amp;"",2,2)</f>
        <v>ㄧㄚ</v>
      </c>
      <c r="D450">
        <f>INDEX(z2p!$C$2:$X$57,MATCH(C450,z2p!$A$2:'z2p'!$A$57,0),MATCH(B450,z2p!$C$1:'z2p'!$X$1,0))</f>
        <v>0</v>
      </c>
      <c r="E450" t="s">
        <v>24</v>
      </c>
      <c r="F450" t="s">
        <v>272</v>
      </c>
      <c r="G450" t="str">
        <f>HLOOKUP(E450,z2p!$C$1:$X$2,2,FALSE)</f>
        <v>k</v>
      </c>
      <c r="H450" t="str">
        <f>VLOOKUP(F450,z2p!$A$3:$B$57,2,FALSE)</f>
        <v>ia</v>
      </c>
      <c r="I450" t="str">
        <f t="shared" ref="I450:I513" si="32">G450&amp;H450</f>
        <v>kia</v>
      </c>
      <c r="J450" t="str">
        <f t="shared" si="29"/>
        <v>,"ㄎㄧㄚˋ","kia","2024-02-11 10:15:00","ai@indexbox.com","1","注音","拼音","zhuyin","pinyin","對照表"</v>
      </c>
    </row>
    <row r="451" spans="1:10">
      <c r="A451" s="18" t="s">
        <v>914</v>
      </c>
      <c r="B451" t="str">
        <f t="shared" si="30"/>
        <v>ㄎ</v>
      </c>
      <c r="C451" t="str">
        <f t="shared" si="31"/>
        <v>ㄧㄛ</v>
      </c>
      <c r="D451">
        <f>INDEX(z2p!$C$2:$X$57,MATCH(C451,z2p!$A$2:'z2p'!$A$57,0),MATCH(B451,z2p!$C$1:'z2p'!$X$1,0))</f>
        <v>0</v>
      </c>
      <c r="E451" t="s">
        <v>24</v>
      </c>
      <c r="F451" t="s">
        <v>502</v>
      </c>
      <c r="G451" t="str">
        <f>HLOOKUP(E451,z2p!$C$1:$X$2,2,FALSE)</f>
        <v>k</v>
      </c>
      <c r="H451" t="str">
        <f>VLOOKUP(F451,z2p!$A$3:$B$57,2,FALSE)</f>
        <v>yo</v>
      </c>
      <c r="I451" t="str">
        <f t="shared" si="32"/>
        <v>kyo</v>
      </c>
      <c r="J451" t="str">
        <f t="shared" si="29"/>
        <v>,"ㄎㄧㄛˋ","kyo","2024-02-11 10:15:00","ai@indexbox.com","1","注音","拼音","zhuyin","pinyin","對照表"</v>
      </c>
    </row>
    <row r="452" spans="1:10">
      <c r="A452" s="18" t="s">
        <v>936</v>
      </c>
      <c r="B452" t="str">
        <f t="shared" si="30"/>
        <v>ㄎ</v>
      </c>
      <c r="C452" t="str">
        <f t="shared" si="31"/>
        <v>ㄧㄜ</v>
      </c>
      <c r="D452" t="str">
        <f>INDEX(z2p!$C$2:$X$57,MATCH(C452,z2p!$A$2:'z2p'!$A$57,0),MATCH(B452,z2p!$C$1:'z2p'!$X$1,0))</f>
        <v>ke</v>
      </c>
      <c r="E452" t="s">
        <v>24</v>
      </c>
      <c r="F452" t="s">
        <v>503</v>
      </c>
      <c r="G452" t="str">
        <f>HLOOKUP(E452,z2p!$C$1:$X$2,2,FALSE)</f>
        <v>k</v>
      </c>
      <c r="H452" t="str">
        <f>VLOOKUP(F452,z2p!$A$3:$B$57,2,FALSE)</f>
        <v>ye</v>
      </c>
      <c r="I452" t="str">
        <f t="shared" si="32"/>
        <v>kye</v>
      </c>
      <c r="J452" t="str">
        <f t="shared" si="29"/>
        <v>,"ㄎㄧㄜˋ","kye","2024-02-11 10:15:00","ai@indexbox.com","1","注音","拼音","zhuyin","pinyin","對照表"</v>
      </c>
    </row>
    <row r="453" spans="1:10">
      <c r="A453" s="18" t="s">
        <v>958</v>
      </c>
      <c r="B453" t="str">
        <f t="shared" si="30"/>
        <v>ㄎ</v>
      </c>
      <c r="C453" t="str">
        <f t="shared" si="31"/>
        <v>ㄧㄝ</v>
      </c>
      <c r="D453">
        <f>INDEX(z2p!$C$2:$X$57,MATCH(C453,z2p!$A$2:'z2p'!$A$57,0),MATCH(B453,z2p!$C$1:'z2p'!$X$1,0))</f>
        <v>0</v>
      </c>
      <c r="E453" t="s">
        <v>24</v>
      </c>
      <c r="F453" t="s">
        <v>292</v>
      </c>
      <c r="G453" t="str">
        <f>HLOOKUP(E453,z2p!$C$1:$X$2,2,FALSE)</f>
        <v>k</v>
      </c>
      <c r="H453" t="str">
        <f>VLOOKUP(F453,z2p!$A$3:$B$57,2,FALSE)</f>
        <v>ie</v>
      </c>
      <c r="I453" t="str">
        <f t="shared" si="32"/>
        <v>kie</v>
      </c>
      <c r="J453" t="str">
        <f t="shared" si="29"/>
        <v>,"ㄎㄧㄝˋ","kie","2024-02-11 10:15:00","ai@indexbox.com","1","注音","拼音","zhuyin","pinyin","對照表"</v>
      </c>
    </row>
    <row r="454" spans="1:10">
      <c r="A454" s="18" t="s">
        <v>980</v>
      </c>
      <c r="B454" t="str">
        <f t="shared" si="30"/>
        <v>ㄎ</v>
      </c>
      <c r="C454" t="str">
        <f t="shared" si="31"/>
        <v>ㄧㄞ</v>
      </c>
      <c r="D454">
        <f>INDEX(z2p!$C$2:$X$57,MATCH(C454,z2p!$A$2:'z2p'!$A$57,0),MATCH(B454,z2p!$C$1:'z2p'!$X$1,0))</f>
        <v>0</v>
      </c>
      <c r="E454" t="s">
        <v>24</v>
      </c>
      <c r="F454" t="s">
        <v>504</v>
      </c>
      <c r="G454" t="str">
        <f>HLOOKUP(E454,z2p!$C$1:$X$2,2,FALSE)</f>
        <v>k</v>
      </c>
      <c r="H454" t="str">
        <f>VLOOKUP(F454,z2p!$A$3:$B$57,2,FALSE)</f>
        <v>iai</v>
      </c>
      <c r="I454" t="str">
        <f t="shared" si="32"/>
        <v>kiai</v>
      </c>
      <c r="J454" t="str">
        <f t="shared" si="29"/>
        <v>,"ㄎㄧㄞˋ","kiai","2024-02-11 10:15:00","ai@indexbox.com","1","注音","拼音","zhuyin","pinyin","對照表"</v>
      </c>
    </row>
    <row r="455" spans="1:10">
      <c r="A455" s="18" t="s">
        <v>1002</v>
      </c>
      <c r="B455" t="str">
        <f t="shared" si="30"/>
        <v>ㄎ</v>
      </c>
      <c r="C455" t="str">
        <f t="shared" si="31"/>
        <v>ㄧㄟ</v>
      </c>
      <c r="D455">
        <f>INDEX(z2p!$C$2:$X$57,MATCH(C455,z2p!$A$2:'z2p'!$A$57,0),MATCH(B455,z2p!$C$1:'z2p'!$X$1,0))</f>
        <v>0</v>
      </c>
      <c r="E455" t="s">
        <v>24</v>
      </c>
      <c r="F455" t="s">
        <v>505</v>
      </c>
      <c r="G455" t="str">
        <f>HLOOKUP(E455,z2p!$C$1:$X$2,2,FALSE)</f>
        <v>k</v>
      </c>
      <c r="H455" t="str">
        <f>VLOOKUP(F455,z2p!$A$3:$B$57,2,FALSE)</f>
        <v>iei</v>
      </c>
      <c r="I455" t="str">
        <f t="shared" si="32"/>
        <v>kiei</v>
      </c>
      <c r="J455" t="str">
        <f t="shared" si="29"/>
        <v>,"ㄎㄧㄟˋ","kiei","2024-02-11 10:15:00","ai@indexbox.com","1","注音","拼音","zhuyin","pinyin","對照表"</v>
      </c>
    </row>
    <row r="456" spans="1:10">
      <c r="A456" s="18" t="s">
        <v>1024</v>
      </c>
      <c r="B456" t="str">
        <f t="shared" si="30"/>
        <v>ㄎ</v>
      </c>
      <c r="C456" t="str">
        <f t="shared" si="31"/>
        <v>ㄧㄠ</v>
      </c>
      <c r="D456">
        <f>INDEX(z2p!$C$2:$X$57,MATCH(C456,z2p!$A$2:'z2p'!$A$57,0),MATCH(B456,z2p!$C$1:'z2p'!$X$1,0))</f>
        <v>0</v>
      </c>
      <c r="E456" t="s">
        <v>24</v>
      </c>
      <c r="F456" t="s">
        <v>279</v>
      </c>
      <c r="G456" t="str">
        <f>HLOOKUP(E456,z2p!$C$1:$X$2,2,FALSE)</f>
        <v>k</v>
      </c>
      <c r="H456" t="str">
        <f>VLOOKUP(F456,z2p!$A$3:$B$57,2,FALSE)</f>
        <v>iao</v>
      </c>
      <c r="I456" t="str">
        <f t="shared" si="32"/>
        <v>kiao</v>
      </c>
      <c r="J456" t="str">
        <f t="shared" si="29"/>
        <v>,"ㄎㄧㄠˋ","kiao","2024-02-11 10:15:00","ai@indexbox.com","1","注音","拼音","zhuyin","pinyin","對照表"</v>
      </c>
    </row>
    <row r="457" spans="1:10">
      <c r="A457" s="18" t="s">
        <v>1046</v>
      </c>
      <c r="B457" t="str">
        <f t="shared" si="30"/>
        <v>ㄎ</v>
      </c>
      <c r="C457" t="str">
        <f t="shared" si="31"/>
        <v>ㄧㄡ</v>
      </c>
      <c r="D457">
        <f>INDEX(z2p!$C$2:$X$57,MATCH(C457,z2p!$A$2:'z2p'!$A$57,0),MATCH(B457,z2p!$C$1:'z2p'!$X$1,0))</f>
        <v>0</v>
      </c>
      <c r="E457" t="s">
        <v>24</v>
      </c>
      <c r="F457" t="s">
        <v>305</v>
      </c>
      <c r="G457" t="str">
        <f>HLOOKUP(E457,z2p!$C$1:$X$2,2,FALSE)</f>
        <v>k</v>
      </c>
      <c r="H457" t="str">
        <f>VLOOKUP(F457,z2p!$A$3:$B$57,2,FALSE)</f>
        <v>iu</v>
      </c>
      <c r="I457" t="str">
        <f t="shared" si="32"/>
        <v>kiu</v>
      </c>
      <c r="J457" t="str">
        <f t="shared" si="29"/>
        <v>,"ㄎㄧㄡˋ","kiu","2024-02-11 10:15:00","ai@indexbox.com","1","注音","拼音","zhuyin","pinyin","對照表"</v>
      </c>
    </row>
    <row r="458" spans="1:10">
      <c r="A458" s="18" t="s">
        <v>1068</v>
      </c>
      <c r="B458" t="str">
        <f t="shared" si="30"/>
        <v>ㄎ</v>
      </c>
      <c r="C458" t="str">
        <f t="shared" si="31"/>
        <v>ㄧㄢ</v>
      </c>
      <c r="D458">
        <f>INDEX(z2p!$C$2:$X$57,MATCH(C458,z2p!$A$2:'z2p'!$A$57,0),MATCH(B458,z2p!$C$1:'z2p'!$X$1,0))</f>
        <v>0</v>
      </c>
      <c r="E458" t="s">
        <v>24</v>
      </c>
      <c r="F458" t="s">
        <v>315</v>
      </c>
      <c r="G458" t="str">
        <f>HLOOKUP(E458,z2p!$C$1:$X$2,2,FALSE)</f>
        <v>k</v>
      </c>
      <c r="H458" t="str">
        <f>VLOOKUP(F458,z2p!$A$3:$B$57,2,FALSE)</f>
        <v>ian</v>
      </c>
      <c r="I458" t="str">
        <f t="shared" si="32"/>
        <v>kian</v>
      </c>
      <c r="J458" t="str">
        <f t="shared" si="29"/>
        <v>,"ㄎㄧㄢˋ","kian","2024-02-11 10:15:00","ai@indexbox.com","1","注音","拼音","zhuyin","pinyin","對照表"</v>
      </c>
    </row>
    <row r="459" spans="1:10">
      <c r="A459" s="18" t="s">
        <v>1090</v>
      </c>
      <c r="B459" t="str">
        <f t="shared" si="30"/>
        <v>ㄎ</v>
      </c>
      <c r="C459" t="str">
        <f t="shared" si="31"/>
        <v>ㄧㄣ</v>
      </c>
      <c r="D459">
        <f>INDEX(z2p!$C$2:$X$57,MATCH(C459,z2p!$A$2:'z2p'!$A$57,0),MATCH(B459,z2p!$C$1:'z2p'!$X$1,0))</f>
        <v>0</v>
      </c>
      <c r="E459" t="s">
        <v>24</v>
      </c>
      <c r="F459" t="s">
        <v>328</v>
      </c>
      <c r="G459" t="str">
        <f>HLOOKUP(E459,z2p!$C$1:$X$2,2,FALSE)</f>
        <v>k</v>
      </c>
      <c r="H459" t="str">
        <f>VLOOKUP(F459,z2p!$A$3:$B$57,2,FALSE)</f>
        <v>in</v>
      </c>
      <c r="I459" t="str">
        <f t="shared" si="32"/>
        <v>kin</v>
      </c>
      <c r="J459" t="str">
        <f t="shared" si="29"/>
        <v>,"ㄎㄧㄣˋ","kin","2024-02-11 10:15:00","ai@indexbox.com","1","注音","拼音","zhuyin","pinyin","對照表"</v>
      </c>
    </row>
    <row r="460" spans="1:10">
      <c r="A460" s="18" t="s">
        <v>1112</v>
      </c>
      <c r="B460" t="str">
        <f t="shared" si="30"/>
        <v>ㄎ</v>
      </c>
      <c r="C460" t="str">
        <f t="shared" si="31"/>
        <v>ㄧㄤ</v>
      </c>
      <c r="D460">
        <f>INDEX(z2p!$C$2:$X$57,MATCH(C460,z2p!$A$2:'z2p'!$A$57,0),MATCH(B460,z2p!$C$1:'z2p'!$X$1,0))</f>
        <v>0</v>
      </c>
      <c r="E460" t="s">
        <v>24</v>
      </c>
      <c r="F460" t="s">
        <v>339</v>
      </c>
      <c r="G460" t="str">
        <f>HLOOKUP(E460,z2p!$C$1:$X$2,2,FALSE)</f>
        <v>k</v>
      </c>
      <c r="H460" t="str">
        <f>VLOOKUP(F460,z2p!$A$3:$B$57,2,FALSE)</f>
        <v>iang</v>
      </c>
      <c r="I460" t="str">
        <f t="shared" si="32"/>
        <v>kiang</v>
      </c>
      <c r="J460" t="str">
        <f t="shared" si="29"/>
        <v>,"ㄎㄧㄤˋ","kiang","2024-02-11 10:15:00","ai@indexbox.com","1","注音","拼音","zhuyin","pinyin","對照表"</v>
      </c>
    </row>
    <row r="461" spans="1:10">
      <c r="A461" s="18" t="s">
        <v>1134</v>
      </c>
      <c r="B461" t="str">
        <f t="shared" si="30"/>
        <v>ㄎ</v>
      </c>
      <c r="C461" t="str">
        <f t="shared" si="31"/>
        <v>ㄧㄥ</v>
      </c>
      <c r="D461">
        <f>INDEX(z2p!$C$2:$X$57,MATCH(C461,z2p!$A$2:'z2p'!$A$57,0),MATCH(B461,z2p!$C$1:'z2p'!$X$1,0))</f>
        <v>0</v>
      </c>
      <c r="E461" t="s">
        <v>24</v>
      </c>
      <c r="F461" t="s">
        <v>347</v>
      </c>
      <c r="G461" t="str">
        <f>HLOOKUP(E461,z2p!$C$1:$X$2,2,FALSE)</f>
        <v>k</v>
      </c>
      <c r="H461" t="str">
        <f>VLOOKUP(F461,z2p!$A$3:$B$57,2,FALSE)</f>
        <v>ing</v>
      </c>
      <c r="I461" t="str">
        <f t="shared" si="32"/>
        <v>king</v>
      </c>
      <c r="J461" t="str">
        <f t="shared" si="29"/>
        <v>,"ㄎㄧㄥˋ","king","2024-02-11 10:15:00","ai@indexbox.com","1","注音","拼音","zhuyin","pinyin","對照表"</v>
      </c>
    </row>
    <row r="462" spans="1:10">
      <c r="A462" s="18" t="s">
        <v>1156</v>
      </c>
      <c r="B462" t="str">
        <f t="shared" si="30"/>
        <v>ㄎ</v>
      </c>
      <c r="C462" t="str">
        <f t="shared" si="31"/>
        <v>ㄧㄦ</v>
      </c>
      <c r="D462">
        <f>INDEX(z2p!$C$2:$X$57,MATCH(C462,z2p!$A$2:'z2p'!$A$57,0),MATCH(B462,z2p!$C$1:'z2p'!$X$1,0))</f>
        <v>0</v>
      </c>
      <c r="E462" t="s">
        <v>24</v>
      </c>
      <c r="F462" t="s">
        <v>506</v>
      </c>
      <c r="G462" t="str">
        <f>HLOOKUP(E462,z2p!$C$1:$X$2,2,FALSE)</f>
        <v>k</v>
      </c>
      <c r="H462" t="str">
        <f>VLOOKUP(F462,z2p!$A$3:$B$57,2,FALSE)</f>
        <v>ier</v>
      </c>
      <c r="I462" t="str">
        <f t="shared" si="32"/>
        <v>kier</v>
      </c>
      <c r="J462" t="str">
        <f t="shared" si="29"/>
        <v>,"ㄎㄧㄦˋ","kier","2024-02-11 10:15:00","ai@indexbox.com","1","注音","拼音","zhuyin","pinyin","對照表"</v>
      </c>
    </row>
    <row r="463" spans="1:10">
      <c r="A463" s="18" t="s">
        <v>871</v>
      </c>
      <c r="B463" t="str">
        <f t="shared" si="30"/>
        <v>ㄏ</v>
      </c>
      <c r="C463" t="str">
        <f t="shared" si="31"/>
        <v>ㄧ␢</v>
      </c>
      <c r="D463" t="e">
        <f>INDEX(z2p!$C$2:$X$57,MATCH(C463,z2p!$A$2:'z2p'!$A$57,0),MATCH(B463,z2p!$C$1:'z2p'!$X$1,0))</f>
        <v>#N/A</v>
      </c>
      <c r="E463" t="s">
        <v>25</v>
      </c>
      <c r="F463" t="s">
        <v>501</v>
      </c>
      <c r="G463" t="str">
        <f>HLOOKUP(E463,z2p!$C$1:$X$2,2,FALSE)</f>
        <v>h</v>
      </c>
      <c r="H463" t="s">
        <v>549</v>
      </c>
      <c r="I463" t="str">
        <f t="shared" si="32"/>
        <v>hi</v>
      </c>
      <c r="J463" t="str">
        <f t="shared" si="29"/>
        <v>,"ㄏㄧ␢ˋ","hi","2024-02-11 10:15:00","ai@indexbox.com","1","注音","拼音","zhuyin","pinyin","對照表"</v>
      </c>
    </row>
    <row r="464" spans="1:10">
      <c r="A464" s="18" t="s">
        <v>893</v>
      </c>
      <c r="B464" t="str">
        <f t="shared" si="30"/>
        <v>ㄏ</v>
      </c>
      <c r="C464" t="str">
        <f t="shared" si="31"/>
        <v>ㄧㄚ</v>
      </c>
      <c r="D464">
        <f>INDEX(z2p!$C$2:$X$57,MATCH(C464,z2p!$A$2:'z2p'!$A$57,0),MATCH(B464,z2p!$C$1:'z2p'!$X$1,0))</f>
        <v>0</v>
      </c>
      <c r="E464" t="s">
        <v>25</v>
      </c>
      <c r="F464" t="s">
        <v>272</v>
      </c>
      <c r="G464" t="str">
        <f>HLOOKUP(E464,z2p!$C$1:$X$2,2,FALSE)</f>
        <v>h</v>
      </c>
      <c r="H464" t="str">
        <f>VLOOKUP(F464,z2p!$A$3:$B$57,2,FALSE)</f>
        <v>ia</v>
      </c>
      <c r="I464" t="str">
        <f t="shared" si="32"/>
        <v>hia</v>
      </c>
      <c r="J464" t="str">
        <f t="shared" ref="J464:J527" si="33">","""&amp;A464&amp;""","""&amp;I464&amp;""",""2024-02-11 10:15:00"",""ai@indexbox.com"",""1"",""注音"",""拼音"",""zhuyin"",""pinyin"",""對照表"""</f>
        <v>,"ㄏㄧㄚˋ","hia","2024-02-11 10:15:00","ai@indexbox.com","1","注音","拼音","zhuyin","pinyin","對照表"</v>
      </c>
    </row>
    <row r="465" spans="1:10">
      <c r="A465" s="18" t="s">
        <v>915</v>
      </c>
      <c r="B465" t="str">
        <f t="shared" si="30"/>
        <v>ㄏ</v>
      </c>
      <c r="C465" t="str">
        <f t="shared" si="31"/>
        <v>ㄧㄛ</v>
      </c>
      <c r="D465">
        <f>INDEX(z2p!$C$2:$X$57,MATCH(C465,z2p!$A$2:'z2p'!$A$57,0),MATCH(B465,z2p!$C$1:'z2p'!$X$1,0))</f>
        <v>0</v>
      </c>
      <c r="E465" t="s">
        <v>25</v>
      </c>
      <c r="F465" t="s">
        <v>502</v>
      </c>
      <c r="G465" t="str">
        <f>HLOOKUP(E465,z2p!$C$1:$X$2,2,FALSE)</f>
        <v>h</v>
      </c>
      <c r="H465" t="str">
        <f>VLOOKUP(F465,z2p!$A$3:$B$57,2,FALSE)</f>
        <v>yo</v>
      </c>
      <c r="I465" t="str">
        <f t="shared" si="32"/>
        <v>hyo</v>
      </c>
      <c r="J465" t="str">
        <f t="shared" si="33"/>
        <v>,"ㄏㄧㄛˋ","hyo","2024-02-11 10:15:00","ai@indexbox.com","1","注音","拼音","zhuyin","pinyin","對照表"</v>
      </c>
    </row>
    <row r="466" spans="1:10">
      <c r="A466" s="18" t="s">
        <v>937</v>
      </c>
      <c r="B466" t="str">
        <f t="shared" si="30"/>
        <v>ㄏ</v>
      </c>
      <c r="C466" t="str">
        <f t="shared" si="31"/>
        <v>ㄧㄜ</v>
      </c>
      <c r="D466" t="str">
        <f>INDEX(z2p!$C$2:$X$57,MATCH(C466,z2p!$A$2:'z2p'!$A$57,0),MATCH(B466,z2p!$C$1:'z2p'!$X$1,0))</f>
        <v>he</v>
      </c>
      <c r="E466" t="s">
        <v>25</v>
      </c>
      <c r="F466" t="s">
        <v>503</v>
      </c>
      <c r="G466" t="str">
        <f>HLOOKUP(E466,z2p!$C$1:$X$2,2,FALSE)</f>
        <v>h</v>
      </c>
      <c r="H466" t="str">
        <f>VLOOKUP(F466,z2p!$A$3:$B$57,2,FALSE)</f>
        <v>ye</v>
      </c>
      <c r="I466" t="str">
        <f t="shared" si="32"/>
        <v>hye</v>
      </c>
      <c r="J466" t="str">
        <f t="shared" si="33"/>
        <v>,"ㄏㄧㄜˋ","hye","2024-02-11 10:15:00","ai@indexbox.com","1","注音","拼音","zhuyin","pinyin","對照表"</v>
      </c>
    </row>
    <row r="467" spans="1:10">
      <c r="A467" s="18" t="s">
        <v>959</v>
      </c>
      <c r="B467" t="str">
        <f t="shared" si="30"/>
        <v>ㄏ</v>
      </c>
      <c r="C467" t="str">
        <f t="shared" si="31"/>
        <v>ㄧㄝ</v>
      </c>
      <c r="D467">
        <f>INDEX(z2p!$C$2:$X$57,MATCH(C467,z2p!$A$2:'z2p'!$A$57,0),MATCH(B467,z2p!$C$1:'z2p'!$X$1,0))</f>
        <v>0</v>
      </c>
      <c r="E467" t="s">
        <v>25</v>
      </c>
      <c r="F467" t="s">
        <v>292</v>
      </c>
      <c r="G467" t="str">
        <f>HLOOKUP(E467,z2p!$C$1:$X$2,2,FALSE)</f>
        <v>h</v>
      </c>
      <c r="H467" t="str">
        <f>VLOOKUP(F467,z2p!$A$3:$B$57,2,FALSE)</f>
        <v>ie</v>
      </c>
      <c r="I467" t="str">
        <f t="shared" si="32"/>
        <v>hie</v>
      </c>
      <c r="J467" t="str">
        <f t="shared" si="33"/>
        <v>,"ㄏㄧㄝˋ","hie","2024-02-11 10:15:00","ai@indexbox.com","1","注音","拼音","zhuyin","pinyin","對照表"</v>
      </c>
    </row>
    <row r="468" spans="1:10">
      <c r="A468" s="18" t="s">
        <v>981</v>
      </c>
      <c r="B468" t="str">
        <f t="shared" si="30"/>
        <v>ㄏ</v>
      </c>
      <c r="C468" t="str">
        <f t="shared" si="31"/>
        <v>ㄧㄞ</v>
      </c>
      <c r="D468">
        <f>INDEX(z2p!$C$2:$X$57,MATCH(C468,z2p!$A$2:'z2p'!$A$57,0),MATCH(B468,z2p!$C$1:'z2p'!$X$1,0))</f>
        <v>0</v>
      </c>
      <c r="E468" t="s">
        <v>25</v>
      </c>
      <c r="F468" t="s">
        <v>504</v>
      </c>
      <c r="G468" t="str">
        <f>HLOOKUP(E468,z2p!$C$1:$X$2,2,FALSE)</f>
        <v>h</v>
      </c>
      <c r="H468" t="str">
        <f>VLOOKUP(F468,z2p!$A$3:$B$57,2,FALSE)</f>
        <v>iai</v>
      </c>
      <c r="I468" t="str">
        <f t="shared" si="32"/>
        <v>hiai</v>
      </c>
      <c r="J468" t="str">
        <f t="shared" si="33"/>
        <v>,"ㄏㄧㄞˋ","hiai","2024-02-11 10:15:00","ai@indexbox.com","1","注音","拼音","zhuyin","pinyin","對照表"</v>
      </c>
    </row>
    <row r="469" spans="1:10">
      <c r="A469" s="18" t="s">
        <v>1003</v>
      </c>
      <c r="B469" t="str">
        <f t="shared" si="30"/>
        <v>ㄏ</v>
      </c>
      <c r="C469" t="str">
        <f t="shared" si="31"/>
        <v>ㄧㄟ</v>
      </c>
      <c r="D469">
        <f>INDEX(z2p!$C$2:$X$57,MATCH(C469,z2p!$A$2:'z2p'!$A$57,0),MATCH(B469,z2p!$C$1:'z2p'!$X$1,0))</f>
        <v>0</v>
      </c>
      <c r="E469" t="s">
        <v>25</v>
      </c>
      <c r="F469" t="s">
        <v>505</v>
      </c>
      <c r="G469" t="str">
        <f>HLOOKUP(E469,z2p!$C$1:$X$2,2,FALSE)</f>
        <v>h</v>
      </c>
      <c r="H469" t="str">
        <f>VLOOKUP(F469,z2p!$A$3:$B$57,2,FALSE)</f>
        <v>iei</v>
      </c>
      <c r="I469" t="str">
        <f t="shared" si="32"/>
        <v>hiei</v>
      </c>
      <c r="J469" t="str">
        <f t="shared" si="33"/>
        <v>,"ㄏㄧㄟˋ","hiei","2024-02-11 10:15:00","ai@indexbox.com","1","注音","拼音","zhuyin","pinyin","對照表"</v>
      </c>
    </row>
    <row r="470" spans="1:10">
      <c r="A470" s="18" t="s">
        <v>1025</v>
      </c>
      <c r="B470" t="str">
        <f t="shared" si="30"/>
        <v>ㄏ</v>
      </c>
      <c r="C470" t="str">
        <f t="shared" si="31"/>
        <v>ㄧㄠ</v>
      </c>
      <c r="D470">
        <f>INDEX(z2p!$C$2:$X$57,MATCH(C470,z2p!$A$2:'z2p'!$A$57,0),MATCH(B470,z2p!$C$1:'z2p'!$X$1,0))</f>
        <v>0</v>
      </c>
      <c r="E470" t="s">
        <v>25</v>
      </c>
      <c r="F470" t="s">
        <v>279</v>
      </c>
      <c r="G470" t="str">
        <f>HLOOKUP(E470,z2p!$C$1:$X$2,2,FALSE)</f>
        <v>h</v>
      </c>
      <c r="H470" t="str">
        <f>VLOOKUP(F470,z2p!$A$3:$B$57,2,FALSE)</f>
        <v>iao</v>
      </c>
      <c r="I470" t="str">
        <f t="shared" si="32"/>
        <v>hiao</v>
      </c>
      <c r="J470" t="str">
        <f t="shared" si="33"/>
        <v>,"ㄏㄧㄠˋ","hiao","2024-02-11 10:15:00","ai@indexbox.com","1","注音","拼音","zhuyin","pinyin","對照表"</v>
      </c>
    </row>
    <row r="471" spans="1:10">
      <c r="A471" s="18" t="s">
        <v>1047</v>
      </c>
      <c r="B471" t="str">
        <f t="shared" si="30"/>
        <v>ㄏ</v>
      </c>
      <c r="C471" t="str">
        <f t="shared" si="31"/>
        <v>ㄧㄡ</v>
      </c>
      <c r="D471">
        <f>INDEX(z2p!$C$2:$X$57,MATCH(C471,z2p!$A$2:'z2p'!$A$57,0),MATCH(B471,z2p!$C$1:'z2p'!$X$1,0))</f>
        <v>0</v>
      </c>
      <c r="E471" t="s">
        <v>25</v>
      </c>
      <c r="F471" t="s">
        <v>305</v>
      </c>
      <c r="G471" t="str">
        <f>HLOOKUP(E471,z2p!$C$1:$X$2,2,FALSE)</f>
        <v>h</v>
      </c>
      <c r="H471" t="str">
        <f>VLOOKUP(F471,z2p!$A$3:$B$57,2,FALSE)</f>
        <v>iu</v>
      </c>
      <c r="I471" t="str">
        <f t="shared" si="32"/>
        <v>hiu</v>
      </c>
      <c r="J471" t="str">
        <f t="shared" si="33"/>
        <v>,"ㄏㄧㄡˋ","hiu","2024-02-11 10:15:00","ai@indexbox.com","1","注音","拼音","zhuyin","pinyin","對照表"</v>
      </c>
    </row>
    <row r="472" spans="1:10">
      <c r="A472" s="18" t="s">
        <v>1069</v>
      </c>
      <c r="B472" t="str">
        <f t="shared" si="30"/>
        <v>ㄏ</v>
      </c>
      <c r="C472" t="str">
        <f t="shared" si="31"/>
        <v>ㄧㄢ</v>
      </c>
      <c r="D472">
        <f>INDEX(z2p!$C$2:$X$57,MATCH(C472,z2p!$A$2:'z2p'!$A$57,0),MATCH(B472,z2p!$C$1:'z2p'!$X$1,0))</f>
        <v>0</v>
      </c>
      <c r="E472" t="s">
        <v>25</v>
      </c>
      <c r="F472" t="s">
        <v>315</v>
      </c>
      <c r="G472" t="str">
        <f>HLOOKUP(E472,z2p!$C$1:$X$2,2,FALSE)</f>
        <v>h</v>
      </c>
      <c r="H472" t="str">
        <f>VLOOKUP(F472,z2p!$A$3:$B$57,2,FALSE)</f>
        <v>ian</v>
      </c>
      <c r="I472" t="str">
        <f t="shared" si="32"/>
        <v>hian</v>
      </c>
      <c r="J472" t="str">
        <f t="shared" si="33"/>
        <v>,"ㄏㄧㄢˋ","hian","2024-02-11 10:15:00","ai@indexbox.com","1","注音","拼音","zhuyin","pinyin","對照表"</v>
      </c>
    </row>
    <row r="473" spans="1:10">
      <c r="A473" s="18" t="s">
        <v>1091</v>
      </c>
      <c r="B473" t="str">
        <f t="shared" si="30"/>
        <v>ㄏ</v>
      </c>
      <c r="C473" t="str">
        <f t="shared" si="31"/>
        <v>ㄧㄣ</v>
      </c>
      <c r="D473">
        <f>INDEX(z2p!$C$2:$X$57,MATCH(C473,z2p!$A$2:'z2p'!$A$57,0),MATCH(B473,z2p!$C$1:'z2p'!$X$1,0))</f>
        <v>0</v>
      </c>
      <c r="E473" t="s">
        <v>25</v>
      </c>
      <c r="F473" t="s">
        <v>328</v>
      </c>
      <c r="G473" t="str">
        <f>HLOOKUP(E473,z2p!$C$1:$X$2,2,FALSE)</f>
        <v>h</v>
      </c>
      <c r="H473" t="str">
        <f>VLOOKUP(F473,z2p!$A$3:$B$57,2,FALSE)</f>
        <v>in</v>
      </c>
      <c r="I473" t="str">
        <f t="shared" si="32"/>
        <v>hin</v>
      </c>
      <c r="J473" t="str">
        <f t="shared" si="33"/>
        <v>,"ㄏㄧㄣˋ","hin","2024-02-11 10:15:00","ai@indexbox.com","1","注音","拼音","zhuyin","pinyin","對照表"</v>
      </c>
    </row>
    <row r="474" spans="1:10">
      <c r="A474" s="18" t="s">
        <v>1113</v>
      </c>
      <c r="B474" t="str">
        <f t="shared" si="30"/>
        <v>ㄏ</v>
      </c>
      <c r="C474" t="str">
        <f t="shared" si="31"/>
        <v>ㄧㄤ</v>
      </c>
      <c r="D474">
        <f>INDEX(z2p!$C$2:$X$57,MATCH(C474,z2p!$A$2:'z2p'!$A$57,0),MATCH(B474,z2p!$C$1:'z2p'!$X$1,0))</f>
        <v>0</v>
      </c>
      <c r="E474" t="s">
        <v>25</v>
      </c>
      <c r="F474" t="s">
        <v>339</v>
      </c>
      <c r="G474" t="str">
        <f>HLOOKUP(E474,z2p!$C$1:$X$2,2,FALSE)</f>
        <v>h</v>
      </c>
      <c r="H474" t="str">
        <f>VLOOKUP(F474,z2p!$A$3:$B$57,2,FALSE)</f>
        <v>iang</v>
      </c>
      <c r="I474" t="str">
        <f t="shared" si="32"/>
        <v>hiang</v>
      </c>
      <c r="J474" t="str">
        <f t="shared" si="33"/>
        <v>,"ㄏㄧㄤˋ","hiang","2024-02-11 10:15:00","ai@indexbox.com","1","注音","拼音","zhuyin","pinyin","對照表"</v>
      </c>
    </row>
    <row r="475" spans="1:10">
      <c r="A475" s="18" t="s">
        <v>1135</v>
      </c>
      <c r="B475" t="str">
        <f t="shared" si="30"/>
        <v>ㄏ</v>
      </c>
      <c r="C475" t="str">
        <f t="shared" si="31"/>
        <v>ㄧㄥ</v>
      </c>
      <c r="D475">
        <f>INDEX(z2p!$C$2:$X$57,MATCH(C475,z2p!$A$2:'z2p'!$A$57,0),MATCH(B475,z2p!$C$1:'z2p'!$X$1,0))</f>
        <v>0</v>
      </c>
      <c r="E475" t="s">
        <v>25</v>
      </c>
      <c r="F475" t="s">
        <v>347</v>
      </c>
      <c r="G475" t="str">
        <f>HLOOKUP(E475,z2p!$C$1:$X$2,2,FALSE)</f>
        <v>h</v>
      </c>
      <c r="H475" t="str">
        <f>VLOOKUP(F475,z2p!$A$3:$B$57,2,FALSE)</f>
        <v>ing</v>
      </c>
      <c r="I475" t="str">
        <f t="shared" si="32"/>
        <v>hing</v>
      </c>
      <c r="J475" t="str">
        <f t="shared" si="33"/>
        <v>,"ㄏㄧㄥˋ","hing","2024-02-11 10:15:00","ai@indexbox.com","1","注音","拼音","zhuyin","pinyin","對照表"</v>
      </c>
    </row>
    <row r="476" spans="1:10">
      <c r="A476" s="18" t="s">
        <v>1157</v>
      </c>
      <c r="B476" t="str">
        <f t="shared" si="30"/>
        <v>ㄏ</v>
      </c>
      <c r="C476" t="str">
        <f t="shared" si="31"/>
        <v>ㄧㄦ</v>
      </c>
      <c r="D476">
        <f>INDEX(z2p!$C$2:$X$57,MATCH(C476,z2p!$A$2:'z2p'!$A$57,0),MATCH(B476,z2p!$C$1:'z2p'!$X$1,0))</f>
        <v>0</v>
      </c>
      <c r="E476" t="s">
        <v>25</v>
      </c>
      <c r="F476" t="s">
        <v>506</v>
      </c>
      <c r="G476" t="str">
        <f>HLOOKUP(E476,z2p!$C$1:$X$2,2,FALSE)</f>
        <v>h</v>
      </c>
      <c r="H476" t="str">
        <f>VLOOKUP(F476,z2p!$A$3:$B$57,2,FALSE)</f>
        <v>ier</v>
      </c>
      <c r="I476" t="str">
        <f t="shared" si="32"/>
        <v>hier</v>
      </c>
      <c r="J476" t="str">
        <f t="shared" si="33"/>
        <v>,"ㄏㄧㄦˋ","hier","2024-02-11 10:15:00","ai@indexbox.com","1","注音","拼音","zhuyin","pinyin","對照表"</v>
      </c>
    </row>
    <row r="477" spans="1:10">
      <c r="A477" s="18" t="s">
        <v>872</v>
      </c>
      <c r="B477" t="str">
        <f t="shared" si="30"/>
        <v>ㄐ</v>
      </c>
      <c r="C477" t="str">
        <f t="shared" si="31"/>
        <v>ㄧ␢</v>
      </c>
      <c r="D477" t="e">
        <f>INDEX(z2p!$C$2:$X$57,MATCH(C477,z2p!$A$2:'z2p'!$A$57,0),MATCH(B477,z2p!$C$1:'z2p'!$X$1,0))</f>
        <v>#N/A</v>
      </c>
      <c r="E477" t="s">
        <v>26</v>
      </c>
      <c r="F477" t="s">
        <v>501</v>
      </c>
      <c r="G477" t="str">
        <f>HLOOKUP(E477,z2p!$C$1:$X$2,2,FALSE)</f>
        <v>j</v>
      </c>
      <c r="H477" t="s">
        <v>549</v>
      </c>
      <c r="I477" t="str">
        <f t="shared" si="32"/>
        <v>ji</v>
      </c>
      <c r="J477" t="str">
        <f t="shared" si="33"/>
        <v>,"ㄐㄧ␢ˋ","ji","2024-02-11 10:15:00","ai@indexbox.com","1","注音","拼音","zhuyin","pinyin","對照表"</v>
      </c>
    </row>
    <row r="478" spans="1:10">
      <c r="A478" s="18" t="s">
        <v>894</v>
      </c>
      <c r="B478" t="str">
        <f t="shared" si="30"/>
        <v>ㄐ</v>
      </c>
      <c r="C478" t="str">
        <f t="shared" si="31"/>
        <v>ㄧㄚ</v>
      </c>
      <c r="D478" t="str">
        <f>INDEX(z2p!$C$2:$X$57,MATCH(C478,z2p!$A$2:'z2p'!$A$57,0),MATCH(B478,z2p!$C$1:'z2p'!$X$1,0))</f>
        <v>jia</v>
      </c>
      <c r="E478" t="s">
        <v>26</v>
      </c>
      <c r="F478" t="s">
        <v>272</v>
      </c>
      <c r="G478" t="str">
        <f>HLOOKUP(E478,z2p!$C$1:$X$2,2,FALSE)</f>
        <v>j</v>
      </c>
      <c r="H478" t="str">
        <f>VLOOKUP(F478,z2p!$A$3:$B$57,2,FALSE)</f>
        <v>ia</v>
      </c>
      <c r="I478" t="str">
        <f t="shared" si="32"/>
        <v>jia</v>
      </c>
      <c r="J478" t="str">
        <f t="shared" si="33"/>
        <v>,"ㄐㄧㄚˋ","jia","2024-02-11 10:15:00","ai@indexbox.com","1","注音","拼音","zhuyin","pinyin","對照表"</v>
      </c>
    </row>
    <row r="479" spans="1:10">
      <c r="A479" s="18" t="s">
        <v>916</v>
      </c>
      <c r="B479" t="str">
        <f t="shared" si="30"/>
        <v>ㄐ</v>
      </c>
      <c r="C479" t="str">
        <f t="shared" si="31"/>
        <v>ㄧㄛ</v>
      </c>
      <c r="D479">
        <f>INDEX(z2p!$C$2:$X$57,MATCH(C479,z2p!$A$2:'z2p'!$A$57,0),MATCH(B479,z2p!$C$1:'z2p'!$X$1,0))</f>
        <v>0</v>
      </c>
      <c r="E479" t="s">
        <v>26</v>
      </c>
      <c r="F479" t="s">
        <v>502</v>
      </c>
      <c r="G479" t="str">
        <f>HLOOKUP(E479,z2p!$C$1:$X$2,2,FALSE)</f>
        <v>j</v>
      </c>
      <c r="H479" t="str">
        <f>VLOOKUP(F479,z2p!$A$3:$B$57,2,FALSE)</f>
        <v>yo</v>
      </c>
      <c r="I479" t="str">
        <f t="shared" si="32"/>
        <v>jyo</v>
      </c>
      <c r="J479" t="str">
        <f t="shared" si="33"/>
        <v>,"ㄐㄧㄛˋ","jyo","2024-02-11 10:15:00","ai@indexbox.com","1","注音","拼音","zhuyin","pinyin","對照表"</v>
      </c>
    </row>
    <row r="480" spans="1:10">
      <c r="A480" s="18" t="s">
        <v>938</v>
      </c>
      <c r="B480" t="str">
        <f t="shared" si="30"/>
        <v>ㄐ</v>
      </c>
      <c r="C480" t="str">
        <f t="shared" si="31"/>
        <v>ㄧㄜ</v>
      </c>
      <c r="D480">
        <f>INDEX(z2p!$C$2:$X$57,MATCH(C480,z2p!$A$2:'z2p'!$A$57,0),MATCH(B480,z2p!$C$1:'z2p'!$X$1,0))</f>
        <v>0</v>
      </c>
      <c r="E480" t="s">
        <v>26</v>
      </c>
      <c r="F480" t="s">
        <v>503</v>
      </c>
      <c r="G480" t="str">
        <f>HLOOKUP(E480,z2p!$C$1:$X$2,2,FALSE)</f>
        <v>j</v>
      </c>
      <c r="H480" t="str">
        <f>VLOOKUP(F480,z2p!$A$3:$B$57,2,FALSE)</f>
        <v>ye</v>
      </c>
      <c r="I480" t="str">
        <f t="shared" si="32"/>
        <v>jye</v>
      </c>
      <c r="J480" t="str">
        <f t="shared" si="33"/>
        <v>,"ㄐㄧㄜˋ","jye","2024-02-11 10:15:00","ai@indexbox.com","1","注音","拼音","zhuyin","pinyin","對照表"</v>
      </c>
    </row>
    <row r="481" spans="1:10">
      <c r="A481" s="18" t="s">
        <v>960</v>
      </c>
      <c r="B481" t="str">
        <f t="shared" si="30"/>
        <v>ㄐ</v>
      </c>
      <c r="C481" t="str">
        <f t="shared" si="31"/>
        <v>ㄧㄝ</v>
      </c>
      <c r="D481" t="str">
        <f>INDEX(z2p!$C$2:$X$57,MATCH(C481,z2p!$A$2:'z2p'!$A$57,0),MATCH(B481,z2p!$C$1:'z2p'!$X$1,0))</f>
        <v>jie</v>
      </c>
      <c r="E481" t="s">
        <v>26</v>
      </c>
      <c r="F481" t="s">
        <v>292</v>
      </c>
      <c r="G481" t="str">
        <f>HLOOKUP(E481,z2p!$C$1:$X$2,2,FALSE)</f>
        <v>j</v>
      </c>
      <c r="H481" t="str">
        <f>VLOOKUP(F481,z2p!$A$3:$B$57,2,FALSE)</f>
        <v>ie</v>
      </c>
      <c r="I481" t="str">
        <f t="shared" si="32"/>
        <v>jie</v>
      </c>
      <c r="J481" t="str">
        <f t="shared" si="33"/>
        <v>,"ㄐㄧㄝˋ","jie","2024-02-11 10:15:00","ai@indexbox.com","1","注音","拼音","zhuyin","pinyin","對照表"</v>
      </c>
    </row>
    <row r="482" spans="1:10">
      <c r="A482" s="18" t="s">
        <v>982</v>
      </c>
      <c r="B482" t="str">
        <f t="shared" si="30"/>
        <v>ㄐ</v>
      </c>
      <c r="C482" t="str">
        <f t="shared" si="31"/>
        <v>ㄧㄞ</v>
      </c>
      <c r="D482">
        <f>INDEX(z2p!$C$2:$X$57,MATCH(C482,z2p!$A$2:'z2p'!$A$57,0),MATCH(B482,z2p!$C$1:'z2p'!$X$1,0))</f>
        <v>0</v>
      </c>
      <c r="E482" t="s">
        <v>26</v>
      </c>
      <c r="F482" t="s">
        <v>504</v>
      </c>
      <c r="G482" t="str">
        <f>HLOOKUP(E482,z2p!$C$1:$X$2,2,FALSE)</f>
        <v>j</v>
      </c>
      <c r="H482" t="str">
        <f>VLOOKUP(F482,z2p!$A$3:$B$57,2,FALSE)</f>
        <v>iai</v>
      </c>
      <c r="I482" t="str">
        <f t="shared" si="32"/>
        <v>jiai</v>
      </c>
      <c r="J482" t="str">
        <f t="shared" si="33"/>
        <v>,"ㄐㄧㄞˋ","jiai","2024-02-11 10:15:00","ai@indexbox.com","1","注音","拼音","zhuyin","pinyin","對照表"</v>
      </c>
    </row>
    <row r="483" spans="1:10">
      <c r="A483" s="18" t="s">
        <v>1004</v>
      </c>
      <c r="B483" t="str">
        <f t="shared" si="30"/>
        <v>ㄐ</v>
      </c>
      <c r="C483" t="str">
        <f t="shared" si="31"/>
        <v>ㄧㄟ</v>
      </c>
      <c r="D483">
        <f>INDEX(z2p!$C$2:$X$57,MATCH(C483,z2p!$A$2:'z2p'!$A$57,0),MATCH(B483,z2p!$C$1:'z2p'!$X$1,0))</f>
        <v>0</v>
      </c>
      <c r="E483" t="s">
        <v>26</v>
      </c>
      <c r="F483" t="s">
        <v>505</v>
      </c>
      <c r="G483" t="str">
        <f>HLOOKUP(E483,z2p!$C$1:$X$2,2,FALSE)</f>
        <v>j</v>
      </c>
      <c r="H483" t="str">
        <f>VLOOKUP(F483,z2p!$A$3:$B$57,2,FALSE)</f>
        <v>iei</v>
      </c>
      <c r="I483" t="str">
        <f t="shared" si="32"/>
        <v>jiei</v>
      </c>
      <c r="J483" t="str">
        <f t="shared" si="33"/>
        <v>,"ㄐㄧㄟˋ","jiei","2024-02-11 10:15:00","ai@indexbox.com","1","注音","拼音","zhuyin","pinyin","對照表"</v>
      </c>
    </row>
    <row r="484" spans="1:10">
      <c r="A484" s="18" t="s">
        <v>1026</v>
      </c>
      <c r="B484" t="str">
        <f t="shared" si="30"/>
        <v>ㄐ</v>
      </c>
      <c r="C484" t="str">
        <f t="shared" si="31"/>
        <v>ㄧㄠ</v>
      </c>
      <c r="D484" t="str">
        <f>INDEX(z2p!$C$2:$X$57,MATCH(C484,z2p!$A$2:'z2p'!$A$57,0),MATCH(B484,z2p!$C$1:'z2p'!$X$1,0))</f>
        <v>jiao</v>
      </c>
      <c r="E484" t="s">
        <v>26</v>
      </c>
      <c r="F484" t="s">
        <v>279</v>
      </c>
      <c r="G484" t="str">
        <f>HLOOKUP(E484,z2p!$C$1:$X$2,2,FALSE)</f>
        <v>j</v>
      </c>
      <c r="H484" t="str">
        <f>VLOOKUP(F484,z2p!$A$3:$B$57,2,FALSE)</f>
        <v>iao</v>
      </c>
      <c r="I484" t="str">
        <f t="shared" si="32"/>
        <v>jiao</v>
      </c>
      <c r="J484" t="str">
        <f t="shared" si="33"/>
        <v>,"ㄐㄧㄠˋ","jiao","2024-02-11 10:15:00","ai@indexbox.com","1","注音","拼音","zhuyin","pinyin","對照表"</v>
      </c>
    </row>
    <row r="485" spans="1:10">
      <c r="A485" s="18" t="s">
        <v>1048</v>
      </c>
      <c r="B485" t="str">
        <f t="shared" si="30"/>
        <v>ㄐ</v>
      </c>
      <c r="C485" t="str">
        <f t="shared" si="31"/>
        <v>ㄧㄡ</v>
      </c>
      <c r="D485" t="str">
        <f>INDEX(z2p!$C$2:$X$57,MATCH(C485,z2p!$A$2:'z2p'!$A$57,0),MATCH(B485,z2p!$C$1:'z2p'!$X$1,0))</f>
        <v>jiu</v>
      </c>
      <c r="E485" t="s">
        <v>26</v>
      </c>
      <c r="F485" t="s">
        <v>305</v>
      </c>
      <c r="G485" t="str">
        <f>HLOOKUP(E485,z2p!$C$1:$X$2,2,FALSE)</f>
        <v>j</v>
      </c>
      <c r="H485" t="str">
        <f>VLOOKUP(F485,z2p!$A$3:$B$57,2,FALSE)</f>
        <v>iu</v>
      </c>
      <c r="I485" t="str">
        <f t="shared" si="32"/>
        <v>jiu</v>
      </c>
      <c r="J485" t="str">
        <f t="shared" si="33"/>
        <v>,"ㄐㄧㄡˋ","jiu","2024-02-11 10:15:00","ai@indexbox.com","1","注音","拼音","zhuyin","pinyin","對照表"</v>
      </c>
    </row>
    <row r="486" spans="1:10">
      <c r="A486" s="18" t="s">
        <v>1070</v>
      </c>
      <c r="B486" t="str">
        <f t="shared" si="30"/>
        <v>ㄐ</v>
      </c>
      <c r="C486" t="str">
        <f t="shared" si="31"/>
        <v>ㄧㄢ</v>
      </c>
      <c r="D486" t="str">
        <f>INDEX(z2p!$C$2:$X$57,MATCH(C486,z2p!$A$2:'z2p'!$A$57,0),MATCH(B486,z2p!$C$1:'z2p'!$X$1,0))</f>
        <v>jian</v>
      </c>
      <c r="E486" t="s">
        <v>26</v>
      </c>
      <c r="F486" t="s">
        <v>315</v>
      </c>
      <c r="G486" t="str">
        <f>HLOOKUP(E486,z2p!$C$1:$X$2,2,FALSE)</f>
        <v>j</v>
      </c>
      <c r="H486" t="str">
        <f>VLOOKUP(F486,z2p!$A$3:$B$57,2,FALSE)</f>
        <v>ian</v>
      </c>
      <c r="I486" t="str">
        <f t="shared" si="32"/>
        <v>jian</v>
      </c>
      <c r="J486" t="str">
        <f t="shared" si="33"/>
        <v>,"ㄐㄧㄢˋ","jian","2024-02-11 10:15:00","ai@indexbox.com","1","注音","拼音","zhuyin","pinyin","對照表"</v>
      </c>
    </row>
    <row r="487" spans="1:10">
      <c r="A487" s="18" t="s">
        <v>1092</v>
      </c>
      <c r="B487" t="str">
        <f t="shared" si="30"/>
        <v>ㄐ</v>
      </c>
      <c r="C487" t="str">
        <f t="shared" si="31"/>
        <v>ㄧㄣ</v>
      </c>
      <c r="D487" t="str">
        <f>INDEX(z2p!$C$2:$X$57,MATCH(C487,z2p!$A$2:'z2p'!$A$57,0),MATCH(B487,z2p!$C$1:'z2p'!$X$1,0))</f>
        <v>jin</v>
      </c>
      <c r="E487" t="s">
        <v>26</v>
      </c>
      <c r="F487" t="s">
        <v>328</v>
      </c>
      <c r="G487" t="str">
        <f>HLOOKUP(E487,z2p!$C$1:$X$2,2,FALSE)</f>
        <v>j</v>
      </c>
      <c r="H487" t="str">
        <f>VLOOKUP(F487,z2p!$A$3:$B$57,2,FALSE)</f>
        <v>in</v>
      </c>
      <c r="I487" t="str">
        <f t="shared" si="32"/>
        <v>jin</v>
      </c>
      <c r="J487" t="str">
        <f t="shared" si="33"/>
        <v>,"ㄐㄧㄣˋ","jin","2024-02-11 10:15:00","ai@indexbox.com","1","注音","拼音","zhuyin","pinyin","對照表"</v>
      </c>
    </row>
    <row r="488" spans="1:10">
      <c r="A488" s="18" t="s">
        <v>1114</v>
      </c>
      <c r="B488" t="str">
        <f t="shared" si="30"/>
        <v>ㄐ</v>
      </c>
      <c r="C488" t="str">
        <f t="shared" si="31"/>
        <v>ㄧㄤ</v>
      </c>
      <c r="D488" t="str">
        <f>INDEX(z2p!$C$2:$X$57,MATCH(C488,z2p!$A$2:'z2p'!$A$57,0),MATCH(B488,z2p!$C$1:'z2p'!$X$1,0))</f>
        <v>jiang</v>
      </c>
      <c r="E488" t="s">
        <v>26</v>
      </c>
      <c r="F488" t="s">
        <v>339</v>
      </c>
      <c r="G488" t="str">
        <f>HLOOKUP(E488,z2p!$C$1:$X$2,2,FALSE)</f>
        <v>j</v>
      </c>
      <c r="H488" t="str">
        <f>VLOOKUP(F488,z2p!$A$3:$B$57,2,FALSE)</f>
        <v>iang</v>
      </c>
      <c r="I488" t="str">
        <f t="shared" si="32"/>
        <v>jiang</v>
      </c>
      <c r="J488" t="str">
        <f t="shared" si="33"/>
        <v>,"ㄐㄧㄤˋ","jiang","2024-02-11 10:15:00","ai@indexbox.com","1","注音","拼音","zhuyin","pinyin","對照表"</v>
      </c>
    </row>
    <row r="489" spans="1:10">
      <c r="A489" s="18" t="s">
        <v>1136</v>
      </c>
      <c r="B489" t="str">
        <f t="shared" si="30"/>
        <v>ㄐ</v>
      </c>
      <c r="C489" t="str">
        <f t="shared" si="31"/>
        <v>ㄧㄥ</v>
      </c>
      <c r="D489" t="str">
        <f>INDEX(z2p!$C$2:$X$57,MATCH(C489,z2p!$A$2:'z2p'!$A$57,0),MATCH(B489,z2p!$C$1:'z2p'!$X$1,0))</f>
        <v>jing</v>
      </c>
      <c r="E489" t="s">
        <v>26</v>
      </c>
      <c r="F489" t="s">
        <v>347</v>
      </c>
      <c r="G489" t="str">
        <f>HLOOKUP(E489,z2p!$C$1:$X$2,2,FALSE)</f>
        <v>j</v>
      </c>
      <c r="H489" t="str">
        <f>VLOOKUP(F489,z2p!$A$3:$B$57,2,FALSE)</f>
        <v>ing</v>
      </c>
      <c r="I489" t="str">
        <f t="shared" si="32"/>
        <v>jing</v>
      </c>
      <c r="J489" t="str">
        <f t="shared" si="33"/>
        <v>,"ㄐㄧㄥˋ","jing","2024-02-11 10:15:00","ai@indexbox.com","1","注音","拼音","zhuyin","pinyin","對照表"</v>
      </c>
    </row>
    <row r="490" spans="1:10">
      <c r="A490" s="18" t="s">
        <v>1158</v>
      </c>
      <c r="B490" t="str">
        <f t="shared" si="30"/>
        <v>ㄐ</v>
      </c>
      <c r="C490" t="str">
        <f t="shared" si="31"/>
        <v>ㄧㄦ</v>
      </c>
      <c r="D490">
        <f>INDEX(z2p!$C$2:$X$57,MATCH(C490,z2p!$A$2:'z2p'!$A$57,0),MATCH(B490,z2p!$C$1:'z2p'!$X$1,0))</f>
        <v>0</v>
      </c>
      <c r="E490" t="s">
        <v>26</v>
      </c>
      <c r="F490" t="s">
        <v>506</v>
      </c>
      <c r="G490" t="str">
        <f>HLOOKUP(E490,z2p!$C$1:$X$2,2,FALSE)</f>
        <v>j</v>
      </c>
      <c r="H490" t="str">
        <f>VLOOKUP(F490,z2p!$A$3:$B$57,2,FALSE)</f>
        <v>ier</v>
      </c>
      <c r="I490" t="str">
        <f t="shared" si="32"/>
        <v>jier</v>
      </c>
      <c r="J490" t="str">
        <f t="shared" si="33"/>
        <v>,"ㄐㄧㄦˋ","jier","2024-02-11 10:15:00","ai@indexbox.com","1","注音","拼音","zhuyin","pinyin","對照表"</v>
      </c>
    </row>
    <row r="491" spans="1:10">
      <c r="A491" s="18" t="s">
        <v>873</v>
      </c>
      <c r="B491" t="str">
        <f t="shared" si="30"/>
        <v>ㄑ</v>
      </c>
      <c r="C491" t="str">
        <f t="shared" si="31"/>
        <v>ㄧ␢</v>
      </c>
      <c r="D491" t="e">
        <f>INDEX(z2p!$C$2:$X$57,MATCH(C491,z2p!$A$2:'z2p'!$A$57,0),MATCH(B491,z2p!$C$1:'z2p'!$X$1,0))</f>
        <v>#N/A</v>
      </c>
      <c r="E491" t="s">
        <v>27</v>
      </c>
      <c r="F491" t="s">
        <v>501</v>
      </c>
      <c r="G491" t="str">
        <f>HLOOKUP(E491,z2p!$C$1:$X$2,2,FALSE)</f>
        <v>q</v>
      </c>
      <c r="H491" t="s">
        <v>549</v>
      </c>
      <c r="I491" t="str">
        <f t="shared" si="32"/>
        <v>qi</v>
      </c>
      <c r="J491" t="str">
        <f t="shared" si="33"/>
        <v>,"ㄑㄧ␢ˋ","qi","2024-02-11 10:15:00","ai@indexbox.com","1","注音","拼音","zhuyin","pinyin","對照表"</v>
      </c>
    </row>
    <row r="492" spans="1:10">
      <c r="A492" s="18" t="s">
        <v>895</v>
      </c>
      <c r="B492" t="str">
        <f t="shared" si="30"/>
        <v>ㄑ</v>
      </c>
      <c r="C492" t="str">
        <f t="shared" si="31"/>
        <v>ㄧㄚ</v>
      </c>
      <c r="D492" t="str">
        <f>INDEX(z2p!$C$2:$X$57,MATCH(C492,z2p!$A$2:'z2p'!$A$57,0),MATCH(B492,z2p!$C$1:'z2p'!$X$1,0))</f>
        <v>qia</v>
      </c>
      <c r="E492" t="s">
        <v>27</v>
      </c>
      <c r="F492" t="s">
        <v>272</v>
      </c>
      <c r="G492" t="str">
        <f>HLOOKUP(E492,z2p!$C$1:$X$2,2,FALSE)</f>
        <v>q</v>
      </c>
      <c r="H492" t="str">
        <f>VLOOKUP(F492,z2p!$A$3:$B$57,2,FALSE)</f>
        <v>ia</v>
      </c>
      <c r="I492" t="str">
        <f t="shared" si="32"/>
        <v>qia</v>
      </c>
      <c r="J492" t="str">
        <f t="shared" si="33"/>
        <v>,"ㄑㄧㄚˋ","qia","2024-02-11 10:15:00","ai@indexbox.com","1","注音","拼音","zhuyin","pinyin","對照表"</v>
      </c>
    </row>
    <row r="493" spans="1:10">
      <c r="A493" s="18" t="s">
        <v>917</v>
      </c>
      <c r="B493" t="str">
        <f t="shared" si="30"/>
        <v>ㄑ</v>
      </c>
      <c r="C493" t="str">
        <f t="shared" si="31"/>
        <v>ㄧㄛ</v>
      </c>
      <c r="D493">
        <f>INDEX(z2p!$C$2:$X$57,MATCH(C493,z2p!$A$2:'z2p'!$A$57,0),MATCH(B493,z2p!$C$1:'z2p'!$X$1,0))</f>
        <v>0</v>
      </c>
      <c r="E493" t="s">
        <v>27</v>
      </c>
      <c r="F493" t="s">
        <v>502</v>
      </c>
      <c r="G493" t="str">
        <f>HLOOKUP(E493,z2p!$C$1:$X$2,2,FALSE)</f>
        <v>q</v>
      </c>
      <c r="H493" t="str">
        <f>VLOOKUP(F493,z2p!$A$3:$B$57,2,FALSE)</f>
        <v>yo</v>
      </c>
      <c r="I493" t="str">
        <f t="shared" si="32"/>
        <v>qyo</v>
      </c>
      <c r="J493" t="str">
        <f t="shared" si="33"/>
        <v>,"ㄑㄧㄛˋ","qyo","2024-02-11 10:15:00","ai@indexbox.com","1","注音","拼音","zhuyin","pinyin","對照表"</v>
      </c>
    </row>
    <row r="494" spans="1:10">
      <c r="A494" s="18" t="s">
        <v>939</v>
      </c>
      <c r="B494" t="str">
        <f t="shared" si="30"/>
        <v>ㄑ</v>
      </c>
      <c r="C494" t="str">
        <f t="shared" si="31"/>
        <v>ㄧㄜ</v>
      </c>
      <c r="D494">
        <f>INDEX(z2p!$C$2:$X$57,MATCH(C494,z2p!$A$2:'z2p'!$A$57,0),MATCH(B494,z2p!$C$1:'z2p'!$X$1,0))</f>
        <v>0</v>
      </c>
      <c r="E494" t="s">
        <v>27</v>
      </c>
      <c r="F494" t="s">
        <v>503</v>
      </c>
      <c r="G494" t="str">
        <f>HLOOKUP(E494,z2p!$C$1:$X$2,2,FALSE)</f>
        <v>q</v>
      </c>
      <c r="H494" t="str">
        <f>VLOOKUP(F494,z2p!$A$3:$B$57,2,FALSE)</f>
        <v>ye</v>
      </c>
      <c r="I494" t="str">
        <f t="shared" si="32"/>
        <v>qye</v>
      </c>
      <c r="J494" t="str">
        <f t="shared" si="33"/>
        <v>,"ㄑㄧㄜˋ","qye","2024-02-11 10:15:00","ai@indexbox.com","1","注音","拼音","zhuyin","pinyin","對照表"</v>
      </c>
    </row>
    <row r="495" spans="1:10">
      <c r="A495" s="18" t="s">
        <v>961</v>
      </c>
      <c r="B495" t="str">
        <f t="shared" si="30"/>
        <v>ㄑ</v>
      </c>
      <c r="C495" t="str">
        <f t="shared" si="31"/>
        <v>ㄧㄝ</v>
      </c>
      <c r="D495" t="str">
        <f>INDEX(z2p!$C$2:$X$57,MATCH(C495,z2p!$A$2:'z2p'!$A$57,0),MATCH(B495,z2p!$C$1:'z2p'!$X$1,0))</f>
        <v>qie</v>
      </c>
      <c r="E495" t="s">
        <v>27</v>
      </c>
      <c r="F495" t="s">
        <v>292</v>
      </c>
      <c r="G495" t="str">
        <f>HLOOKUP(E495,z2p!$C$1:$X$2,2,FALSE)</f>
        <v>q</v>
      </c>
      <c r="H495" t="str">
        <f>VLOOKUP(F495,z2p!$A$3:$B$57,2,FALSE)</f>
        <v>ie</v>
      </c>
      <c r="I495" t="str">
        <f t="shared" si="32"/>
        <v>qie</v>
      </c>
      <c r="J495" t="str">
        <f t="shared" si="33"/>
        <v>,"ㄑㄧㄝˋ","qie","2024-02-11 10:15:00","ai@indexbox.com","1","注音","拼音","zhuyin","pinyin","對照表"</v>
      </c>
    </row>
    <row r="496" spans="1:10">
      <c r="A496" s="18" t="s">
        <v>983</v>
      </c>
      <c r="B496" t="str">
        <f t="shared" si="30"/>
        <v>ㄑ</v>
      </c>
      <c r="C496" t="str">
        <f t="shared" si="31"/>
        <v>ㄧㄞ</v>
      </c>
      <c r="D496">
        <f>INDEX(z2p!$C$2:$X$57,MATCH(C496,z2p!$A$2:'z2p'!$A$57,0),MATCH(B496,z2p!$C$1:'z2p'!$X$1,0))</f>
        <v>0</v>
      </c>
      <c r="E496" t="s">
        <v>27</v>
      </c>
      <c r="F496" t="s">
        <v>504</v>
      </c>
      <c r="G496" t="str">
        <f>HLOOKUP(E496,z2p!$C$1:$X$2,2,FALSE)</f>
        <v>q</v>
      </c>
      <c r="H496" t="str">
        <f>VLOOKUP(F496,z2p!$A$3:$B$57,2,FALSE)</f>
        <v>iai</v>
      </c>
      <c r="I496" t="str">
        <f t="shared" si="32"/>
        <v>qiai</v>
      </c>
      <c r="J496" t="str">
        <f t="shared" si="33"/>
        <v>,"ㄑㄧㄞˋ","qiai","2024-02-11 10:15:00","ai@indexbox.com","1","注音","拼音","zhuyin","pinyin","對照表"</v>
      </c>
    </row>
    <row r="497" spans="1:10">
      <c r="A497" s="18" t="s">
        <v>1005</v>
      </c>
      <c r="B497" t="str">
        <f t="shared" si="30"/>
        <v>ㄑ</v>
      </c>
      <c r="C497" t="str">
        <f t="shared" si="31"/>
        <v>ㄧㄟ</v>
      </c>
      <c r="D497">
        <f>INDEX(z2p!$C$2:$X$57,MATCH(C497,z2p!$A$2:'z2p'!$A$57,0),MATCH(B497,z2p!$C$1:'z2p'!$X$1,0))</f>
        <v>0</v>
      </c>
      <c r="E497" t="s">
        <v>27</v>
      </c>
      <c r="F497" t="s">
        <v>505</v>
      </c>
      <c r="G497" t="str">
        <f>HLOOKUP(E497,z2p!$C$1:$X$2,2,FALSE)</f>
        <v>q</v>
      </c>
      <c r="H497" t="str">
        <f>VLOOKUP(F497,z2p!$A$3:$B$57,2,FALSE)</f>
        <v>iei</v>
      </c>
      <c r="I497" t="str">
        <f t="shared" si="32"/>
        <v>qiei</v>
      </c>
      <c r="J497" t="str">
        <f t="shared" si="33"/>
        <v>,"ㄑㄧㄟˋ","qiei","2024-02-11 10:15:00","ai@indexbox.com","1","注音","拼音","zhuyin","pinyin","對照表"</v>
      </c>
    </row>
    <row r="498" spans="1:10">
      <c r="A498" s="18" t="s">
        <v>1027</v>
      </c>
      <c r="B498" t="str">
        <f t="shared" si="30"/>
        <v>ㄑ</v>
      </c>
      <c r="C498" t="str">
        <f t="shared" si="31"/>
        <v>ㄧㄠ</v>
      </c>
      <c r="D498" t="str">
        <f>INDEX(z2p!$C$2:$X$57,MATCH(C498,z2p!$A$2:'z2p'!$A$57,0),MATCH(B498,z2p!$C$1:'z2p'!$X$1,0))</f>
        <v>qiao</v>
      </c>
      <c r="E498" t="s">
        <v>27</v>
      </c>
      <c r="F498" t="s">
        <v>279</v>
      </c>
      <c r="G498" t="str">
        <f>HLOOKUP(E498,z2p!$C$1:$X$2,2,FALSE)</f>
        <v>q</v>
      </c>
      <c r="H498" t="str">
        <f>VLOOKUP(F498,z2p!$A$3:$B$57,2,FALSE)</f>
        <v>iao</v>
      </c>
      <c r="I498" t="str">
        <f t="shared" si="32"/>
        <v>qiao</v>
      </c>
      <c r="J498" t="str">
        <f t="shared" si="33"/>
        <v>,"ㄑㄧㄠˋ","qiao","2024-02-11 10:15:00","ai@indexbox.com","1","注音","拼音","zhuyin","pinyin","對照表"</v>
      </c>
    </row>
    <row r="499" spans="1:10">
      <c r="A499" s="18" t="s">
        <v>1049</v>
      </c>
      <c r="B499" t="str">
        <f t="shared" si="30"/>
        <v>ㄑ</v>
      </c>
      <c r="C499" t="str">
        <f t="shared" si="31"/>
        <v>ㄧㄡ</v>
      </c>
      <c r="D499" t="str">
        <f>INDEX(z2p!$C$2:$X$57,MATCH(C499,z2p!$A$2:'z2p'!$A$57,0),MATCH(B499,z2p!$C$1:'z2p'!$X$1,0))</f>
        <v>qiu</v>
      </c>
      <c r="E499" t="s">
        <v>27</v>
      </c>
      <c r="F499" t="s">
        <v>305</v>
      </c>
      <c r="G499" t="str">
        <f>HLOOKUP(E499,z2p!$C$1:$X$2,2,FALSE)</f>
        <v>q</v>
      </c>
      <c r="H499" t="str">
        <f>VLOOKUP(F499,z2p!$A$3:$B$57,2,FALSE)</f>
        <v>iu</v>
      </c>
      <c r="I499" t="str">
        <f t="shared" si="32"/>
        <v>qiu</v>
      </c>
      <c r="J499" t="str">
        <f t="shared" si="33"/>
        <v>,"ㄑㄧㄡˋ","qiu","2024-02-11 10:15:00","ai@indexbox.com","1","注音","拼音","zhuyin","pinyin","對照表"</v>
      </c>
    </row>
    <row r="500" spans="1:10">
      <c r="A500" s="18" t="s">
        <v>1071</v>
      </c>
      <c r="B500" t="str">
        <f t="shared" si="30"/>
        <v>ㄑ</v>
      </c>
      <c r="C500" t="str">
        <f t="shared" si="31"/>
        <v>ㄧㄢ</v>
      </c>
      <c r="D500" t="str">
        <f>INDEX(z2p!$C$2:$X$57,MATCH(C500,z2p!$A$2:'z2p'!$A$57,0),MATCH(B500,z2p!$C$1:'z2p'!$X$1,0))</f>
        <v>qian</v>
      </c>
      <c r="E500" t="s">
        <v>27</v>
      </c>
      <c r="F500" t="s">
        <v>315</v>
      </c>
      <c r="G500" t="str">
        <f>HLOOKUP(E500,z2p!$C$1:$X$2,2,FALSE)</f>
        <v>q</v>
      </c>
      <c r="H500" t="str">
        <f>VLOOKUP(F500,z2p!$A$3:$B$57,2,FALSE)</f>
        <v>ian</v>
      </c>
      <c r="I500" t="str">
        <f t="shared" si="32"/>
        <v>qian</v>
      </c>
      <c r="J500" t="str">
        <f t="shared" si="33"/>
        <v>,"ㄑㄧㄢˋ","qian","2024-02-11 10:15:00","ai@indexbox.com","1","注音","拼音","zhuyin","pinyin","對照表"</v>
      </c>
    </row>
    <row r="501" spans="1:10">
      <c r="A501" s="18" t="s">
        <v>1093</v>
      </c>
      <c r="B501" t="str">
        <f t="shared" si="30"/>
        <v>ㄑ</v>
      </c>
      <c r="C501" t="str">
        <f t="shared" si="31"/>
        <v>ㄧㄣ</v>
      </c>
      <c r="D501" t="str">
        <f>INDEX(z2p!$C$2:$X$57,MATCH(C501,z2p!$A$2:'z2p'!$A$57,0),MATCH(B501,z2p!$C$1:'z2p'!$X$1,0))</f>
        <v>qin</v>
      </c>
      <c r="E501" t="s">
        <v>27</v>
      </c>
      <c r="F501" t="s">
        <v>328</v>
      </c>
      <c r="G501" t="str">
        <f>HLOOKUP(E501,z2p!$C$1:$X$2,2,FALSE)</f>
        <v>q</v>
      </c>
      <c r="H501" t="str">
        <f>VLOOKUP(F501,z2p!$A$3:$B$57,2,FALSE)</f>
        <v>in</v>
      </c>
      <c r="I501" t="str">
        <f t="shared" si="32"/>
        <v>qin</v>
      </c>
      <c r="J501" t="str">
        <f t="shared" si="33"/>
        <v>,"ㄑㄧㄣˋ","qin","2024-02-11 10:15:00","ai@indexbox.com","1","注音","拼音","zhuyin","pinyin","對照表"</v>
      </c>
    </row>
    <row r="502" spans="1:10">
      <c r="A502" s="18" t="s">
        <v>1115</v>
      </c>
      <c r="B502" t="str">
        <f t="shared" si="30"/>
        <v>ㄑ</v>
      </c>
      <c r="C502" t="str">
        <f t="shared" si="31"/>
        <v>ㄧㄤ</v>
      </c>
      <c r="D502" t="str">
        <f>INDEX(z2p!$C$2:$X$57,MATCH(C502,z2p!$A$2:'z2p'!$A$57,0),MATCH(B502,z2p!$C$1:'z2p'!$X$1,0))</f>
        <v>qiang</v>
      </c>
      <c r="E502" t="s">
        <v>27</v>
      </c>
      <c r="F502" t="s">
        <v>339</v>
      </c>
      <c r="G502" t="str">
        <f>HLOOKUP(E502,z2p!$C$1:$X$2,2,FALSE)</f>
        <v>q</v>
      </c>
      <c r="H502" t="str">
        <f>VLOOKUP(F502,z2p!$A$3:$B$57,2,FALSE)</f>
        <v>iang</v>
      </c>
      <c r="I502" t="str">
        <f t="shared" si="32"/>
        <v>qiang</v>
      </c>
      <c r="J502" t="str">
        <f t="shared" si="33"/>
        <v>,"ㄑㄧㄤˋ","qiang","2024-02-11 10:15:00","ai@indexbox.com","1","注音","拼音","zhuyin","pinyin","對照表"</v>
      </c>
    </row>
    <row r="503" spans="1:10">
      <c r="A503" s="18" t="s">
        <v>1137</v>
      </c>
      <c r="B503" t="str">
        <f t="shared" si="30"/>
        <v>ㄑ</v>
      </c>
      <c r="C503" t="str">
        <f t="shared" si="31"/>
        <v>ㄧㄥ</v>
      </c>
      <c r="D503" t="str">
        <f>INDEX(z2p!$C$2:$X$57,MATCH(C503,z2p!$A$2:'z2p'!$A$57,0),MATCH(B503,z2p!$C$1:'z2p'!$X$1,0))</f>
        <v>qing</v>
      </c>
      <c r="E503" t="s">
        <v>27</v>
      </c>
      <c r="F503" t="s">
        <v>347</v>
      </c>
      <c r="G503" t="str">
        <f>HLOOKUP(E503,z2p!$C$1:$X$2,2,FALSE)</f>
        <v>q</v>
      </c>
      <c r="H503" t="str">
        <f>VLOOKUP(F503,z2p!$A$3:$B$57,2,FALSE)</f>
        <v>ing</v>
      </c>
      <c r="I503" t="str">
        <f t="shared" si="32"/>
        <v>qing</v>
      </c>
      <c r="J503" t="str">
        <f t="shared" si="33"/>
        <v>,"ㄑㄧㄥˋ","qing","2024-02-11 10:15:00","ai@indexbox.com","1","注音","拼音","zhuyin","pinyin","對照表"</v>
      </c>
    </row>
    <row r="504" spans="1:10">
      <c r="A504" s="18" t="s">
        <v>1159</v>
      </c>
      <c r="B504" t="str">
        <f t="shared" si="30"/>
        <v>ㄑ</v>
      </c>
      <c r="C504" t="str">
        <f t="shared" si="31"/>
        <v>ㄧㄦ</v>
      </c>
      <c r="D504">
        <f>INDEX(z2p!$C$2:$X$57,MATCH(C504,z2p!$A$2:'z2p'!$A$57,0),MATCH(B504,z2p!$C$1:'z2p'!$X$1,0))</f>
        <v>0</v>
      </c>
      <c r="E504" t="s">
        <v>27</v>
      </c>
      <c r="F504" t="s">
        <v>506</v>
      </c>
      <c r="G504" t="str">
        <f>HLOOKUP(E504,z2p!$C$1:$X$2,2,FALSE)</f>
        <v>q</v>
      </c>
      <c r="H504" t="str">
        <f>VLOOKUP(F504,z2p!$A$3:$B$57,2,FALSE)</f>
        <v>ier</v>
      </c>
      <c r="I504" t="str">
        <f t="shared" si="32"/>
        <v>qier</v>
      </c>
      <c r="J504" t="str">
        <f t="shared" si="33"/>
        <v>,"ㄑㄧㄦˋ","qier","2024-02-11 10:15:00","ai@indexbox.com","1","注音","拼音","zhuyin","pinyin","對照表"</v>
      </c>
    </row>
    <row r="505" spans="1:10">
      <c r="A505" s="18" t="s">
        <v>874</v>
      </c>
      <c r="B505" t="str">
        <f t="shared" si="30"/>
        <v>ㄒ</v>
      </c>
      <c r="C505" t="str">
        <f t="shared" si="31"/>
        <v>ㄧ␢</v>
      </c>
      <c r="D505" t="e">
        <f>INDEX(z2p!$C$2:$X$57,MATCH(C505,z2p!$A$2:'z2p'!$A$57,0),MATCH(B505,z2p!$C$1:'z2p'!$X$1,0))</f>
        <v>#N/A</v>
      </c>
      <c r="E505" t="s">
        <v>28</v>
      </c>
      <c r="F505" t="s">
        <v>501</v>
      </c>
      <c r="G505" t="str">
        <f>HLOOKUP(E505,z2p!$C$1:$X$2,2,FALSE)</f>
        <v>x</v>
      </c>
      <c r="H505" t="s">
        <v>549</v>
      </c>
      <c r="I505" t="str">
        <f t="shared" si="32"/>
        <v>xi</v>
      </c>
      <c r="J505" t="str">
        <f t="shared" si="33"/>
        <v>,"ㄒㄧ␢ˋ","xi","2024-02-11 10:15:00","ai@indexbox.com","1","注音","拼音","zhuyin","pinyin","對照表"</v>
      </c>
    </row>
    <row r="506" spans="1:10">
      <c r="A506" s="18" t="s">
        <v>896</v>
      </c>
      <c r="B506" t="str">
        <f t="shared" si="30"/>
        <v>ㄒ</v>
      </c>
      <c r="C506" t="str">
        <f t="shared" si="31"/>
        <v>ㄧㄚ</v>
      </c>
      <c r="D506" t="str">
        <f>INDEX(z2p!$C$2:$X$57,MATCH(C506,z2p!$A$2:'z2p'!$A$57,0),MATCH(B506,z2p!$C$1:'z2p'!$X$1,0))</f>
        <v>xia</v>
      </c>
      <c r="E506" t="s">
        <v>28</v>
      </c>
      <c r="F506" t="s">
        <v>272</v>
      </c>
      <c r="G506" t="str">
        <f>HLOOKUP(E506,z2p!$C$1:$X$2,2,FALSE)</f>
        <v>x</v>
      </c>
      <c r="H506" t="str">
        <f>VLOOKUP(F506,z2p!$A$3:$B$57,2,FALSE)</f>
        <v>ia</v>
      </c>
      <c r="I506" t="str">
        <f t="shared" si="32"/>
        <v>xia</v>
      </c>
      <c r="J506" t="str">
        <f t="shared" si="33"/>
        <v>,"ㄒㄧㄚˋ","xia","2024-02-11 10:15:00","ai@indexbox.com","1","注音","拼音","zhuyin","pinyin","對照表"</v>
      </c>
    </row>
    <row r="507" spans="1:10">
      <c r="A507" s="18" t="s">
        <v>918</v>
      </c>
      <c r="B507" t="str">
        <f t="shared" si="30"/>
        <v>ㄒ</v>
      </c>
      <c r="C507" t="str">
        <f t="shared" si="31"/>
        <v>ㄧㄛ</v>
      </c>
      <c r="D507">
        <f>INDEX(z2p!$C$2:$X$57,MATCH(C507,z2p!$A$2:'z2p'!$A$57,0),MATCH(B507,z2p!$C$1:'z2p'!$X$1,0))</f>
        <v>0</v>
      </c>
      <c r="E507" t="s">
        <v>28</v>
      </c>
      <c r="F507" t="s">
        <v>502</v>
      </c>
      <c r="G507" t="str">
        <f>HLOOKUP(E507,z2p!$C$1:$X$2,2,FALSE)</f>
        <v>x</v>
      </c>
      <c r="H507" t="str">
        <f>VLOOKUP(F507,z2p!$A$3:$B$57,2,FALSE)</f>
        <v>yo</v>
      </c>
      <c r="I507" t="str">
        <f t="shared" si="32"/>
        <v>xyo</v>
      </c>
      <c r="J507" t="str">
        <f t="shared" si="33"/>
        <v>,"ㄒㄧㄛˋ","xyo","2024-02-11 10:15:00","ai@indexbox.com","1","注音","拼音","zhuyin","pinyin","對照表"</v>
      </c>
    </row>
    <row r="508" spans="1:10">
      <c r="A508" s="18" t="s">
        <v>940</v>
      </c>
      <c r="B508" t="str">
        <f t="shared" si="30"/>
        <v>ㄒ</v>
      </c>
      <c r="C508" t="str">
        <f t="shared" si="31"/>
        <v>ㄧㄜ</v>
      </c>
      <c r="D508">
        <f>INDEX(z2p!$C$2:$X$57,MATCH(C508,z2p!$A$2:'z2p'!$A$57,0),MATCH(B508,z2p!$C$1:'z2p'!$X$1,0))</f>
        <v>0</v>
      </c>
      <c r="E508" t="s">
        <v>28</v>
      </c>
      <c r="F508" t="s">
        <v>503</v>
      </c>
      <c r="G508" t="str">
        <f>HLOOKUP(E508,z2p!$C$1:$X$2,2,FALSE)</f>
        <v>x</v>
      </c>
      <c r="H508" t="str">
        <f>VLOOKUP(F508,z2p!$A$3:$B$57,2,FALSE)</f>
        <v>ye</v>
      </c>
      <c r="I508" t="str">
        <f t="shared" si="32"/>
        <v>xye</v>
      </c>
      <c r="J508" t="str">
        <f t="shared" si="33"/>
        <v>,"ㄒㄧㄜˋ","xye","2024-02-11 10:15:00","ai@indexbox.com","1","注音","拼音","zhuyin","pinyin","對照表"</v>
      </c>
    </row>
    <row r="509" spans="1:10">
      <c r="A509" s="18" t="s">
        <v>962</v>
      </c>
      <c r="B509" t="str">
        <f t="shared" si="30"/>
        <v>ㄒ</v>
      </c>
      <c r="C509" t="str">
        <f t="shared" si="31"/>
        <v>ㄧㄝ</v>
      </c>
      <c r="D509" t="str">
        <f>INDEX(z2p!$C$2:$X$57,MATCH(C509,z2p!$A$2:'z2p'!$A$57,0),MATCH(B509,z2p!$C$1:'z2p'!$X$1,0))</f>
        <v>xie</v>
      </c>
      <c r="E509" t="s">
        <v>28</v>
      </c>
      <c r="F509" t="s">
        <v>292</v>
      </c>
      <c r="G509" t="str">
        <f>HLOOKUP(E509,z2p!$C$1:$X$2,2,FALSE)</f>
        <v>x</v>
      </c>
      <c r="H509" t="str">
        <f>VLOOKUP(F509,z2p!$A$3:$B$57,2,FALSE)</f>
        <v>ie</v>
      </c>
      <c r="I509" t="str">
        <f t="shared" si="32"/>
        <v>xie</v>
      </c>
      <c r="J509" t="str">
        <f t="shared" si="33"/>
        <v>,"ㄒㄧㄝˋ","xie","2024-02-11 10:15:00","ai@indexbox.com","1","注音","拼音","zhuyin","pinyin","對照表"</v>
      </c>
    </row>
    <row r="510" spans="1:10">
      <c r="A510" s="18" t="s">
        <v>984</v>
      </c>
      <c r="B510" t="str">
        <f t="shared" si="30"/>
        <v>ㄒ</v>
      </c>
      <c r="C510" t="str">
        <f t="shared" si="31"/>
        <v>ㄧㄞ</v>
      </c>
      <c r="D510">
        <f>INDEX(z2p!$C$2:$X$57,MATCH(C510,z2p!$A$2:'z2p'!$A$57,0),MATCH(B510,z2p!$C$1:'z2p'!$X$1,0))</f>
        <v>0</v>
      </c>
      <c r="E510" t="s">
        <v>28</v>
      </c>
      <c r="F510" t="s">
        <v>504</v>
      </c>
      <c r="G510" t="str">
        <f>HLOOKUP(E510,z2p!$C$1:$X$2,2,FALSE)</f>
        <v>x</v>
      </c>
      <c r="H510" t="str">
        <f>VLOOKUP(F510,z2p!$A$3:$B$57,2,FALSE)</f>
        <v>iai</v>
      </c>
      <c r="I510" t="str">
        <f t="shared" si="32"/>
        <v>xiai</v>
      </c>
      <c r="J510" t="str">
        <f t="shared" si="33"/>
        <v>,"ㄒㄧㄞˋ","xiai","2024-02-11 10:15:00","ai@indexbox.com","1","注音","拼音","zhuyin","pinyin","對照表"</v>
      </c>
    </row>
    <row r="511" spans="1:10">
      <c r="A511" s="18" t="s">
        <v>1006</v>
      </c>
      <c r="B511" t="str">
        <f t="shared" si="30"/>
        <v>ㄒ</v>
      </c>
      <c r="C511" t="str">
        <f t="shared" si="31"/>
        <v>ㄧㄟ</v>
      </c>
      <c r="D511">
        <f>INDEX(z2p!$C$2:$X$57,MATCH(C511,z2p!$A$2:'z2p'!$A$57,0),MATCH(B511,z2p!$C$1:'z2p'!$X$1,0))</f>
        <v>0</v>
      </c>
      <c r="E511" t="s">
        <v>28</v>
      </c>
      <c r="F511" t="s">
        <v>505</v>
      </c>
      <c r="G511" t="str">
        <f>HLOOKUP(E511,z2p!$C$1:$X$2,2,FALSE)</f>
        <v>x</v>
      </c>
      <c r="H511" t="str">
        <f>VLOOKUP(F511,z2p!$A$3:$B$57,2,FALSE)</f>
        <v>iei</v>
      </c>
      <c r="I511" t="str">
        <f t="shared" si="32"/>
        <v>xiei</v>
      </c>
      <c r="J511" t="str">
        <f t="shared" si="33"/>
        <v>,"ㄒㄧㄟˋ","xiei","2024-02-11 10:15:00","ai@indexbox.com","1","注音","拼音","zhuyin","pinyin","對照表"</v>
      </c>
    </row>
    <row r="512" spans="1:10">
      <c r="A512" s="18" t="s">
        <v>1028</v>
      </c>
      <c r="B512" t="str">
        <f t="shared" si="30"/>
        <v>ㄒ</v>
      </c>
      <c r="C512" t="str">
        <f t="shared" si="31"/>
        <v>ㄧㄠ</v>
      </c>
      <c r="D512" t="str">
        <f>INDEX(z2p!$C$2:$X$57,MATCH(C512,z2p!$A$2:'z2p'!$A$57,0),MATCH(B512,z2p!$C$1:'z2p'!$X$1,0))</f>
        <v>xiao</v>
      </c>
      <c r="E512" t="s">
        <v>28</v>
      </c>
      <c r="F512" t="s">
        <v>279</v>
      </c>
      <c r="G512" t="str">
        <f>HLOOKUP(E512,z2p!$C$1:$X$2,2,FALSE)</f>
        <v>x</v>
      </c>
      <c r="H512" t="str">
        <f>VLOOKUP(F512,z2p!$A$3:$B$57,2,FALSE)</f>
        <v>iao</v>
      </c>
      <c r="I512" t="str">
        <f t="shared" si="32"/>
        <v>xiao</v>
      </c>
      <c r="J512" t="str">
        <f t="shared" si="33"/>
        <v>,"ㄒㄧㄠˋ","xiao","2024-02-11 10:15:00","ai@indexbox.com","1","注音","拼音","zhuyin","pinyin","對照表"</v>
      </c>
    </row>
    <row r="513" spans="1:10">
      <c r="A513" s="18" t="s">
        <v>1050</v>
      </c>
      <c r="B513" t="str">
        <f t="shared" si="30"/>
        <v>ㄒ</v>
      </c>
      <c r="C513" t="str">
        <f t="shared" si="31"/>
        <v>ㄧㄡ</v>
      </c>
      <c r="D513" t="str">
        <f>INDEX(z2p!$C$2:$X$57,MATCH(C513,z2p!$A$2:'z2p'!$A$57,0),MATCH(B513,z2p!$C$1:'z2p'!$X$1,0))</f>
        <v>xiu</v>
      </c>
      <c r="E513" t="s">
        <v>28</v>
      </c>
      <c r="F513" t="s">
        <v>305</v>
      </c>
      <c r="G513" t="str">
        <f>HLOOKUP(E513,z2p!$C$1:$X$2,2,FALSE)</f>
        <v>x</v>
      </c>
      <c r="H513" t="str">
        <f>VLOOKUP(F513,z2p!$A$3:$B$57,2,FALSE)</f>
        <v>iu</v>
      </c>
      <c r="I513" t="str">
        <f t="shared" si="32"/>
        <v>xiu</v>
      </c>
      <c r="J513" t="str">
        <f t="shared" si="33"/>
        <v>,"ㄒㄧㄡˋ","xiu","2024-02-11 10:15:00","ai@indexbox.com","1","注音","拼音","zhuyin","pinyin","對照表"</v>
      </c>
    </row>
    <row r="514" spans="1:10">
      <c r="A514" s="18" t="s">
        <v>1072</v>
      </c>
      <c r="B514" t="str">
        <f t="shared" ref="B514:B577" si="34">LEFT(A514)</f>
        <v>ㄒ</v>
      </c>
      <c r="C514" t="str">
        <f t="shared" ref="C514:C577" si="35">MID(A514&amp;"",2,2)</f>
        <v>ㄧㄢ</v>
      </c>
      <c r="D514" t="str">
        <f>INDEX(z2p!$C$2:$X$57,MATCH(C514,z2p!$A$2:'z2p'!$A$57,0),MATCH(B514,z2p!$C$1:'z2p'!$X$1,0))</f>
        <v>xian</v>
      </c>
      <c r="E514" t="s">
        <v>28</v>
      </c>
      <c r="F514" t="s">
        <v>315</v>
      </c>
      <c r="G514" t="str">
        <f>HLOOKUP(E514,z2p!$C$1:$X$2,2,FALSE)</f>
        <v>x</v>
      </c>
      <c r="H514" t="str">
        <f>VLOOKUP(F514,z2p!$A$3:$B$57,2,FALSE)</f>
        <v>ian</v>
      </c>
      <c r="I514" t="str">
        <f t="shared" ref="I514:I577" si="36">G514&amp;H514</f>
        <v>xian</v>
      </c>
      <c r="J514" t="str">
        <f t="shared" si="33"/>
        <v>,"ㄒㄧㄢˋ","xian","2024-02-11 10:15:00","ai@indexbox.com","1","注音","拼音","zhuyin","pinyin","對照表"</v>
      </c>
    </row>
    <row r="515" spans="1:10">
      <c r="A515" s="18" t="s">
        <v>1094</v>
      </c>
      <c r="B515" t="str">
        <f t="shared" si="34"/>
        <v>ㄒ</v>
      </c>
      <c r="C515" t="str">
        <f t="shared" si="35"/>
        <v>ㄧㄣ</v>
      </c>
      <c r="D515" t="str">
        <f>INDEX(z2p!$C$2:$X$57,MATCH(C515,z2p!$A$2:'z2p'!$A$57,0),MATCH(B515,z2p!$C$1:'z2p'!$X$1,0))</f>
        <v>xin</v>
      </c>
      <c r="E515" t="s">
        <v>28</v>
      </c>
      <c r="F515" t="s">
        <v>328</v>
      </c>
      <c r="G515" t="str">
        <f>HLOOKUP(E515,z2p!$C$1:$X$2,2,FALSE)</f>
        <v>x</v>
      </c>
      <c r="H515" t="str">
        <f>VLOOKUP(F515,z2p!$A$3:$B$57,2,FALSE)</f>
        <v>in</v>
      </c>
      <c r="I515" t="str">
        <f t="shared" si="36"/>
        <v>xin</v>
      </c>
      <c r="J515" t="str">
        <f t="shared" si="33"/>
        <v>,"ㄒㄧㄣˋ","xin","2024-02-11 10:15:00","ai@indexbox.com","1","注音","拼音","zhuyin","pinyin","對照表"</v>
      </c>
    </row>
    <row r="516" spans="1:10">
      <c r="A516" s="18" t="s">
        <v>1116</v>
      </c>
      <c r="B516" t="str">
        <f t="shared" si="34"/>
        <v>ㄒ</v>
      </c>
      <c r="C516" t="str">
        <f t="shared" si="35"/>
        <v>ㄧㄤ</v>
      </c>
      <c r="D516" t="str">
        <f>INDEX(z2p!$C$2:$X$57,MATCH(C516,z2p!$A$2:'z2p'!$A$57,0),MATCH(B516,z2p!$C$1:'z2p'!$X$1,0))</f>
        <v>xiang</v>
      </c>
      <c r="E516" t="s">
        <v>28</v>
      </c>
      <c r="F516" t="s">
        <v>339</v>
      </c>
      <c r="G516" t="str">
        <f>HLOOKUP(E516,z2p!$C$1:$X$2,2,FALSE)</f>
        <v>x</v>
      </c>
      <c r="H516" t="str">
        <f>VLOOKUP(F516,z2p!$A$3:$B$57,2,FALSE)</f>
        <v>iang</v>
      </c>
      <c r="I516" t="str">
        <f t="shared" si="36"/>
        <v>xiang</v>
      </c>
      <c r="J516" t="str">
        <f t="shared" si="33"/>
        <v>,"ㄒㄧㄤˋ","xiang","2024-02-11 10:15:00","ai@indexbox.com","1","注音","拼音","zhuyin","pinyin","對照表"</v>
      </c>
    </row>
    <row r="517" spans="1:10">
      <c r="A517" s="18" t="s">
        <v>1138</v>
      </c>
      <c r="B517" t="str">
        <f t="shared" si="34"/>
        <v>ㄒ</v>
      </c>
      <c r="C517" t="str">
        <f t="shared" si="35"/>
        <v>ㄧㄥ</v>
      </c>
      <c r="D517" t="str">
        <f>INDEX(z2p!$C$2:$X$57,MATCH(C517,z2p!$A$2:'z2p'!$A$57,0),MATCH(B517,z2p!$C$1:'z2p'!$X$1,0))</f>
        <v>xing</v>
      </c>
      <c r="E517" t="s">
        <v>28</v>
      </c>
      <c r="F517" t="s">
        <v>347</v>
      </c>
      <c r="G517" t="str">
        <f>HLOOKUP(E517,z2p!$C$1:$X$2,2,FALSE)</f>
        <v>x</v>
      </c>
      <c r="H517" t="str">
        <f>VLOOKUP(F517,z2p!$A$3:$B$57,2,FALSE)</f>
        <v>ing</v>
      </c>
      <c r="I517" t="str">
        <f t="shared" si="36"/>
        <v>xing</v>
      </c>
      <c r="J517" t="str">
        <f t="shared" si="33"/>
        <v>,"ㄒㄧㄥˋ","xing","2024-02-11 10:15:00","ai@indexbox.com","1","注音","拼音","zhuyin","pinyin","對照表"</v>
      </c>
    </row>
    <row r="518" spans="1:10">
      <c r="A518" s="18" t="s">
        <v>1160</v>
      </c>
      <c r="B518" t="str">
        <f t="shared" si="34"/>
        <v>ㄒ</v>
      </c>
      <c r="C518" t="str">
        <f t="shared" si="35"/>
        <v>ㄧㄦ</v>
      </c>
      <c r="D518">
        <f>INDEX(z2p!$C$2:$X$57,MATCH(C518,z2p!$A$2:'z2p'!$A$57,0),MATCH(B518,z2p!$C$1:'z2p'!$X$1,0))</f>
        <v>0</v>
      </c>
      <c r="E518" t="s">
        <v>28</v>
      </c>
      <c r="F518" t="s">
        <v>506</v>
      </c>
      <c r="G518" t="str">
        <f>HLOOKUP(E518,z2p!$C$1:$X$2,2,FALSE)</f>
        <v>x</v>
      </c>
      <c r="H518" t="str">
        <f>VLOOKUP(F518,z2p!$A$3:$B$57,2,FALSE)</f>
        <v>ier</v>
      </c>
      <c r="I518" t="str">
        <f t="shared" si="36"/>
        <v>xier</v>
      </c>
      <c r="J518" t="str">
        <f t="shared" si="33"/>
        <v>,"ㄒㄧㄦˋ","xier","2024-02-11 10:15:00","ai@indexbox.com","1","注音","拼音","zhuyin","pinyin","對照表"</v>
      </c>
    </row>
    <row r="519" spans="1:10">
      <c r="A519" s="18" t="s">
        <v>875</v>
      </c>
      <c r="B519" t="str">
        <f t="shared" si="34"/>
        <v>ㄓ</v>
      </c>
      <c r="C519" t="str">
        <f t="shared" si="35"/>
        <v>ㄧ␢</v>
      </c>
      <c r="D519" t="e">
        <f>INDEX(z2p!$C$2:$X$57,MATCH(C519,z2p!$A$2:'z2p'!$A$57,0),MATCH(B519,z2p!$C$1:'z2p'!$X$1,0))</f>
        <v>#N/A</v>
      </c>
      <c r="E519" t="s">
        <v>29</v>
      </c>
      <c r="F519" t="s">
        <v>501</v>
      </c>
      <c r="G519" t="str">
        <f>HLOOKUP(E519,z2p!$C$1:$X$2,2,FALSE)</f>
        <v>zh</v>
      </c>
      <c r="H519" t="s">
        <v>549</v>
      </c>
      <c r="I519" t="str">
        <f t="shared" si="36"/>
        <v>zhi</v>
      </c>
      <c r="J519" t="str">
        <f t="shared" si="33"/>
        <v>,"ㄓㄧ␢ˋ","zhi","2024-02-11 10:15:00","ai@indexbox.com","1","注音","拼音","zhuyin","pinyin","對照表"</v>
      </c>
    </row>
    <row r="520" spans="1:10">
      <c r="A520" s="18" t="s">
        <v>897</v>
      </c>
      <c r="B520" t="str">
        <f t="shared" si="34"/>
        <v>ㄓ</v>
      </c>
      <c r="C520" t="str">
        <f t="shared" si="35"/>
        <v>ㄧㄚ</v>
      </c>
      <c r="D520">
        <f>INDEX(z2p!$C$2:$X$57,MATCH(C520,z2p!$A$2:'z2p'!$A$57,0),MATCH(B520,z2p!$C$1:'z2p'!$X$1,0))</f>
        <v>0</v>
      </c>
      <c r="E520" t="s">
        <v>29</v>
      </c>
      <c r="F520" t="s">
        <v>272</v>
      </c>
      <c r="G520" t="str">
        <f>HLOOKUP(E520,z2p!$C$1:$X$2,2,FALSE)</f>
        <v>zh</v>
      </c>
      <c r="H520" t="str">
        <f>VLOOKUP(F520,z2p!$A$3:$B$57,2,FALSE)</f>
        <v>ia</v>
      </c>
      <c r="I520" t="str">
        <f t="shared" si="36"/>
        <v>zhia</v>
      </c>
      <c r="J520" t="str">
        <f t="shared" si="33"/>
        <v>,"ㄓㄧㄚˋ","zhia","2024-02-11 10:15:00","ai@indexbox.com","1","注音","拼音","zhuyin","pinyin","對照表"</v>
      </c>
    </row>
    <row r="521" spans="1:10">
      <c r="A521" s="18" t="s">
        <v>919</v>
      </c>
      <c r="B521" t="str">
        <f t="shared" si="34"/>
        <v>ㄓ</v>
      </c>
      <c r="C521" t="str">
        <f t="shared" si="35"/>
        <v>ㄧㄛ</v>
      </c>
      <c r="D521">
        <f>INDEX(z2p!$C$2:$X$57,MATCH(C521,z2p!$A$2:'z2p'!$A$57,0),MATCH(B521,z2p!$C$1:'z2p'!$X$1,0))</f>
        <v>0</v>
      </c>
      <c r="E521" t="s">
        <v>29</v>
      </c>
      <c r="F521" t="s">
        <v>502</v>
      </c>
      <c r="G521" t="str">
        <f>HLOOKUP(E521,z2p!$C$1:$X$2,2,FALSE)</f>
        <v>zh</v>
      </c>
      <c r="H521" t="str">
        <f>VLOOKUP(F521,z2p!$A$3:$B$57,2,FALSE)</f>
        <v>yo</v>
      </c>
      <c r="I521" t="str">
        <f t="shared" si="36"/>
        <v>zhyo</v>
      </c>
      <c r="J521" t="str">
        <f t="shared" si="33"/>
        <v>,"ㄓㄧㄛˋ","zhyo","2024-02-11 10:15:00","ai@indexbox.com","1","注音","拼音","zhuyin","pinyin","對照表"</v>
      </c>
    </row>
    <row r="522" spans="1:10">
      <c r="A522" s="18" t="s">
        <v>941</v>
      </c>
      <c r="B522" t="str">
        <f t="shared" si="34"/>
        <v>ㄓ</v>
      </c>
      <c r="C522" t="str">
        <f t="shared" si="35"/>
        <v>ㄧㄜ</v>
      </c>
      <c r="D522" t="str">
        <f>INDEX(z2p!$C$2:$X$57,MATCH(C522,z2p!$A$2:'z2p'!$A$57,0),MATCH(B522,z2p!$C$1:'z2p'!$X$1,0))</f>
        <v>zhe</v>
      </c>
      <c r="E522" t="s">
        <v>29</v>
      </c>
      <c r="F522" t="s">
        <v>503</v>
      </c>
      <c r="G522" t="str">
        <f>HLOOKUP(E522,z2p!$C$1:$X$2,2,FALSE)</f>
        <v>zh</v>
      </c>
      <c r="H522" t="str">
        <f>VLOOKUP(F522,z2p!$A$3:$B$57,2,FALSE)</f>
        <v>ye</v>
      </c>
      <c r="I522" t="str">
        <f t="shared" si="36"/>
        <v>zhye</v>
      </c>
      <c r="J522" t="str">
        <f t="shared" si="33"/>
        <v>,"ㄓㄧㄜˋ","zhye","2024-02-11 10:15:00","ai@indexbox.com","1","注音","拼音","zhuyin","pinyin","對照表"</v>
      </c>
    </row>
    <row r="523" spans="1:10">
      <c r="A523" s="18" t="s">
        <v>963</v>
      </c>
      <c r="B523" t="str">
        <f t="shared" si="34"/>
        <v>ㄓ</v>
      </c>
      <c r="C523" t="str">
        <f t="shared" si="35"/>
        <v>ㄧㄝ</v>
      </c>
      <c r="D523">
        <f>INDEX(z2p!$C$2:$X$57,MATCH(C523,z2p!$A$2:'z2p'!$A$57,0),MATCH(B523,z2p!$C$1:'z2p'!$X$1,0))</f>
        <v>0</v>
      </c>
      <c r="E523" t="s">
        <v>29</v>
      </c>
      <c r="F523" t="s">
        <v>292</v>
      </c>
      <c r="G523" t="str">
        <f>HLOOKUP(E523,z2p!$C$1:$X$2,2,FALSE)</f>
        <v>zh</v>
      </c>
      <c r="H523" t="str">
        <f>VLOOKUP(F523,z2p!$A$3:$B$57,2,FALSE)</f>
        <v>ie</v>
      </c>
      <c r="I523" t="str">
        <f t="shared" si="36"/>
        <v>zhie</v>
      </c>
      <c r="J523" t="str">
        <f t="shared" si="33"/>
        <v>,"ㄓㄧㄝˋ","zhie","2024-02-11 10:15:00","ai@indexbox.com","1","注音","拼音","zhuyin","pinyin","對照表"</v>
      </c>
    </row>
    <row r="524" spans="1:10">
      <c r="A524" s="18" t="s">
        <v>985</v>
      </c>
      <c r="B524" t="str">
        <f t="shared" si="34"/>
        <v>ㄓ</v>
      </c>
      <c r="C524" t="str">
        <f t="shared" si="35"/>
        <v>ㄧㄞ</v>
      </c>
      <c r="D524">
        <f>INDEX(z2p!$C$2:$X$57,MATCH(C524,z2p!$A$2:'z2p'!$A$57,0),MATCH(B524,z2p!$C$1:'z2p'!$X$1,0))</f>
        <v>0</v>
      </c>
      <c r="E524" t="s">
        <v>29</v>
      </c>
      <c r="F524" t="s">
        <v>504</v>
      </c>
      <c r="G524" t="str">
        <f>HLOOKUP(E524,z2p!$C$1:$X$2,2,FALSE)</f>
        <v>zh</v>
      </c>
      <c r="H524" t="str">
        <f>VLOOKUP(F524,z2p!$A$3:$B$57,2,FALSE)</f>
        <v>iai</v>
      </c>
      <c r="I524" t="str">
        <f t="shared" si="36"/>
        <v>zhiai</v>
      </c>
      <c r="J524" t="str">
        <f t="shared" si="33"/>
        <v>,"ㄓㄧㄞˋ","zhiai","2024-02-11 10:15:00","ai@indexbox.com","1","注音","拼音","zhuyin","pinyin","對照表"</v>
      </c>
    </row>
    <row r="525" spans="1:10">
      <c r="A525" s="18" t="s">
        <v>1007</v>
      </c>
      <c r="B525" t="str">
        <f t="shared" si="34"/>
        <v>ㄓ</v>
      </c>
      <c r="C525" t="str">
        <f t="shared" si="35"/>
        <v>ㄧㄟ</v>
      </c>
      <c r="D525">
        <f>INDEX(z2p!$C$2:$X$57,MATCH(C525,z2p!$A$2:'z2p'!$A$57,0),MATCH(B525,z2p!$C$1:'z2p'!$X$1,0))</f>
        <v>0</v>
      </c>
      <c r="E525" t="s">
        <v>29</v>
      </c>
      <c r="F525" t="s">
        <v>505</v>
      </c>
      <c r="G525" t="str">
        <f>HLOOKUP(E525,z2p!$C$1:$X$2,2,FALSE)</f>
        <v>zh</v>
      </c>
      <c r="H525" t="str">
        <f>VLOOKUP(F525,z2p!$A$3:$B$57,2,FALSE)</f>
        <v>iei</v>
      </c>
      <c r="I525" t="str">
        <f t="shared" si="36"/>
        <v>zhiei</v>
      </c>
      <c r="J525" t="str">
        <f t="shared" si="33"/>
        <v>,"ㄓㄧㄟˋ","zhiei","2024-02-11 10:15:00","ai@indexbox.com","1","注音","拼音","zhuyin","pinyin","對照表"</v>
      </c>
    </row>
    <row r="526" spans="1:10">
      <c r="A526" s="18" t="s">
        <v>1029</v>
      </c>
      <c r="B526" t="str">
        <f t="shared" si="34"/>
        <v>ㄓ</v>
      </c>
      <c r="C526" t="str">
        <f t="shared" si="35"/>
        <v>ㄧㄠ</v>
      </c>
      <c r="D526">
        <f>INDEX(z2p!$C$2:$X$57,MATCH(C526,z2p!$A$2:'z2p'!$A$57,0),MATCH(B526,z2p!$C$1:'z2p'!$X$1,0))</f>
        <v>0</v>
      </c>
      <c r="E526" t="s">
        <v>29</v>
      </c>
      <c r="F526" t="s">
        <v>279</v>
      </c>
      <c r="G526" t="str">
        <f>HLOOKUP(E526,z2p!$C$1:$X$2,2,FALSE)</f>
        <v>zh</v>
      </c>
      <c r="H526" t="str">
        <f>VLOOKUP(F526,z2p!$A$3:$B$57,2,FALSE)</f>
        <v>iao</v>
      </c>
      <c r="I526" t="str">
        <f t="shared" si="36"/>
        <v>zhiao</v>
      </c>
      <c r="J526" t="str">
        <f t="shared" si="33"/>
        <v>,"ㄓㄧㄠˋ","zhiao","2024-02-11 10:15:00","ai@indexbox.com","1","注音","拼音","zhuyin","pinyin","對照表"</v>
      </c>
    </row>
    <row r="527" spans="1:10">
      <c r="A527" s="18" t="s">
        <v>1051</v>
      </c>
      <c r="B527" t="str">
        <f t="shared" si="34"/>
        <v>ㄓ</v>
      </c>
      <c r="C527" t="str">
        <f t="shared" si="35"/>
        <v>ㄧㄡ</v>
      </c>
      <c r="D527">
        <f>INDEX(z2p!$C$2:$X$57,MATCH(C527,z2p!$A$2:'z2p'!$A$57,0),MATCH(B527,z2p!$C$1:'z2p'!$X$1,0))</f>
        <v>0</v>
      </c>
      <c r="E527" t="s">
        <v>29</v>
      </c>
      <c r="F527" t="s">
        <v>305</v>
      </c>
      <c r="G527" t="str">
        <f>HLOOKUP(E527,z2p!$C$1:$X$2,2,FALSE)</f>
        <v>zh</v>
      </c>
      <c r="H527" t="str">
        <f>VLOOKUP(F527,z2p!$A$3:$B$57,2,FALSE)</f>
        <v>iu</v>
      </c>
      <c r="I527" t="str">
        <f t="shared" si="36"/>
        <v>zhiu</v>
      </c>
      <c r="J527" t="str">
        <f t="shared" si="33"/>
        <v>,"ㄓㄧㄡˋ","zhiu","2024-02-11 10:15:00","ai@indexbox.com","1","注音","拼音","zhuyin","pinyin","對照表"</v>
      </c>
    </row>
    <row r="528" spans="1:10">
      <c r="A528" s="18" t="s">
        <v>1073</v>
      </c>
      <c r="B528" t="str">
        <f t="shared" si="34"/>
        <v>ㄓ</v>
      </c>
      <c r="C528" t="str">
        <f t="shared" si="35"/>
        <v>ㄧㄢ</v>
      </c>
      <c r="D528">
        <f>INDEX(z2p!$C$2:$X$57,MATCH(C528,z2p!$A$2:'z2p'!$A$57,0),MATCH(B528,z2p!$C$1:'z2p'!$X$1,0))</f>
        <v>0</v>
      </c>
      <c r="E528" t="s">
        <v>29</v>
      </c>
      <c r="F528" t="s">
        <v>315</v>
      </c>
      <c r="G528" t="str">
        <f>HLOOKUP(E528,z2p!$C$1:$X$2,2,FALSE)</f>
        <v>zh</v>
      </c>
      <c r="H528" t="str">
        <f>VLOOKUP(F528,z2p!$A$3:$B$57,2,FALSE)</f>
        <v>ian</v>
      </c>
      <c r="I528" t="str">
        <f t="shared" si="36"/>
        <v>zhian</v>
      </c>
      <c r="J528" t="str">
        <f t="shared" ref="J528:J591" si="37">","""&amp;A528&amp;""","""&amp;I528&amp;""",""2024-02-11 10:15:00"",""ai@indexbox.com"",""1"",""注音"",""拼音"",""zhuyin"",""pinyin"",""對照表"""</f>
        <v>,"ㄓㄧㄢˋ","zhian","2024-02-11 10:15:00","ai@indexbox.com","1","注音","拼音","zhuyin","pinyin","對照表"</v>
      </c>
    </row>
    <row r="529" spans="1:10">
      <c r="A529" s="18" t="s">
        <v>1095</v>
      </c>
      <c r="B529" t="str">
        <f t="shared" si="34"/>
        <v>ㄓ</v>
      </c>
      <c r="C529" t="str">
        <f t="shared" si="35"/>
        <v>ㄧㄣ</v>
      </c>
      <c r="D529">
        <f>INDEX(z2p!$C$2:$X$57,MATCH(C529,z2p!$A$2:'z2p'!$A$57,0),MATCH(B529,z2p!$C$1:'z2p'!$X$1,0))</f>
        <v>0</v>
      </c>
      <c r="E529" t="s">
        <v>29</v>
      </c>
      <c r="F529" t="s">
        <v>328</v>
      </c>
      <c r="G529" t="str">
        <f>HLOOKUP(E529,z2p!$C$1:$X$2,2,FALSE)</f>
        <v>zh</v>
      </c>
      <c r="H529" t="str">
        <f>VLOOKUP(F529,z2p!$A$3:$B$57,2,FALSE)</f>
        <v>in</v>
      </c>
      <c r="I529" t="str">
        <f t="shared" si="36"/>
        <v>zhin</v>
      </c>
      <c r="J529" t="str">
        <f t="shared" si="37"/>
        <v>,"ㄓㄧㄣˋ","zhin","2024-02-11 10:15:00","ai@indexbox.com","1","注音","拼音","zhuyin","pinyin","對照表"</v>
      </c>
    </row>
    <row r="530" spans="1:10">
      <c r="A530" s="18" t="s">
        <v>1117</v>
      </c>
      <c r="B530" t="str">
        <f t="shared" si="34"/>
        <v>ㄓ</v>
      </c>
      <c r="C530" t="str">
        <f t="shared" si="35"/>
        <v>ㄧㄤ</v>
      </c>
      <c r="D530">
        <f>INDEX(z2p!$C$2:$X$57,MATCH(C530,z2p!$A$2:'z2p'!$A$57,0),MATCH(B530,z2p!$C$1:'z2p'!$X$1,0))</f>
        <v>0</v>
      </c>
      <c r="E530" t="s">
        <v>29</v>
      </c>
      <c r="F530" t="s">
        <v>339</v>
      </c>
      <c r="G530" t="str">
        <f>HLOOKUP(E530,z2p!$C$1:$X$2,2,FALSE)</f>
        <v>zh</v>
      </c>
      <c r="H530" t="str">
        <f>VLOOKUP(F530,z2p!$A$3:$B$57,2,FALSE)</f>
        <v>iang</v>
      </c>
      <c r="I530" t="str">
        <f t="shared" si="36"/>
        <v>zhiang</v>
      </c>
      <c r="J530" t="str">
        <f t="shared" si="37"/>
        <v>,"ㄓㄧㄤˋ","zhiang","2024-02-11 10:15:00","ai@indexbox.com","1","注音","拼音","zhuyin","pinyin","對照表"</v>
      </c>
    </row>
    <row r="531" spans="1:10">
      <c r="A531" s="18" t="s">
        <v>1139</v>
      </c>
      <c r="B531" t="str">
        <f t="shared" si="34"/>
        <v>ㄓ</v>
      </c>
      <c r="C531" t="str">
        <f t="shared" si="35"/>
        <v>ㄧㄥ</v>
      </c>
      <c r="D531">
        <f>INDEX(z2p!$C$2:$X$57,MATCH(C531,z2p!$A$2:'z2p'!$A$57,0),MATCH(B531,z2p!$C$1:'z2p'!$X$1,0))</f>
        <v>0</v>
      </c>
      <c r="E531" t="s">
        <v>29</v>
      </c>
      <c r="F531" t="s">
        <v>347</v>
      </c>
      <c r="G531" t="str">
        <f>HLOOKUP(E531,z2p!$C$1:$X$2,2,FALSE)</f>
        <v>zh</v>
      </c>
      <c r="H531" t="str">
        <f>VLOOKUP(F531,z2p!$A$3:$B$57,2,FALSE)</f>
        <v>ing</v>
      </c>
      <c r="I531" t="str">
        <f t="shared" si="36"/>
        <v>zhing</v>
      </c>
      <c r="J531" t="str">
        <f t="shared" si="37"/>
        <v>,"ㄓㄧㄥˋ","zhing","2024-02-11 10:15:00","ai@indexbox.com","1","注音","拼音","zhuyin","pinyin","對照表"</v>
      </c>
    </row>
    <row r="532" spans="1:10">
      <c r="A532" s="18" t="s">
        <v>1161</v>
      </c>
      <c r="B532" t="str">
        <f t="shared" si="34"/>
        <v>ㄓ</v>
      </c>
      <c r="C532" t="str">
        <f t="shared" si="35"/>
        <v>ㄧㄦ</v>
      </c>
      <c r="D532">
        <f>INDEX(z2p!$C$2:$X$57,MATCH(C532,z2p!$A$2:'z2p'!$A$57,0),MATCH(B532,z2p!$C$1:'z2p'!$X$1,0))</f>
        <v>0</v>
      </c>
      <c r="E532" t="s">
        <v>29</v>
      </c>
      <c r="F532" t="s">
        <v>506</v>
      </c>
      <c r="G532" t="str">
        <f>HLOOKUP(E532,z2p!$C$1:$X$2,2,FALSE)</f>
        <v>zh</v>
      </c>
      <c r="H532" t="str">
        <f>VLOOKUP(F532,z2p!$A$3:$B$57,2,FALSE)</f>
        <v>ier</v>
      </c>
      <c r="I532" t="str">
        <f t="shared" si="36"/>
        <v>zhier</v>
      </c>
      <c r="J532" t="str">
        <f t="shared" si="37"/>
        <v>,"ㄓㄧㄦˋ","zhier","2024-02-11 10:15:00","ai@indexbox.com","1","注音","拼音","zhuyin","pinyin","對照表"</v>
      </c>
    </row>
    <row r="533" spans="1:10">
      <c r="A533" s="18" t="s">
        <v>876</v>
      </c>
      <c r="B533" t="str">
        <f t="shared" si="34"/>
        <v>ㄔ</v>
      </c>
      <c r="C533" t="str">
        <f t="shared" si="35"/>
        <v>ㄧ␢</v>
      </c>
      <c r="D533" t="e">
        <f>INDEX(z2p!$C$2:$X$57,MATCH(C533,z2p!$A$2:'z2p'!$A$57,0),MATCH(B533,z2p!$C$1:'z2p'!$X$1,0))</f>
        <v>#N/A</v>
      </c>
      <c r="E533" t="s">
        <v>30</v>
      </c>
      <c r="F533" t="s">
        <v>501</v>
      </c>
      <c r="G533" t="str">
        <f>HLOOKUP(E533,z2p!$C$1:$X$2,2,FALSE)</f>
        <v>ch</v>
      </c>
      <c r="H533" t="s">
        <v>549</v>
      </c>
      <c r="I533" t="str">
        <f t="shared" si="36"/>
        <v>chi</v>
      </c>
      <c r="J533" t="str">
        <f t="shared" si="37"/>
        <v>,"ㄔㄧ␢ˋ","chi","2024-02-11 10:15:00","ai@indexbox.com","1","注音","拼音","zhuyin","pinyin","對照表"</v>
      </c>
    </row>
    <row r="534" spans="1:10">
      <c r="A534" s="18" t="s">
        <v>898</v>
      </c>
      <c r="B534" t="str">
        <f t="shared" si="34"/>
        <v>ㄔ</v>
      </c>
      <c r="C534" t="str">
        <f t="shared" si="35"/>
        <v>ㄧㄚ</v>
      </c>
      <c r="D534">
        <f>INDEX(z2p!$C$2:$X$57,MATCH(C534,z2p!$A$2:'z2p'!$A$57,0),MATCH(B534,z2p!$C$1:'z2p'!$X$1,0))</f>
        <v>0</v>
      </c>
      <c r="E534" t="s">
        <v>30</v>
      </c>
      <c r="F534" t="s">
        <v>272</v>
      </c>
      <c r="G534" t="str">
        <f>HLOOKUP(E534,z2p!$C$1:$X$2,2,FALSE)</f>
        <v>ch</v>
      </c>
      <c r="H534" t="str">
        <f>VLOOKUP(F534,z2p!$A$3:$B$57,2,FALSE)</f>
        <v>ia</v>
      </c>
      <c r="I534" t="str">
        <f t="shared" si="36"/>
        <v>chia</v>
      </c>
      <c r="J534" t="str">
        <f t="shared" si="37"/>
        <v>,"ㄔㄧㄚˋ","chia","2024-02-11 10:15:00","ai@indexbox.com","1","注音","拼音","zhuyin","pinyin","對照表"</v>
      </c>
    </row>
    <row r="535" spans="1:10">
      <c r="A535" s="18" t="s">
        <v>920</v>
      </c>
      <c r="B535" t="str">
        <f t="shared" si="34"/>
        <v>ㄔ</v>
      </c>
      <c r="C535" t="str">
        <f t="shared" si="35"/>
        <v>ㄧㄛ</v>
      </c>
      <c r="D535">
        <f>INDEX(z2p!$C$2:$X$57,MATCH(C535,z2p!$A$2:'z2p'!$A$57,0),MATCH(B535,z2p!$C$1:'z2p'!$X$1,0))</f>
        <v>0</v>
      </c>
      <c r="E535" t="s">
        <v>30</v>
      </c>
      <c r="F535" t="s">
        <v>502</v>
      </c>
      <c r="G535" t="str">
        <f>HLOOKUP(E535,z2p!$C$1:$X$2,2,FALSE)</f>
        <v>ch</v>
      </c>
      <c r="H535" t="str">
        <f>VLOOKUP(F535,z2p!$A$3:$B$57,2,FALSE)</f>
        <v>yo</v>
      </c>
      <c r="I535" t="str">
        <f t="shared" si="36"/>
        <v>chyo</v>
      </c>
      <c r="J535" t="str">
        <f t="shared" si="37"/>
        <v>,"ㄔㄧㄛˋ","chyo","2024-02-11 10:15:00","ai@indexbox.com","1","注音","拼音","zhuyin","pinyin","對照表"</v>
      </c>
    </row>
    <row r="536" spans="1:10">
      <c r="A536" s="18" t="s">
        <v>942</v>
      </c>
      <c r="B536" t="str">
        <f t="shared" si="34"/>
        <v>ㄔ</v>
      </c>
      <c r="C536" t="str">
        <f t="shared" si="35"/>
        <v>ㄧㄜ</v>
      </c>
      <c r="D536" t="str">
        <f>INDEX(z2p!$C$2:$X$57,MATCH(C536,z2p!$A$2:'z2p'!$A$57,0),MATCH(B536,z2p!$C$1:'z2p'!$X$1,0))</f>
        <v>che</v>
      </c>
      <c r="E536" t="s">
        <v>30</v>
      </c>
      <c r="F536" t="s">
        <v>503</v>
      </c>
      <c r="G536" t="str">
        <f>HLOOKUP(E536,z2p!$C$1:$X$2,2,FALSE)</f>
        <v>ch</v>
      </c>
      <c r="H536" t="str">
        <f>VLOOKUP(F536,z2p!$A$3:$B$57,2,FALSE)</f>
        <v>ye</v>
      </c>
      <c r="I536" t="str">
        <f t="shared" si="36"/>
        <v>chye</v>
      </c>
      <c r="J536" t="str">
        <f t="shared" si="37"/>
        <v>,"ㄔㄧㄜˋ","chye","2024-02-11 10:15:00","ai@indexbox.com","1","注音","拼音","zhuyin","pinyin","對照表"</v>
      </c>
    </row>
    <row r="537" spans="1:10">
      <c r="A537" s="18" t="s">
        <v>964</v>
      </c>
      <c r="B537" t="str">
        <f t="shared" si="34"/>
        <v>ㄔ</v>
      </c>
      <c r="C537" t="str">
        <f t="shared" si="35"/>
        <v>ㄧㄝ</v>
      </c>
      <c r="D537">
        <f>INDEX(z2p!$C$2:$X$57,MATCH(C537,z2p!$A$2:'z2p'!$A$57,0),MATCH(B537,z2p!$C$1:'z2p'!$X$1,0))</f>
        <v>0</v>
      </c>
      <c r="E537" t="s">
        <v>30</v>
      </c>
      <c r="F537" t="s">
        <v>292</v>
      </c>
      <c r="G537" t="str">
        <f>HLOOKUP(E537,z2p!$C$1:$X$2,2,FALSE)</f>
        <v>ch</v>
      </c>
      <c r="H537" t="str">
        <f>VLOOKUP(F537,z2p!$A$3:$B$57,2,FALSE)</f>
        <v>ie</v>
      </c>
      <c r="I537" t="str">
        <f t="shared" si="36"/>
        <v>chie</v>
      </c>
      <c r="J537" t="str">
        <f t="shared" si="37"/>
        <v>,"ㄔㄧㄝˋ","chie","2024-02-11 10:15:00","ai@indexbox.com","1","注音","拼音","zhuyin","pinyin","對照表"</v>
      </c>
    </row>
    <row r="538" spans="1:10">
      <c r="A538" s="18" t="s">
        <v>986</v>
      </c>
      <c r="B538" t="str">
        <f t="shared" si="34"/>
        <v>ㄔ</v>
      </c>
      <c r="C538" t="str">
        <f t="shared" si="35"/>
        <v>ㄧㄞ</v>
      </c>
      <c r="D538">
        <f>INDEX(z2p!$C$2:$X$57,MATCH(C538,z2p!$A$2:'z2p'!$A$57,0),MATCH(B538,z2p!$C$1:'z2p'!$X$1,0))</f>
        <v>0</v>
      </c>
      <c r="E538" t="s">
        <v>30</v>
      </c>
      <c r="F538" t="s">
        <v>504</v>
      </c>
      <c r="G538" t="str">
        <f>HLOOKUP(E538,z2p!$C$1:$X$2,2,FALSE)</f>
        <v>ch</v>
      </c>
      <c r="H538" t="str">
        <f>VLOOKUP(F538,z2p!$A$3:$B$57,2,FALSE)</f>
        <v>iai</v>
      </c>
      <c r="I538" t="str">
        <f t="shared" si="36"/>
        <v>chiai</v>
      </c>
      <c r="J538" t="str">
        <f t="shared" si="37"/>
        <v>,"ㄔㄧㄞˋ","chiai","2024-02-11 10:15:00","ai@indexbox.com","1","注音","拼音","zhuyin","pinyin","對照表"</v>
      </c>
    </row>
    <row r="539" spans="1:10">
      <c r="A539" s="18" t="s">
        <v>1008</v>
      </c>
      <c r="B539" t="str">
        <f t="shared" si="34"/>
        <v>ㄔ</v>
      </c>
      <c r="C539" t="str">
        <f t="shared" si="35"/>
        <v>ㄧㄟ</v>
      </c>
      <c r="D539">
        <f>INDEX(z2p!$C$2:$X$57,MATCH(C539,z2p!$A$2:'z2p'!$A$57,0),MATCH(B539,z2p!$C$1:'z2p'!$X$1,0))</f>
        <v>0</v>
      </c>
      <c r="E539" t="s">
        <v>30</v>
      </c>
      <c r="F539" t="s">
        <v>505</v>
      </c>
      <c r="G539" t="str">
        <f>HLOOKUP(E539,z2p!$C$1:$X$2,2,FALSE)</f>
        <v>ch</v>
      </c>
      <c r="H539" t="str">
        <f>VLOOKUP(F539,z2p!$A$3:$B$57,2,FALSE)</f>
        <v>iei</v>
      </c>
      <c r="I539" t="str">
        <f t="shared" si="36"/>
        <v>chiei</v>
      </c>
      <c r="J539" t="str">
        <f t="shared" si="37"/>
        <v>,"ㄔㄧㄟˋ","chiei","2024-02-11 10:15:00","ai@indexbox.com","1","注音","拼音","zhuyin","pinyin","對照表"</v>
      </c>
    </row>
    <row r="540" spans="1:10">
      <c r="A540" s="18" t="s">
        <v>1030</v>
      </c>
      <c r="B540" t="str">
        <f t="shared" si="34"/>
        <v>ㄔ</v>
      </c>
      <c r="C540" t="str">
        <f t="shared" si="35"/>
        <v>ㄧㄠ</v>
      </c>
      <c r="D540">
        <f>INDEX(z2p!$C$2:$X$57,MATCH(C540,z2p!$A$2:'z2p'!$A$57,0),MATCH(B540,z2p!$C$1:'z2p'!$X$1,0))</f>
        <v>0</v>
      </c>
      <c r="E540" t="s">
        <v>30</v>
      </c>
      <c r="F540" t="s">
        <v>279</v>
      </c>
      <c r="G540" t="str">
        <f>HLOOKUP(E540,z2p!$C$1:$X$2,2,FALSE)</f>
        <v>ch</v>
      </c>
      <c r="H540" t="str">
        <f>VLOOKUP(F540,z2p!$A$3:$B$57,2,FALSE)</f>
        <v>iao</v>
      </c>
      <c r="I540" t="str">
        <f t="shared" si="36"/>
        <v>chiao</v>
      </c>
      <c r="J540" t="str">
        <f t="shared" si="37"/>
        <v>,"ㄔㄧㄠˋ","chiao","2024-02-11 10:15:00","ai@indexbox.com","1","注音","拼音","zhuyin","pinyin","對照表"</v>
      </c>
    </row>
    <row r="541" spans="1:10">
      <c r="A541" s="18" t="s">
        <v>1052</v>
      </c>
      <c r="B541" t="str">
        <f t="shared" si="34"/>
        <v>ㄔ</v>
      </c>
      <c r="C541" t="str">
        <f t="shared" si="35"/>
        <v>ㄧㄡ</v>
      </c>
      <c r="D541">
        <f>INDEX(z2p!$C$2:$X$57,MATCH(C541,z2p!$A$2:'z2p'!$A$57,0),MATCH(B541,z2p!$C$1:'z2p'!$X$1,0))</f>
        <v>0</v>
      </c>
      <c r="E541" t="s">
        <v>30</v>
      </c>
      <c r="F541" t="s">
        <v>305</v>
      </c>
      <c r="G541" t="str">
        <f>HLOOKUP(E541,z2p!$C$1:$X$2,2,FALSE)</f>
        <v>ch</v>
      </c>
      <c r="H541" t="str">
        <f>VLOOKUP(F541,z2p!$A$3:$B$57,2,FALSE)</f>
        <v>iu</v>
      </c>
      <c r="I541" t="str">
        <f t="shared" si="36"/>
        <v>chiu</v>
      </c>
      <c r="J541" t="str">
        <f t="shared" si="37"/>
        <v>,"ㄔㄧㄡˋ","chiu","2024-02-11 10:15:00","ai@indexbox.com","1","注音","拼音","zhuyin","pinyin","對照表"</v>
      </c>
    </row>
    <row r="542" spans="1:10">
      <c r="A542" s="18" t="s">
        <v>1074</v>
      </c>
      <c r="B542" t="str">
        <f t="shared" si="34"/>
        <v>ㄔ</v>
      </c>
      <c r="C542" t="str">
        <f t="shared" si="35"/>
        <v>ㄧㄢ</v>
      </c>
      <c r="D542">
        <f>INDEX(z2p!$C$2:$X$57,MATCH(C542,z2p!$A$2:'z2p'!$A$57,0),MATCH(B542,z2p!$C$1:'z2p'!$X$1,0))</f>
        <v>0</v>
      </c>
      <c r="E542" t="s">
        <v>30</v>
      </c>
      <c r="F542" t="s">
        <v>315</v>
      </c>
      <c r="G542" t="str">
        <f>HLOOKUP(E542,z2p!$C$1:$X$2,2,FALSE)</f>
        <v>ch</v>
      </c>
      <c r="H542" t="str">
        <f>VLOOKUP(F542,z2p!$A$3:$B$57,2,FALSE)</f>
        <v>ian</v>
      </c>
      <c r="I542" t="str">
        <f t="shared" si="36"/>
        <v>chian</v>
      </c>
      <c r="J542" t="str">
        <f t="shared" si="37"/>
        <v>,"ㄔㄧㄢˋ","chian","2024-02-11 10:15:00","ai@indexbox.com","1","注音","拼音","zhuyin","pinyin","對照表"</v>
      </c>
    </row>
    <row r="543" spans="1:10">
      <c r="A543" s="18" t="s">
        <v>1096</v>
      </c>
      <c r="B543" t="str">
        <f t="shared" si="34"/>
        <v>ㄔ</v>
      </c>
      <c r="C543" t="str">
        <f t="shared" si="35"/>
        <v>ㄧㄣ</v>
      </c>
      <c r="D543">
        <f>INDEX(z2p!$C$2:$X$57,MATCH(C543,z2p!$A$2:'z2p'!$A$57,0),MATCH(B543,z2p!$C$1:'z2p'!$X$1,0))</f>
        <v>0</v>
      </c>
      <c r="E543" t="s">
        <v>30</v>
      </c>
      <c r="F543" t="s">
        <v>328</v>
      </c>
      <c r="G543" t="str">
        <f>HLOOKUP(E543,z2p!$C$1:$X$2,2,FALSE)</f>
        <v>ch</v>
      </c>
      <c r="H543" t="str">
        <f>VLOOKUP(F543,z2p!$A$3:$B$57,2,FALSE)</f>
        <v>in</v>
      </c>
      <c r="I543" t="str">
        <f t="shared" si="36"/>
        <v>chin</v>
      </c>
      <c r="J543" t="str">
        <f t="shared" si="37"/>
        <v>,"ㄔㄧㄣˋ","chin","2024-02-11 10:15:00","ai@indexbox.com","1","注音","拼音","zhuyin","pinyin","對照表"</v>
      </c>
    </row>
    <row r="544" spans="1:10">
      <c r="A544" s="18" t="s">
        <v>1118</v>
      </c>
      <c r="B544" t="str">
        <f t="shared" si="34"/>
        <v>ㄔ</v>
      </c>
      <c r="C544" t="str">
        <f t="shared" si="35"/>
        <v>ㄧㄤ</v>
      </c>
      <c r="D544">
        <f>INDEX(z2p!$C$2:$X$57,MATCH(C544,z2p!$A$2:'z2p'!$A$57,0),MATCH(B544,z2p!$C$1:'z2p'!$X$1,0))</f>
        <v>0</v>
      </c>
      <c r="E544" t="s">
        <v>30</v>
      </c>
      <c r="F544" t="s">
        <v>339</v>
      </c>
      <c r="G544" t="str">
        <f>HLOOKUP(E544,z2p!$C$1:$X$2,2,FALSE)</f>
        <v>ch</v>
      </c>
      <c r="H544" t="str">
        <f>VLOOKUP(F544,z2p!$A$3:$B$57,2,FALSE)</f>
        <v>iang</v>
      </c>
      <c r="I544" t="str">
        <f t="shared" si="36"/>
        <v>chiang</v>
      </c>
      <c r="J544" t="str">
        <f t="shared" si="37"/>
        <v>,"ㄔㄧㄤˋ","chiang","2024-02-11 10:15:00","ai@indexbox.com","1","注音","拼音","zhuyin","pinyin","對照表"</v>
      </c>
    </row>
    <row r="545" spans="1:10">
      <c r="A545" s="18" t="s">
        <v>1140</v>
      </c>
      <c r="B545" t="str">
        <f t="shared" si="34"/>
        <v>ㄔ</v>
      </c>
      <c r="C545" t="str">
        <f t="shared" si="35"/>
        <v>ㄧㄥ</v>
      </c>
      <c r="D545">
        <f>INDEX(z2p!$C$2:$X$57,MATCH(C545,z2p!$A$2:'z2p'!$A$57,0),MATCH(B545,z2p!$C$1:'z2p'!$X$1,0))</f>
        <v>0</v>
      </c>
      <c r="E545" t="s">
        <v>30</v>
      </c>
      <c r="F545" t="s">
        <v>347</v>
      </c>
      <c r="G545" t="str">
        <f>HLOOKUP(E545,z2p!$C$1:$X$2,2,FALSE)</f>
        <v>ch</v>
      </c>
      <c r="H545" t="str">
        <f>VLOOKUP(F545,z2p!$A$3:$B$57,2,FALSE)</f>
        <v>ing</v>
      </c>
      <c r="I545" t="str">
        <f t="shared" si="36"/>
        <v>ching</v>
      </c>
      <c r="J545" t="str">
        <f t="shared" si="37"/>
        <v>,"ㄔㄧㄥˋ","ching","2024-02-11 10:15:00","ai@indexbox.com","1","注音","拼音","zhuyin","pinyin","對照表"</v>
      </c>
    </row>
    <row r="546" spans="1:10">
      <c r="A546" s="18" t="s">
        <v>1162</v>
      </c>
      <c r="B546" t="str">
        <f t="shared" si="34"/>
        <v>ㄔ</v>
      </c>
      <c r="C546" t="str">
        <f t="shared" si="35"/>
        <v>ㄧㄦ</v>
      </c>
      <c r="D546">
        <f>INDEX(z2p!$C$2:$X$57,MATCH(C546,z2p!$A$2:'z2p'!$A$57,0),MATCH(B546,z2p!$C$1:'z2p'!$X$1,0))</f>
        <v>0</v>
      </c>
      <c r="E546" t="s">
        <v>30</v>
      </c>
      <c r="F546" t="s">
        <v>506</v>
      </c>
      <c r="G546" t="str">
        <f>HLOOKUP(E546,z2p!$C$1:$X$2,2,FALSE)</f>
        <v>ch</v>
      </c>
      <c r="H546" t="str">
        <f>VLOOKUP(F546,z2p!$A$3:$B$57,2,FALSE)</f>
        <v>ier</v>
      </c>
      <c r="I546" t="str">
        <f t="shared" si="36"/>
        <v>chier</v>
      </c>
      <c r="J546" t="str">
        <f t="shared" si="37"/>
        <v>,"ㄔㄧㄦˋ","chier","2024-02-11 10:15:00","ai@indexbox.com","1","注音","拼音","zhuyin","pinyin","對照表"</v>
      </c>
    </row>
    <row r="547" spans="1:10">
      <c r="A547" s="18" t="s">
        <v>877</v>
      </c>
      <c r="B547" t="str">
        <f t="shared" si="34"/>
        <v>ㄕ</v>
      </c>
      <c r="C547" t="str">
        <f t="shared" si="35"/>
        <v>ㄧ␢</v>
      </c>
      <c r="D547" t="e">
        <f>INDEX(z2p!$C$2:$X$57,MATCH(C547,z2p!$A$2:'z2p'!$A$57,0),MATCH(B547,z2p!$C$1:'z2p'!$X$1,0))</f>
        <v>#N/A</v>
      </c>
      <c r="E547" t="s">
        <v>31</v>
      </c>
      <c r="F547" t="s">
        <v>501</v>
      </c>
      <c r="G547" t="str">
        <f>HLOOKUP(E547,z2p!$C$1:$X$2,2,FALSE)</f>
        <v>sh</v>
      </c>
      <c r="H547" t="s">
        <v>549</v>
      </c>
      <c r="I547" t="str">
        <f t="shared" si="36"/>
        <v>shi</v>
      </c>
      <c r="J547" t="str">
        <f t="shared" si="37"/>
        <v>,"ㄕㄧ␢ˋ","shi","2024-02-11 10:15:00","ai@indexbox.com","1","注音","拼音","zhuyin","pinyin","對照表"</v>
      </c>
    </row>
    <row r="548" spans="1:10">
      <c r="A548" s="18" t="s">
        <v>899</v>
      </c>
      <c r="B548" t="str">
        <f t="shared" si="34"/>
        <v>ㄕ</v>
      </c>
      <c r="C548" t="str">
        <f t="shared" si="35"/>
        <v>ㄧㄚ</v>
      </c>
      <c r="D548">
        <f>INDEX(z2p!$C$2:$X$57,MATCH(C548,z2p!$A$2:'z2p'!$A$57,0),MATCH(B548,z2p!$C$1:'z2p'!$X$1,0))</f>
        <v>0</v>
      </c>
      <c r="E548" t="s">
        <v>31</v>
      </c>
      <c r="F548" t="s">
        <v>272</v>
      </c>
      <c r="G548" t="str">
        <f>HLOOKUP(E548,z2p!$C$1:$X$2,2,FALSE)</f>
        <v>sh</v>
      </c>
      <c r="H548" t="str">
        <f>VLOOKUP(F548,z2p!$A$3:$B$57,2,FALSE)</f>
        <v>ia</v>
      </c>
      <c r="I548" t="str">
        <f t="shared" si="36"/>
        <v>shia</v>
      </c>
      <c r="J548" t="str">
        <f t="shared" si="37"/>
        <v>,"ㄕㄧㄚˋ","shia","2024-02-11 10:15:00","ai@indexbox.com","1","注音","拼音","zhuyin","pinyin","對照表"</v>
      </c>
    </row>
    <row r="549" spans="1:10">
      <c r="A549" s="18" t="s">
        <v>921</v>
      </c>
      <c r="B549" t="str">
        <f t="shared" si="34"/>
        <v>ㄕ</v>
      </c>
      <c r="C549" t="str">
        <f t="shared" si="35"/>
        <v>ㄧㄛ</v>
      </c>
      <c r="D549">
        <f>INDEX(z2p!$C$2:$X$57,MATCH(C549,z2p!$A$2:'z2p'!$A$57,0),MATCH(B549,z2p!$C$1:'z2p'!$X$1,0))</f>
        <v>0</v>
      </c>
      <c r="E549" t="s">
        <v>31</v>
      </c>
      <c r="F549" t="s">
        <v>502</v>
      </c>
      <c r="G549" t="str">
        <f>HLOOKUP(E549,z2p!$C$1:$X$2,2,FALSE)</f>
        <v>sh</v>
      </c>
      <c r="H549" t="str">
        <f>VLOOKUP(F549,z2p!$A$3:$B$57,2,FALSE)</f>
        <v>yo</v>
      </c>
      <c r="I549" t="str">
        <f t="shared" si="36"/>
        <v>shyo</v>
      </c>
      <c r="J549" t="str">
        <f t="shared" si="37"/>
        <v>,"ㄕㄧㄛˋ","shyo","2024-02-11 10:15:00","ai@indexbox.com","1","注音","拼音","zhuyin","pinyin","對照表"</v>
      </c>
    </row>
    <row r="550" spans="1:10">
      <c r="A550" s="18" t="s">
        <v>943</v>
      </c>
      <c r="B550" t="str">
        <f t="shared" si="34"/>
        <v>ㄕ</v>
      </c>
      <c r="C550" t="str">
        <f t="shared" si="35"/>
        <v>ㄧㄜ</v>
      </c>
      <c r="D550" t="str">
        <f>INDEX(z2p!$C$2:$X$57,MATCH(C550,z2p!$A$2:'z2p'!$A$57,0),MATCH(B550,z2p!$C$1:'z2p'!$X$1,0))</f>
        <v>she</v>
      </c>
      <c r="E550" t="s">
        <v>31</v>
      </c>
      <c r="F550" t="s">
        <v>503</v>
      </c>
      <c r="G550" t="str">
        <f>HLOOKUP(E550,z2p!$C$1:$X$2,2,FALSE)</f>
        <v>sh</v>
      </c>
      <c r="H550" t="str">
        <f>VLOOKUP(F550,z2p!$A$3:$B$57,2,FALSE)</f>
        <v>ye</v>
      </c>
      <c r="I550" t="str">
        <f t="shared" si="36"/>
        <v>shye</v>
      </c>
      <c r="J550" t="str">
        <f t="shared" si="37"/>
        <v>,"ㄕㄧㄜˋ","shye","2024-02-11 10:15:00","ai@indexbox.com","1","注音","拼音","zhuyin","pinyin","對照表"</v>
      </c>
    </row>
    <row r="551" spans="1:10">
      <c r="A551" s="18" t="s">
        <v>965</v>
      </c>
      <c r="B551" t="str">
        <f t="shared" si="34"/>
        <v>ㄕ</v>
      </c>
      <c r="C551" t="str">
        <f t="shared" si="35"/>
        <v>ㄧㄝ</v>
      </c>
      <c r="D551">
        <f>INDEX(z2p!$C$2:$X$57,MATCH(C551,z2p!$A$2:'z2p'!$A$57,0),MATCH(B551,z2p!$C$1:'z2p'!$X$1,0))</f>
        <v>0</v>
      </c>
      <c r="E551" t="s">
        <v>31</v>
      </c>
      <c r="F551" t="s">
        <v>292</v>
      </c>
      <c r="G551" t="str">
        <f>HLOOKUP(E551,z2p!$C$1:$X$2,2,FALSE)</f>
        <v>sh</v>
      </c>
      <c r="H551" t="str">
        <f>VLOOKUP(F551,z2p!$A$3:$B$57,2,FALSE)</f>
        <v>ie</v>
      </c>
      <c r="I551" t="str">
        <f t="shared" si="36"/>
        <v>shie</v>
      </c>
      <c r="J551" t="str">
        <f t="shared" si="37"/>
        <v>,"ㄕㄧㄝˋ","shie","2024-02-11 10:15:00","ai@indexbox.com","1","注音","拼音","zhuyin","pinyin","對照表"</v>
      </c>
    </row>
    <row r="552" spans="1:10">
      <c r="A552" s="18" t="s">
        <v>987</v>
      </c>
      <c r="B552" t="str">
        <f t="shared" si="34"/>
        <v>ㄕ</v>
      </c>
      <c r="C552" t="str">
        <f t="shared" si="35"/>
        <v>ㄧㄞ</v>
      </c>
      <c r="D552">
        <f>INDEX(z2p!$C$2:$X$57,MATCH(C552,z2p!$A$2:'z2p'!$A$57,0),MATCH(B552,z2p!$C$1:'z2p'!$X$1,0))</f>
        <v>0</v>
      </c>
      <c r="E552" t="s">
        <v>31</v>
      </c>
      <c r="F552" t="s">
        <v>504</v>
      </c>
      <c r="G552" t="str">
        <f>HLOOKUP(E552,z2p!$C$1:$X$2,2,FALSE)</f>
        <v>sh</v>
      </c>
      <c r="H552" t="str">
        <f>VLOOKUP(F552,z2p!$A$3:$B$57,2,FALSE)</f>
        <v>iai</v>
      </c>
      <c r="I552" t="str">
        <f t="shared" si="36"/>
        <v>shiai</v>
      </c>
      <c r="J552" t="str">
        <f t="shared" si="37"/>
        <v>,"ㄕㄧㄞˋ","shiai","2024-02-11 10:15:00","ai@indexbox.com","1","注音","拼音","zhuyin","pinyin","對照表"</v>
      </c>
    </row>
    <row r="553" spans="1:10">
      <c r="A553" s="18" t="s">
        <v>1009</v>
      </c>
      <c r="B553" t="str">
        <f t="shared" si="34"/>
        <v>ㄕ</v>
      </c>
      <c r="C553" t="str">
        <f t="shared" si="35"/>
        <v>ㄧㄟ</v>
      </c>
      <c r="D553">
        <f>INDEX(z2p!$C$2:$X$57,MATCH(C553,z2p!$A$2:'z2p'!$A$57,0),MATCH(B553,z2p!$C$1:'z2p'!$X$1,0))</f>
        <v>0</v>
      </c>
      <c r="E553" t="s">
        <v>31</v>
      </c>
      <c r="F553" t="s">
        <v>505</v>
      </c>
      <c r="G553" t="str">
        <f>HLOOKUP(E553,z2p!$C$1:$X$2,2,FALSE)</f>
        <v>sh</v>
      </c>
      <c r="H553" t="str">
        <f>VLOOKUP(F553,z2p!$A$3:$B$57,2,FALSE)</f>
        <v>iei</v>
      </c>
      <c r="I553" t="str">
        <f t="shared" si="36"/>
        <v>shiei</v>
      </c>
      <c r="J553" t="str">
        <f t="shared" si="37"/>
        <v>,"ㄕㄧㄟˋ","shiei","2024-02-11 10:15:00","ai@indexbox.com","1","注音","拼音","zhuyin","pinyin","對照表"</v>
      </c>
    </row>
    <row r="554" spans="1:10">
      <c r="A554" s="18" t="s">
        <v>1031</v>
      </c>
      <c r="B554" t="str">
        <f t="shared" si="34"/>
        <v>ㄕ</v>
      </c>
      <c r="C554" t="str">
        <f t="shared" si="35"/>
        <v>ㄧㄠ</v>
      </c>
      <c r="D554">
        <f>INDEX(z2p!$C$2:$X$57,MATCH(C554,z2p!$A$2:'z2p'!$A$57,0),MATCH(B554,z2p!$C$1:'z2p'!$X$1,0))</f>
        <v>0</v>
      </c>
      <c r="E554" t="s">
        <v>31</v>
      </c>
      <c r="F554" t="s">
        <v>279</v>
      </c>
      <c r="G554" t="str">
        <f>HLOOKUP(E554,z2p!$C$1:$X$2,2,FALSE)</f>
        <v>sh</v>
      </c>
      <c r="H554" t="str">
        <f>VLOOKUP(F554,z2p!$A$3:$B$57,2,FALSE)</f>
        <v>iao</v>
      </c>
      <c r="I554" t="str">
        <f t="shared" si="36"/>
        <v>shiao</v>
      </c>
      <c r="J554" t="str">
        <f t="shared" si="37"/>
        <v>,"ㄕㄧㄠˋ","shiao","2024-02-11 10:15:00","ai@indexbox.com","1","注音","拼音","zhuyin","pinyin","對照表"</v>
      </c>
    </row>
    <row r="555" spans="1:10">
      <c r="A555" s="18" t="s">
        <v>1053</v>
      </c>
      <c r="B555" t="str">
        <f t="shared" si="34"/>
        <v>ㄕ</v>
      </c>
      <c r="C555" t="str">
        <f t="shared" si="35"/>
        <v>ㄧㄡ</v>
      </c>
      <c r="D555">
        <f>INDEX(z2p!$C$2:$X$57,MATCH(C555,z2p!$A$2:'z2p'!$A$57,0),MATCH(B555,z2p!$C$1:'z2p'!$X$1,0))</f>
        <v>0</v>
      </c>
      <c r="E555" t="s">
        <v>31</v>
      </c>
      <c r="F555" t="s">
        <v>305</v>
      </c>
      <c r="G555" t="str">
        <f>HLOOKUP(E555,z2p!$C$1:$X$2,2,FALSE)</f>
        <v>sh</v>
      </c>
      <c r="H555" t="str">
        <f>VLOOKUP(F555,z2p!$A$3:$B$57,2,FALSE)</f>
        <v>iu</v>
      </c>
      <c r="I555" t="str">
        <f t="shared" si="36"/>
        <v>shiu</v>
      </c>
      <c r="J555" t="str">
        <f t="shared" si="37"/>
        <v>,"ㄕㄧㄡˋ","shiu","2024-02-11 10:15:00","ai@indexbox.com","1","注音","拼音","zhuyin","pinyin","對照表"</v>
      </c>
    </row>
    <row r="556" spans="1:10">
      <c r="A556" s="18" t="s">
        <v>1075</v>
      </c>
      <c r="B556" t="str">
        <f t="shared" si="34"/>
        <v>ㄕ</v>
      </c>
      <c r="C556" t="str">
        <f t="shared" si="35"/>
        <v>ㄧㄢ</v>
      </c>
      <c r="D556">
        <f>INDEX(z2p!$C$2:$X$57,MATCH(C556,z2p!$A$2:'z2p'!$A$57,0),MATCH(B556,z2p!$C$1:'z2p'!$X$1,0))</f>
        <v>0</v>
      </c>
      <c r="E556" t="s">
        <v>31</v>
      </c>
      <c r="F556" t="s">
        <v>315</v>
      </c>
      <c r="G556" t="str">
        <f>HLOOKUP(E556,z2p!$C$1:$X$2,2,FALSE)</f>
        <v>sh</v>
      </c>
      <c r="H556" t="str">
        <f>VLOOKUP(F556,z2p!$A$3:$B$57,2,FALSE)</f>
        <v>ian</v>
      </c>
      <c r="I556" t="str">
        <f t="shared" si="36"/>
        <v>shian</v>
      </c>
      <c r="J556" t="str">
        <f t="shared" si="37"/>
        <v>,"ㄕㄧㄢˋ","shian","2024-02-11 10:15:00","ai@indexbox.com","1","注音","拼音","zhuyin","pinyin","對照表"</v>
      </c>
    </row>
    <row r="557" spans="1:10">
      <c r="A557" s="18" t="s">
        <v>1097</v>
      </c>
      <c r="B557" t="str">
        <f t="shared" si="34"/>
        <v>ㄕ</v>
      </c>
      <c r="C557" t="str">
        <f t="shared" si="35"/>
        <v>ㄧㄣ</v>
      </c>
      <c r="D557">
        <f>INDEX(z2p!$C$2:$X$57,MATCH(C557,z2p!$A$2:'z2p'!$A$57,0),MATCH(B557,z2p!$C$1:'z2p'!$X$1,0))</f>
        <v>0</v>
      </c>
      <c r="E557" t="s">
        <v>31</v>
      </c>
      <c r="F557" t="s">
        <v>328</v>
      </c>
      <c r="G557" t="str">
        <f>HLOOKUP(E557,z2p!$C$1:$X$2,2,FALSE)</f>
        <v>sh</v>
      </c>
      <c r="H557" t="str">
        <f>VLOOKUP(F557,z2p!$A$3:$B$57,2,FALSE)</f>
        <v>in</v>
      </c>
      <c r="I557" t="str">
        <f t="shared" si="36"/>
        <v>shin</v>
      </c>
      <c r="J557" t="str">
        <f t="shared" si="37"/>
        <v>,"ㄕㄧㄣˋ","shin","2024-02-11 10:15:00","ai@indexbox.com","1","注音","拼音","zhuyin","pinyin","對照表"</v>
      </c>
    </row>
    <row r="558" spans="1:10">
      <c r="A558" s="18" t="s">
        <v>1119</v>
      </c>
      <c r="B558" t="str">
        <f t="shared" si="34"/>
        <v>ㄕ</v>
      </c>
      <c r="C558" t="str">
        <f t="shared" si="35"/>
        <v>ㄧㄤ</v>
      </c>
      <c r="D558">
        <f>INDEX(z2p!$C$2:$X$57,MATCH(C558,z2p!$A$2:'z2p'!$A$57,0),MATCH(B558,z2p!$C$1:'z2p'!$X$1,0))</f>
        <v>0</v>
      </c>
      <c r="E558" t="s">
        <v>31</v>
      </c>
      <c r="F558" t="s">
        <v>339</v>
      </c>
      <c r="G558" t="str">
        <f>HLOOKUP(E558,z2p!$C$1:$X$2,2,FALSE)</f>
        <v>sh</v>
      </c>
      <c r="H558" t="str">
        <f>VLOOKUP(F558,z2p!$A$3:$B$57,2,FALSE)</f>
        <v>iang</v>
      </c>
      <c r="I558" t="str">
        <f t="shared" si="36"/>
        <v>shiang</v>
      </c>
      <c r="J558" t="str">
        <f t="shared" si="37"/>
        <v>,"ㄕㄧㄤˋ","shiang","2024-02-11 10:15:00","ai@indexbox.com","1","注音","拼音","zhuyin","pinyin","對照表"</v>
      </c>
    </row>
    <row r="559" spans="1:10">
      <c r="A559" s="18" t="s">
        <v>1141</v>
      </c>
      <c r="B559" t="str">
        <f t="shared" si="34"/>
        <v>ㄕ</v>
      </c>
      <c r="C559" t="str">
        <f t="shared" si="35"/>
        <v>ㄧㄥ</v>
      </c>
      <c r="D559">
        <f>INDEX(z2p!$C$2:$X$57,MATCH(C559,z2p!$A$2:'z2p'!$A$57,0),MATCH(B559,z2p!$C$1:'z2p'!$X$1,0))</f>
        <v>0</v>
      </c>
      <c r="E559" t="s">
        <v>31</v>
      </c>
      <c r="F559" t="s">
        <v>347</v>
      </c>
      <c r="G559" t="str">
        <f>HLOOKUP(E559,z2p!$C$1:$X$2,2,FALSE)</f>
        <v>sh</v>
      </c>
      <c r="H559" t="str">
        <f>VLOOKUP(F559,z2p!$A$3:$B$57,2,FALSE)</f>
        <v>ing</v>
      </c>
      <c r="I559" t="str">
        <f t="shared" si="36"/>
        <v>shing</v>
      </c>
      <c r="J559" t="str">
        <f t="shared" si="37"/>
        <v>,"ㄕㄧㄥˋ","shing","2024-02-11 10:15:00","ai@indexbox.com","1","注音","拼音","zhuyin","pinyin","對照表"</v>
      </c>
    </row>
    <row r="560" spans="1:10">
      <c r="A560" s="18" t="s">
        <v>1163</v>
      </c>
      <c r="B560" t="str">
        <f t="shared" si="34"/>
        <v>ㄕ</v>
      </c>
      <c r="C560" t="str">
        <f t="shared" si="35"/>
        <v>ㄧㄦ</v>
      </c>
      <c r="D560">
        <f>INDEX(z2p!$C$2:$X$57,MATCH(C560,z2p!$A$2:'z2p'!$A$57,0),MATCH(B560,z2p!$C$1:'z2p'!$X$1,0))</f>
        <v>0</v>
      </c>
      <c r="E560" t="s">
        <v>31</v>
      </c>
      <c r="F560" t="s">
        <v>506</v>
      </c>
      <c r="G560" t="str">
        <f>HLOOKUP(E560,z2p!$C$1:$X$2,2,FALSE)</f>
        <v>sh</v>
      </c>
      <c r="H560" t="str">
        <f>VLOOKUP(F560,z2p!$A$3:$B$57,2,FALSE)</f>
        <v>ier</v>
      </c>
      <c r="I560" t="str">
        <f t="shared" si="36"/>
        <v>shier</v>
      </c>
      <c r="J560" t="str">
        <f t="shared" si="37"/>
        <v>,"ㄕㄧㄦˋ","shier","2024-02-11 10:15:00","ai@indexbox.com","1","注音","拼音","zhuyin","pinyin","對照表"</v>
      </c>
    </row>
    <row r="561" spans="1:10">
      <c r="A561" s="18" t="s">
        <v>878</v>
      </c>
      <c r="B561" t="str">
        <f t="shared" si="34"/>
        <v>ㄖ</v>
      </c>
      <c r="C561" t="str">
        <f t="shared" si="35"/>
        <v>ㄧ␢</v>
      </c>
      <c r="D561" t="e">
        <f>INDEX(z2p!$C$2:$X$57,MATCH(C561,z2p!$A$2:'z2p'!$A$57,0),MATCH(B561,z2p!$C$1:'z2p'!$X$1,0))</f>
        <v>#N/A</v>
      </c>
      <c r="E561" t="s">
        <v>32</v>
      </c>
      <c r="F561" t="s">
        <v>501</v>
      </c>
      <c r="G561" t="str">
        <f>HLOOKUP(E561,z2p!$C$1:$X$2,2,FALSE)</f>
        <v>r</v>
      </c>
      <c r="H561" t="s">
        <v>549</v>
      </c>
      <c r="I561" t="str">
        <f t="shared" si="36"/>
        <v>ri</v>
      </c>
      <c r="J561" t="str">
        <f t="shared" si="37"/>
        <v>,"ㄖㄧ␢ˋ","ri","2024-02-11 10:15:00","ai@indexbox.com","1","注音","拼音","zhuyin","pinyin","對照表"</v>
      </c>
    </row>
    <row r="562" spans="1:10">
      <c r="A562" s="18" t="s">
        <v>900</v>
      </c>
      <c r="B562" t="str">
        <f t="shared" si="34"/>
        <v>ㄖ</v>
      </c>
      <c r="C562" t="str">
        <f t="shared" si="35"/>
        <v>ㄧㄚ</v>
      </c>
      <c r="D562">
        <f>INDEX(z2p!$C$2:$X$57,MATCH(C562,z2p!$A$2:'z2p'!$A$57,0),MATCH(B562,z2p!$C$1:'z2p'!$X$1,0))</f>
        <v>0</v>
      </c>
      <c r="E562" t="s">
        <v>32</v>
      </c>
      <c r="F562" t="s">
        <v>272</v>
      </c>
      <c r="G562" t="str">
        <f>HLOOKUP(E562,z2p!$C$1:$X$2,2,FALSE)</f>
        <v>r</v>
      </c>
      <c r="H562" t="str">
        <f>VLOOKUP(F562,z2p!$A$3:$B$57,2,FALSE)</f>
        <v>ia</v>
      </c>
      <c r="I562" t="str">
        <f t="shared" si="36"/>
        <v>ria</v>
      </c>
      <c r="J562" t="str">
        <f t="shared" si="37"/>
        <v>,"ㄖㄧㄚˋ","ria","2024-02-11 10:15:00","ai@indexbox.com","1","注音","拼音","zhuyin","pinyin","對照表"</v>
      </c>
    </row>
    <row r="563" spans="1:10">
      <c r="A563" s="18" t="s">
        <v>922</v>
      </c>
      <c r="B563" t="str">
        <f t="shared" si="34"/>
        <v>ㄖ</v>
      </c>
      <c r="C563" t="str">
        <f t="shared" si="35"/>
        <v>ㄧㄛ</v>
      </c>
      <c r="D563">
        <f>INDEX(z2p!$C$2:$X$57,MATCH(C563,z2p!$A$2:'z2p'!$A$57,0),MATCH(B563,z2p!$C$1:'z2p'!$X$1,0))</f>
        <v>0</v>
      </c>
      <c r="E563" t="s">
        <v>32</v>
      </c>
      <c r="F563" t="s">
        <v>502</v>
      </c>
      <c r="G563" t="str">
        <f>HLOOKUP(E563,z2p!$C$1:$X$2,2,FALSE)</f>
        <v>r</v>
      </c>
      <c r="H563" t="str">
        <f>VLOOKUP(F563,z2p!$A$3:$B$57,2,FALSE)</f>
        <v>yo</v>
      </c>
      <c r="I563" t="str">
        <f t="shared" si="36"/>
        <v>ryo</v>
      </c>
      <c r="J563" t="str">
        <f t="shared" si="37"/>
        <v>,"ㄖㄧㄛˋ","ryo","2024-02-11 10:15:00","ai@indexbox.com","1","注音","拼音","zhuyin","pinyin","對照表"</v>
      </c>
    </row>
    <row r="564" spans="1:10">
      <c r="A564" s="18" t="s">
        <v>944</v>
      </c>
      <c r="B564" t="str">
        <f t="shared" si="34"/>
        <v>ㄖ</v>
      </c>
      <c r="C564" t="str">
        <f t="shared" si="35"/>
        <v>ㄧㄜ</v>
      </c>
      <c r="D564" t="str">
        <f>INDEX(z2p!$C$2:$X$57,MATCH(C564,z2p!$A$2:'z2p'!$A$57,0),MATCH(B564,z2p!$C$1:'z2p'!$X$1,0))</f>
        <v>re</v>
      </c>
      <c r="E564" t="s">
        <v>32</v>
      </c>
      <c r="F564" t="s">
        <v>503</v>
      </c>
      <c r="G564" t="str">
        <f>HLOOKUP(E564,z2p!$C$1:$X$2,2,FALSE)</f>
        <v>r</v>
      </c>
      <c r="H564" t="str">
        <f>VLOOKUP(F564,z2p!$A$3:$B$57,2,FALSE)</f>
        <v>ye</v>
      </c>
      <c r="I564" t="str">
        <f t="shared" si="36"/>
        <v>rye</v>
      </c>
      <c r="J564" t="str">
        <f t="shared" si="37"/>
        <v>,"ㄖㄧㄜˋ","rye","2024-02-11 10:15:00","ai@indexbox.com","1","注音","拼音","zhuyin","pinyin","對照表"</v>
      </c>
    </row>
    <row r="565" spans="1:10">
      <c r="A565" s="18" t="s">
        <v>966</v>
      </c>
      <c r="B565" t="str">
        <f t="shared" si="34"/>
        <v>ㄖ</v>
      </c>
      <c r="C565" t="str">
        <f t="shared" si="35"/>
        <v>ㄧㄝ</v>
      </c>
      <c r="D565">
        <f>INDEX(z2p!$C$2:$X$57,MATCH(C565,z2p!$A$2:'z2p'!$A$57,0),MATCH(B565,z2p!$C$1:'z2p'!$X$1,0))</f>
        <v>0</v>
      </c>
      <c r="E565" t="s">
        <v>32</v>
      </c>
      <c r="F565" t="s">
        <v>292</v>
      </c>
      <c r="G565" t="str">
        <f>HLOOKUP(E565,z2p!$C$1:$X$2,2,FALSE)</f>
        <v>r</v>
      </c>
      <c r="H565" t="str">
        <f>VLOOKUP(F565,z2p!$A$3:$B$57,2,FALSE)</f>
        <v>ie</v>
      </c>
      <c r="I565" t="str">
        <f t="shared" si="36"/>
        <v>rie</v>
      </c>
      <c r="J565" t="str">
        <f t="shared" si="37"/>
        <v>,"ㄖㄧㄝˋ","rie","2024-02-11 10:15:00","ai@indexbox.com","1","注音","拼音","zhuyin","pinyin","對照表"</v>
      </c>
    </row>
    <row r="566" spans="1:10">
      <c r="A566" s="18" t="s">
        <v>988</v>
      </c>
      <c r="B566" t="str">
        <f t="shared" si="34"/>
        <v>ㄖ</v>
      </c>
      <c r="C566" t="str">
        <f t="shared" si="35"/>
        <v>ㄧㄞ</v>
      </c>
      <c r="D566">
        <f>INDEX(z2p!$C$2:$X$57,MATCH(C566,z2p!$A$2:'z2p'!$A$57,0),MATCH(B566,z2p!$C$1:'z2p'!$X$1,0))</f>
        <v>0</v>
      </c>
      <c r="E566" t="s">
        <v>32</v>
      </c>
      <c r="F566" t="s">
        <v>504</v>
      </c>
      <c r="G566" t="str">
        <f>HLOOKUP(E566,z2p!$C$1:$X$2,2,FALSE)</f>
        <v>r</v>
      </c>
      <c r="H566" t="str">
        <f>VLOOKUP(F566,z2p!$A$3:$B$57,2,FALSE)</f>
        <v>iai</v>
      </c>
      <c r="I566" t="str">
        <f t="shared" si="36"/>
        <v>riai</v>
      </c>
      <c r="J566" t="str">
        <f t="shared" si="37"/>
        <v>,"ㄖㄧㄞˋ","riai","2024-02-11 10:15:00","ai@indexbox.com","1","注音","拼音","zhuyin","pinyin","對照表"</v>
      </c>
    </row>
    <row r="567" spans="1:10">
      <c r="A567" s="18" t="s">
        <v>1010</v>
      </c>
      <c r="B567" t="str">
        <f t="shared" si="34"/>
        <v>ㄖ</v>
      </c>
      <c r="C567" t="str">
        <f t="shared" si="35"/>
        <v>ㄧㄟ</v>
      </c>
      <c r="D567">
        <f>INDEX(z2p!$C$2:$X$57,MATCH(C567,z2p!$A$2:'z2p'!$A$57,0),MATCH(B567,z2p!$C$1:'z2p'!$X$1,0))</f>
        <v>0</v>
      </c>
      <c r="E567" t="s">
        <v>32</v>
      </c>
      <c r="F567" t="s">
        <v>505</v>
      </c>
      <c r="G567" t="str">
        <f>HLOOKUP(E567,z2p!$C$1:$X$2,2,FALSE)</f>
        <v>r</v>
      </c>
      <c r="H567" t="str">
        <f>VLOOKUP(F567,z2p!$A$3:$B$57,2,FALSE)</f>
        <v>iei</v>
      </c>
      <c r="I567" t="str">
        <f t="shared" si="36"/>
        <v>riei</v>
      </c>
      <c r="J567" t="str">
        <f t="shared" si="37"/>
        <v>,"ㄖㄧㄟˋ","riei","2024-02-11 10:15:00","ai@indexbox.com","1","注音","拼音","zhuyin","pinyin","對照表"</v>
      </c>
    </row>
    <row r="568" spans="1:10">
      <c r="A568" s="18" t="s">
        <v>1032</v>
      </c>
      <c r="B568" t="str">
        <f t="shared" si="34"/>
        <v>ㄖ</v>
      </c>
      <c r="C568" t="str">
        <f t="shared" si="35"/>
        <v>ㄧㄠ</v>
      </c>
      <c r="D568">
        <f>INDEX(z2p!$C$2:$X$57,MATCH(C568,z2p!$A$2:'z2p'!$A$57,0),MATCH(B568,z2p!$C$1:'z2p'!$X$1,0))</f>
        <v>0</v>
      </c>
      <c r="E568" t="s">
        <v>32</v>
      </c>
      <c r="F568" t="s">
        <v>279</v>
      </c>
      <c r="G568" t="str">
        <f>HLOOKUP(E568,z2p!$C$1:$X$2,2,FALSE)</f>
        <v>r</v>
      </c>
      <c r="H568" t="str">
        <f>VLOOKUP(F568,z2p!$A$3:$B$57,2,FALSE)</f>
        <v>iao</v>
      </c>
      <c r="I568" t="str">
        <f t="shared" si="36"/>
        <v>riao</v>
      </c>
      <c r="J568" t="str">
        <f t="shared" si="37"/>
        <v>,"ㄖㄧㄠˋ","riao","2024-02-11 10:15:00","ai@indexbox.com","1","注音","拼音","zhuyin","pinyin","對照表"</v>
      </c>
    </row>
    <row r="569" spans="1:10">
      <c r="A569" s="18" t="s">
        <v>1054</v>
      </c>
      <c r="B569" t="str">
        <f t="shared" si="34"/>
        <v>ㄖ</v>
      </c>
      <c r="C569" t="str">
        <f t="shared" si="35"/>
        <v>ㄧㄡ</v>
      </c>
      <c r="D569">
        <f>INDEX(z2p!$C$2:$X$57,MATCH(C569,z2p!$A$2:'z2p'!$A$57,0),MATCH(B569,z2p!$C$1:'z2p'!$X$1,0))</f>
        <v>0</v>
      </c>
      <c r="E569" t="s">
        <v>32</v>
      </c>
      <c r="F569" t="s">
        <v>305</v>
      </c>
      <c r="G569" t="str">
        <f>HLOOKUP(E569,z2p!$C$1:$X$2,2,FALSE)</f>
        <v>r</v>
      </c>
      <c r="H569" t="str">
        <f>VLOOKUP(F569,z2p!$A$3:$B$57,2,FALSE)</f>
        <v>iu</v>
      </c>
      <c r="I569" t="str">
        <f t="shared" si="36"/>
        <v>riu</v>
      </c>
      <c r="J569" t="str">
        <f t="shared" si="37"/>
        <v>,"ㄖㄧㄡˋ","riu","2024-02-11 10:15:00","ai@indexbox.com","1","注音","拼音","zhuyin","pinyin","對照表"</v>
      </c>
    </row>
    <row r="570" spans="1:10">
      <c r="A570" s="18" t="s">
        <v>1076</v>
      </c>
      <c r="B570" t="str">
        <f t="shared" si="34"/>
        <v>ㄖ</v>
      </c>
      <c r="C570" t="str">
        <f t="shared" si="35"/>
        <v>ㄧㄢ</v>
      </c>
      <c r="D570">
        <f>INDEX(z2p!$C$2:$X$57,MATCH(C570,z2p!$A$2:'z2p'!$A$57,0),MATCH(B570,z2p!$C$1:'z2p'!$X$1,0))</f>
        <v>0</v>
      </c>
      <c r="E570" t="s">
        <v>32</v>
      </c>
      <c r="F570" t="s">
        <v>315</v>
      </c>
      <c r="G570" t="str">
        <f>HLOOKUP(E570,z2p!$C$1:$X$2,2,FALSE)</f>
        <v>r</v>
      </c>
      <c r="H570" t="str">
        <f>VLOOKUP(F570,z2p!$A$3:$B$57,2,FALSE)</f>
        <v>ian</v>
      </c>
      <c r="I570" t="str">
        <f t="shared" si="36"/>
        <v>rian</v>
      </c>
      <c r="J570" t="str">
        <f t="shared" si="37"/>
        <v>,"ㄖㄧㄢˋ","rian","2024-02-11 10:15:00","ai@indexbox.com","1","注音","拼音","zhuyin","pinyin","對照表"</v>
      </c>
    </row>
    <row r="571" spans="1:10">
      <c r="A571" s="18" t="s">
        <v>1098</v>
      </c>
      <c r="B571" t="str">
        <f t="shared" si="34"/>
        <v>ㄖ</v>
      </c>
      <c r="C571" t="str">
        <f t="shared" si="35"/>
        <v>ㄧㄣ</v>
      </c>
      <c r="D571">
        <f>INDEX(z2p!$C$2:$X$57,MATCH(C571,z2p!$A$2:'z2p'!$A$57,0),MATCH(B571,z2p!$C$1:'z2p'!$X$1,0))</f>
        <v>0</v>
      </c>
      <c r="E571" t="s">
        <v>32</v>
      </c>
      <c r="F571" t="s">
        <v>328</v>
      </c>
      <c r="G571" t="str">
        <f>HLOOKUP(E571,z2p!$C$1:$X$2,2,FALSE)</f>
        <v>r</v>
      </c>
      <c r="H571" t="str">
        <f>VLOOKUP(F571,z2p!$A$3:$B$57,2,FALSE)</f>
        <v>in</v>
      </c>
      <c r="I571" t="str">
        <f t="shared" si="36"/>
        <v>rin</v>
      </c>
      <c r="J571" t="str">
        <f t="shared" si="37"/>
        <v>,"ㄖㄧㄣˋ","rin","2024-02-11 10:15:00","ai@indexbox.com","1","注音","拼音","zhuyin","pinyin","對照表"</v>
      </c>
    </row>
    <row r="572" spans="1:10">
      <c r="A572" s="18" t="s">
        <v>1120</v>
      </c>
      <c r="B572" t="str">
        <f t="shared" si="34"/>
        <v>ㄖ</v>
      </c>
      <c r="C572" t="str">
        <f t="shared" si="35"/>
        <v>ㄧㄤ</v>
      </c>
      <c r="D572">
        <f>INDEX(z2p!$C$2:$X$57,MATCH(C572,z2p!$A$2:'z2p'!$A$57,0),MATCH(B572,z2p!$C$1:'z2p'!$X$1,0))</f>
        <v>0</v>
      </c>
      <c r="E572" t="s">
        <v>32</v>
      </c>
      <c r="F572" t="s">
        <v>339</v>
      </c>
      <c r="G572" t="str">
        <f>HLOOKUP(E572,z2p!$C$1:$X$2,2,FALSE)</f>
        <v>r</v>
      </c>
      <c r="H572" t="str">
        <f>VLOOKUP(F572,z2p!$A$3:$B$57,2,FALSE)</f>
        <v>iang</v>
      </c>
      <c r="I572" t="str">
        <f t="shared" si="36"/>
        <v>riang</v>
      </c>
      <c r="J572" t="str">
        <f t="shared" si="37"/>
        <v>,"ㄖㄧㄤˋ","riang","2024-02-11 10:15:00","ai@indexbox.com","1","注音","拼音","zhuyin","pinyin","對照表"</v>
      </c>
    </row>
    <row r="573" spans="1:10">
      <c r="A573" s="18" t="s">
        <v>1142</v>
      </c>
      <c r="B573" t="str">
        <f t="shared" si="34"/>
        <v>ㄖ</v>
      </c>
      <c r="C573" t="str">
        <f t="shared" si="35"/>
        <v>ㄧㄥ</v>
      </c>
      <c r="D573">
        <f>INDEX(z2p!$C$2:$X$57,MATCH(C573,z2p!$A$2:'z2p'!$A$57,0),MATCH(B573,z2p!$C$1:'z2p'!$X$1,0))</f>
        <v>0</v>
      </c>
      <c r="E573" t="s">
        <v>32</v>
      </c>
      <c r="F573" t="s">
        <v>347</v>
      </c>
      <c r="G573" t="str">
        <f>HLOOKUP(E573,z2p!$C$1:$X$2,2,FALSE)</f>
        <v>r</v>
      </c>
      <c r="H573" t="str">
        <f>VLOOKUP(F573,z2p!$A$3:$B$57,2,FALSE)</f>
        <v>ing</v>
      </c>
      <c r="I573" t="str">
        <f t="shared" si="36"/>
        <v>ring</v>
      </c>
      <c r="J573" t="str">
        <f t="shared" si="37"/>
        <v>,"ㄖㄧㄥˋ","ring","2024-02-11 10:15:00","ai@indexbox.com","1","注音","拼音","zhuyin","pinyin","對照表"</v>
      </c>
    </row>
    <row r="574" spans="1:10">
      <c r="A574" s="18" t="s">
        <v>1164</v>
      </c>
      <c r="B574" t="str">
        <f t="shared" si="34"/>
        <v>ㄖ</v>
      </c>
      <c r="C574" t="str">
        <f t="shared" si="35"/>
        <v>ㄧㄦ</v>
      </c>
      <c r="D574">
        <f>INDEX(z2p!$C$2:$X$57,MATCH(C574,z2p!$A$2:'z2p'!$A$57,0),MATCH(B574,z2p!$C$1:'z2p'!$X$1,0))</f>
        <v>0</v>
      </c>
      <c r="E574" t="s">
        <v>32</v>
      </c>
      <c r="F574" t="s">
        <v>506</v>
      </c>
      <c r="G574" t="str">
        <f>HLOOKUP(E574,z2p!$C$1:$X$2,2,FALSE)</f>
        <v>r</v>
      </c>
      <c r="H574" t="str">
        <f>VLOOKUP(F574,z2p!$A$3:$B$57,2,FALSE)</f>
        <v>ier</v>
      </c>
      <c r="I574" t="str">
        <f t="shared" si="36"/>
        <v>rier</v>
      </c>
      <c r="J574" t="str">
        <f t="shared" si="37"/>
        <v>,"ㄖㄧㄦˋ","rier","2024-02-11 10:15:00","ai@indexbox.com","1","注音","拼音","zhuyin","pinyin","對照表"</v>
      </c>
    </row>
    <row r="575" spans="1:10">
      <c r="A575" s="18" t="s">
        <v>879</v>
      </c>
      <c r="B575" t="str">
        <f t="shared" si="34"/>
        <v>ㄗ</v>
      </c>
      <c r="C575" t="str">
        <f t="shared" si="35"/>
        <v>ㄧ␢</v>
      </c>
      <c r="D575" t="e">
        <f>INDEX(z2p!$C$2:$X$57,MATCH(C575,z2p!$A$2:'z2p'!$A$57,0),MATCH(B575,z2p!$C$1:'z2p'!$X$1,0))</f>
        <v>#N/A</v>
      </c>
      <c r="E575" t="s">
        <v>33</v>
      </c>
      <c r="F575" t="s">
        <v>501</v>
      </c>
      <c r="G575" t="str">
        <f>HLOOKUP(E575,z2p!$C$1:$X$2,2,FALSE)</f>
        <v>z</v>
      </c>
      <c r="H575" t="s">
        <v>549</v>
      </c>
      <c r="I575" t="str">
        <f t="shared" si="36"/>
        <v>zi</v>
      </c>
      <c r="J575" t="str">
        <f t="shared" si="37"/>
        <v>,"ㄗㄧ␢ˋ","zi","2024-02-11 10:15:00","ai@indexbox.com","1","注音","拼音","zhuyin","pinyin","對照表"</v>
      </c>
    </row>
    <row r="576" spans="1:10">
      <c r="A576" s="18" t="s">
        <v>901</v>
      </c>
      <c r="B576" t="str">
        <f t="shared" si="34"/>
        <v>ㄗ</v>
      </c>
      <c r="C576" t="str">
        <f t="shared" si="35"/>
        <v>ㄧㄚ</v>
      </c>
      <c r="D576">
        <f>INDEX(z2p!$C$2:$X$57,MATCH(C576,z2p!$A$2:'z2p'!$A$57,0),MATCH(B576,z2p!$C$1:'z2p'!$X$1,0))</f>
        <v>0</v>
      </c>
      <c r="E576" t="s">
        <v>33</v>
      </c>
      <c r="F576" t="s">
        <v>272</v>
      </c>
      <c r="G576" t="str">
        <f>HLOOKUP(E576,z2p!$C$1:$X$2,2,FALSE)</f>
        <v>z</v>
      </c>
      <c r="H576" t="str">
        <f>VLOOKUP(F576,z2p!$A$3:$B$57,2,FALSE)</f>
        <v>ia</v>
      </c>
      <c r="I576" t="str">
        <f t="shared" si="36"/>
        <v>zia</v>
      </c>
      <c r="J576" t="str">
        <f t="shared" si="37"/>
        <v>,"ㄗㄧㄚˋ","zia","2024-02-11 10:15:00","ai@indexbox.com","1","注音","拼音","zhuyin","pinyin","對照表"</v>
      </c>
    </row>
    <row r="577" spans="1:10">
      <c r="A577" s="18" t="s">
        <v>923</v>
      </c>
      <c r="B577" t="str">
        <f t="shared" si="34"/>
        <v>ㄗ</v>
      </c>
      <c r="C577" t="str">
        <f t="shared" si="35"/>
        <v>ㄧㄛ</v>
      </c>
      <c r="D577">
        <f>INDEX(z2p!$C$2:$X$57,MATCH(C577,z2p!$A$2:'z2p'!$A$57,0),MATCH(B577,z2p!$C$1:'z2p'!$X$1,0))</f>
        <v>0</v>
      </c>
      <c r="E577" t="s">
        <v>33</v>
      </c>
      <c r="F577" t="s">
        <v>502</v>
      </c>
      <c r="G577" t="str">
        <f>HLOOKUP(E577,z2p!$C$1:$X$2,2,FALSE)</f>
        <v>z</v>
      </c>
      <c r="H577" t="str">
        <f>VLOOKUP(F577,z2p!$A$3:$B$57,2,FALSE)</f>
        <v>yo</v>
      </c>
      <c r="I577" t="str">
        <f t="shared" si="36"/>
        <v>zyo</v>
      </c>
      <c r="J577" t="str">
        <f t="shared" si="37"/>
        <v>,"ㄗㄧㄛˋ","zyo","2024-02-11 10:15:00","ai@indexbox.com","1","注音","拼音","zhuyin","pinyin","對照表"</v>
      </c>
    </row>
    <row r="578" spans="1:10">
      <c r="A578" s="18" t="s">
        <v>945</v>
      </c>
      <c r="B578" t="str">
        <f t="shared" ref="B578:B641" si="38">LEFT(A578)</f>
        <v>ㄗ</v>
      </c>
      <c r="C578" t="str">
        <f t="shared" ref="C578:C641" si="39">MID(A578&amp;"",2,2)</f>
        <v>ㄧㄜ</v>
      </c>
      <c r="D578" t="str">
        <f>INDEX(z2p!$C$2:$X$57,MATCH(C578,z2p!$A$2:'z2p'!$A$57,0),MATCH(B578,z2p!$C$1:'z2p'!$X$1,0))</f>
        <v>ze</v>
      </c>
      <c r="E578" t="s">
        <v>33</v>
      </c>
      <c r="F578" t="s">
        <v>503</v>
      </c>
      <c r="G578" t="str">
        <f>HLOOKUP(E578,z2p!$C$1:$X$2,2,FALSE)</f>
        <v>z</v>
      </c>
      <c r="H578" t="str">
        <f>VLOOKUP(F578,z2p!$A$3:$B$57,2,FALSE)</f>
        <v>ye</v>
      </c>
      <c r="I578" t="str">
        <f t="shared" ref="I578:I641" si="40">G578&amp;H578</f>
        <v>zye</v>
      </c>
      <c r="J578" t="str">
        <f t="shared" si="37"/>
        <v>,"ㄗㄧㄜˋ","zye","2024-02-11 10:15:00","ai@indexbox.com","1","注音","拼音","zhuyin","pinyin","對照表"</v>
      </c>
    </row>
    <row r="579" spans="1:10">
      <c r="A579" s="18" t="s">
        <v>967</v>
      </c>
      <c r="B579" t="str">
        <f t="shared" si="38"/>
        <v>ㄗ</v>
      </c>
      <c r="C579" t="str">
        <f t="shared" si="39"/>
        <v>ㄧㄝ</v>
      </c>
      <c r="D579">
        <f>INDEX(z2p!$C$2:$X$57,MATCH(C579,z2p!$A$2:'z2p'!$A$57,0),MATCH(B579,z2p!$C$1:'z2p'!$X$1,0))</f>
        <v>0</v>
      </c>
      <c r="E579" t="s">
        <v>33</v>
      </c>
      <c r="F579" t="s">
        <v>292</v>
      </c>
      <c r="G579" t="str">
        <f>HLOOKUP(E579,z2p!$C$1:$X$2,2,FALSE)</f>
        <v>z</v>
      </c>
      <c r="H579" t="str">
        <f>VLOOKUP(F579,z2p!$A$3:$B$57,2,FALSE)</f>
        <v>ie</v>
      </c>
      <c r="I579" t="str">
        <f t="shared" si="40"/>
        <v>zie</v>
      </c>
      <c r="J579" t="str">
        <f t="shared" si="37"/>
        <v>,"ㄗㄧㄝˋ","zie","2024-02-11 10:15:00","ai@indexbox.com","1","注音","拼音","zhuyin","pinyin","對照表"</v>
      </c>
    </row>
    <row r="580" spans="1:10">
      <c r="A580" s="18" t="s">
        <v>989</v>
      </c>
      <c r="B580" t="str">
        <f t="shared" si="38"/>
        <v>ㄗ</v>
      </c>
      <c r="C580" t="str">
        <f t="shared" si="39"/>
        <v>ㄧㄞ</v>
      </c>
      <c r="D580">
        <f>INDEX(z2p!$C$2:$X$57,MATCH(C580,z2p!$A$2:'z2p'!$A$57,0),MATCH(B580,z2p!$C$1:'z2p'!$X$1,0))</f>
        <v>0</v>
      </c>
      <c r="E580" t="s">
        <v>33</v>
      </c>
      <c r="F580" t="s">
        <v>504</v>
      </c>
      <c r="G580" t="str">
        <f>HLOOKUP(E580,z2p!$C$1:$X$2,2,FALSE)</f>
        <v>z</v>
      </c>
      <c r="H580" t="str">
        <f>VLOOKUP(F580,z2p!$A$3:$B$57,2,FALSE)</f>
        <v>iai</v>
      </c>
      <c r="I580" t="str">
        <f t="shared" si="40"/>
        <v>ziai</v>
      </c>
      <c r="J580" t="str">
        <f t="shared" si="37"/>
        <v>,"ㄗㄧㄞˋ","ziai","2024-02-11 10:15:00","ai@indexbox.com","1","注音","拼音","zhuyin","pinyin","對照表"</v>
      </c>
    </row>
    <row r="581" spans="1:10">
      <c r="A581" s="18" t="s">
        <v>1011</v>
      </c>
      <c r="B581" t="str">
        <f t="shared" si="38"/>
        <v>ㄗ</v>
      </c>
      <c r="C581" t="str">
        <f t="shared" si="39"/>
        <v>ㄧㄟ</v>
      </c>
      <c r="D581">
        <f>INDEX(z2p!$C$2:$X$57,MATCH(C581,z2p!$A$2:'z2p'!$A$57,0),MATCH(B581,z2p!$C$1:'z2p'!$X$1,0))</f>
        <v>0</v>
      </c>
      <c r="E581" t="s">
        <v>33</v>
      </c>
      <c r="F581" t="s">
        <v>505</v>
      </c>
      <c r="G581" t="str">
        <f>HLOOKUP(E581,z2p!$C$1:$X$2,2,FALSE)</f>
        <v>z</v>
      </c>
      <c r="H581" t="str">
        <f>VLOOKUP(F581,z2p!$A$3:$B$57,2,FALSE)</f>
        <v>iei</v>
      </c>
      <c r="I581" t="str">
        <f t="shared" si="40"/>
        <v>ziei</v>
      </c>
      <c r="J581" t="str">
        <f t="shared" si="37"/>
        <v>,"ㄗㄧㄟˋ","ziei","2024-02-11 10:15:00","ai@indexbox.com","1","注音","拼音","zhuyin","pinyin","對照表"</v>
      </c>
    </row>
    <row r="582" spans="1:10">
      <c r="A582" s="18" t="s">
        <v>1033</v>
      </c>
      <c r="B582" t="str">
        <f t="shared" si="38"/>
        <v>ㄗ</v>
      </c>
      <c r="C582" t="str">
        <f t="shared" si="39"/>
        <v>ㄧㄠ</v>
      </c>
      <c r="D582">
        <f>INDEX(z2p!$C$2:$X$57,MATCH(C582,z2p!$A$2:'z2p'!$A$57,0),MATCH(B582,z2p!$C$1:'z2p'!$X$1,0))</f>
        <v>0</v>
      </c>
      <c r="E582" t="s">
        <v>33</v>
      </c>
      <c r="F582" t="s">
        <v>279</v>
      </c>
      <c r="G582" t="str">
        <f>HLOOKUP(E582,z2p!$C$1:$X$2,2,FALSE)</f>
        <v>z</v>
      </c>
      <c r="H582" t="str">
        <f>VLOOKUP(F582,z2p!$A$3:$B$57,2,FALSE)</f>
        <v>iao</v>
      </c>
      <c r="I582" t="str">
        <f t="shared" si="40"/>
        <v>ziao</v>
      </c>
      <c r="J582" t="str">
        <f t="shared" si="37"/>
        <v>,"ㄗㄧㄠˋ","ziao","2024-02-11 10:15:00","ai@indexbox.com","1","注音","拼音","zhuyin","pinyin","對照表"</v>
      </c>
    </row>
    <row r="583" spans="1:10">
      <c r="A583" s="18" t="s">
        <v>1055</v>
      </c>
      <c r="B583" t="str">
        <f t="shared" si="38"/>
        <v>ㄗ</v>
      </c>
      <c r="C583" t="str">
        <f t="shared" si="39"/>
        <v>ㄧㄡ</v>
      </c>
      <c r="D583">
        <f>INDEX(z2p!$C$2:$X$57,MATCH(C583,z2p!$A$2:'z2p'!$A$57,0),MATCH(B583,z2p!$C$1:'z2p'!$X$1,0))</f>
        <v>0</v>
      </c>
      <c r="E583" t="s">
        <v>33</v>
      </c>
      <c r="F583" t="s">
        <v>305</v>
      </c>
      <c r="G583" t="str">
        <f>HLOOKUP(E583,z2p!$C$1:$X$2,2,FALSE)</f>
        <v>z</v>
      </c>
      <c r="H583" t="str">
        <f>VLOOKUP(F583,z2p!$A$3:$B$57,2,FALSE)</f>
        <v>iu</v>
      </c>
      <c r="I583" t="str">
        <f t="shared" si="40"/>
        <v>ziu</v>
      </c>
      <c r="J583" t="str">
        <f t="shared" si="37"/>
        <v>,"ㄗㄧㄡˋ","ziu","2024-02-11 10:15:00","ai@indexbox.com","1","注音","拼音","zhuyin","pinyin","對照表"</v>
      </c>
    </row>
    <row r="584" spans="1:10">
      <c r="A584" s="18" t="s">
        <v>1077</v>
      </c>
      <c r="B584" t="str">
        <f t="shared" si="38"/>
        <v>ㄗ</v>
      </c>
      <c r="C584" t="str">
        <f t="shared" si="39"/>
        <v>ㄧㄢ</v>
      </c>
      <c r="D584">
        <f>INDEX(z2p!$C$2:$X$57,MATCH(C584,z2p!$A$2:'z2p'!$A$57,0),MATCH(B584,z2p!$C$1:'z2p'!$X$1,0))</f>
        <v>0</v>
      </c>
      <c r="E584" t="s">
        <v>33</v>
      </c>
      <c r="F584" t="s">
        <v>315</v>
      </c>
      <c r="G584" t="str">
        <f>HLOOKUP(E584,z2p!$C$1:$X$2,2,FALSE)</f>
        <v>z</v>
      </c>
      <c r="H584" t="str">
        <f>VLOOKUP(F584,z2p!$A$3:$B$57,2,FALSE)</f>
        <v>ian</v>
      </c>
      <c r="I584" t="str">
        <f t="shared" si="40"/>
        <v>zian</v>
      </c>
      <c r="J584" t="str">
        <f t="shared" si="37"/>
        <v>,"ㄗㄧㄢˋ","zian","2024-02-11 10:15:00","ai@indexbox.com","1","注音","拼音","zhuyin","pinyin","對照表"</v>
      </c>
    </row>
    <row r="585" spans="1:10">
      <c r="A585" s="18" t="s">
        <v>1099</v>
      </c>
      <c r="B585" t="str">
        <f t="shared" si="38"/>
        <v>ㄗ</v>
      </c>
      <c r="C585" t="str">
        <f t="shared" si="39"/>
        <v>ㄧㄣ</v>
      </c>
      <c r="D585">
        <f>INDEX(z2p!$C$2:$X$57,MATCH(C585,z2p!$A$2:'z2p'!$A$57,0),MATCH(B585,z2p!$C$1:'z2p'!$X$1,0))</f>
        <v>0</v>
      </c>
      <c r="E585" t="s">
        <v>33</v>
      </c>
      <c r="F585" t="s">
        <v>328</v>
      </c>
      <c r="G585" t="str">
        <f>HLOOKUP(E585,z2p!$C$1:$X$2,2,FALSE)</f>
        <v>z</v>
      </c>
      <c r="H585" t="str">
        <f>VLOOKUP(F585,z2p!$A$3:$B$57,2,FALSE)</f>
        <v>in</v>
      </c>
      <c r="I585" t="str">
        <f t="shared" si="40"/>
        <v>zin</v>
      </c>
      <c r="J585" t="str">
        <f t="shared" si="37"/>
        <v>,"ㄗㄧㄣˋ","zin","2024-02-11 10:15:00","ai@indexbox.com","1","注音","拼音","zhuyin","pinyin","對照表"</v>
      </c>
    </row>
    <row r="586" spans="1:10">
      <c r="A586" s="18" t="s">
        <v>1121</v>
      </c>
      <c r="B586" t="str">
        <f t="shared" si="38"/>
        <v>ㄗ</v>
      </c>
      <c r="C586" t="str">
        <f t="shared" si="39"/>
        <v>ㄧㄤ</v>
      </c>
      <c r="D586">
        <f>INDEX(z2p!$C$2:$X$57,MATCH(C586,z2p!$A$2:'z2p'!$A$57,0),MATCH(B586,z2p!$C$1:'z2p'!$X$1,0))</f>
        <v>0</v>
      </c>
      <c r="E586" t="s">
        <v>33</v>
      </c>
      <c r="F586" t="s">
        <v>339</v>
      </c>
      <c r="G586" t="str">
        <f>HLOOKUP(E586,z2p!$C$1:$X$2,2,FALSE)</f>
        <v>z</v>
      </c>
      <c r="H586" t="str">
        <f>VLOOKUP(F586,z2p!$A$3:$B$57,2,FALSE)</f>
        <v>iang</v>
      </c>
      <c r="I586" t="str">
        <f t="shared" si="40"/>
        <v>ziang</v>
      </c>
      <c r="J586" t="str">
        <f t="shared" si="37"/>
        <v>,"ㄗㄧㄤˋ","ziang","2024-02-11 10:15:00","ai@indexbox.com","1","注音","拼音","zhuyin","pinyin","對照表"</v>
      </c>
    </row>
    <row r="587" spans="1:10">
      <c r="A587" s="18" t="s">
        <v>1143</v>
      </c>
      <c r="B587" t="str">
        <f t="shared" si="38"/>
        <v>ㄗ</v>
      </c>
      <c r="C587" t="str">
        <f t="shared" si="39"/>
        <v>ㄧㄥ</v>
      </c>
      <c r="D587">
        <f>INDEX(z2p!$C$2:$X$57,MATCH(C587,z2p!$A$2:'z2p'!$A$57,0),MATCH(B587,z2p!$C$1:'z2p'!$X$1,0))</f>
        <v>0</v>
      </c>
      <c r="E587" t="s">
        <v>33</v>
      </c>
      <c r="F587" t="s">
        <v>347</v>
      </c>
      <c r="G587" t="str">
        <f>HLOOKUP(E587,z2p!$C$1:$X$2,2,FALSE)</f>
        <v>z</v>
      </c>
      <c r="H587" t="str">
        <f>VLOOKUP(F587,z2p!$A$3:$B$57,2,FALSE)</f>
        <v>ing</v>
      </c>
      <c r="I587" t="str">
        <f t="shared" si="40"/>
        <v>zing</v>
      </c>
      <c r="J587" t="str">
        <f t="shared" si="37"/>
        <v>,"ㄗㄧㄥˋ","zing","2024-02-11 10:15:00","ai@indexbox.com","1","注音","拼音","zhuyin","pinyin","對照表"</v>
      </c>
    </row>
    <row r="588" spans="1:10">
      <c r="A588" s="18" t="s">
        <v>1165</v>
      </c>
      <c r="B588" t="str">
        <f t="shared" si="38"/>
        <v>ㄗ</v>
      </c>
      <c r="C588" t="str">
        <f t="shared" si="39"/>
        <v>ㄧㄦ</v>
      </c>
      <c r="D588">
        <f>INDEX(z2p!$C$2:$X$57,MATCH(C588,z2p!$A$2:'z2p'!$A$57,0),MATCH(B588,z2p!$C$1:'z2p'!$X$1,0))</f>
        <v>0</v>
      </c>
      <c r="E588" t="s">
        <v>33</v>
      </c>
      <c r="F588" t="s">
        <v>506</v>
      </c>
      <c r="G588" t="str">
        <f>HLOOKUP(E588,z2p!$C$1:$X$2,2,FALSE)</f>
        <v>z</v>
      </c>
      <c r="H588" t="str">
        <f>VLOOKUP(F588,z2p!$A$3:$B$57,2,FALSE)</f>
        <v>ier</v>
      </c>
      <c r="I588" t="str">
        <f t="shared" si="40"/>
        <v>zier</v>
      </c>
      <c r="J588" t="str">
        <f t="shared" si="37"/>
        <v>,"ㄗㄧㄦˋ","zier","2024-02-11 10:15:00","ai@indexbox.com","1","注音","拼音","zhuyin","pinyin","對照表"</v>
      </c>
    </row>
    <row r="589" spans="1:10">
      <c r="A589" s="18" t="s">
        <v>880</v>
      </c>
      <c r="B589" t="str">
        <f t="shared" si="38"/>
        <v>ㄘ</v>
      </c>
      <c r="C589" t="str">
        <f t="shared" si="39"/>
        <v>ㄧ␢</v>
      </c>
      <c r="D589" t="e">
        <f>INDEX(z2p!$C$2:$X$57,MATCH(C589,z2p!$A$2:'z2p'!$A$57,0),MATCH(B589,z2p!$C$1:'z2p'!$X$1,0))</f>
        <v>#N/A</v>
      </c>
      <c r="E589" t="s">
        <v>34</v>
      </c>
      <c r="F589" t="s">
        <v>501</v>
      </c>
      <c r="G589" t="str">
        <f>HLOOKUP(E589,z2p!$C$1:$X$2,2,FALSE)</f>
        <v>c</v>
      </c>
      <c r="H589" t="s">
        <v>549</v>
      </c>
      <c r="I589" t="str">
        <f t="shared" si="40"/>
        <v>ci</v>
      </c>
      <c r="J589" t="str">
        <f t="shared" si="37"/>
        <v>,"ㄘㄧ␢ˋ","ci","2024-02-11 10:15:00","ai@indexbox.com","1","注音","拼音","zhuyin","pinyin","對照表"</v>
      </c>
    </row>
    <row r="590" spans="1:10">
      <c r="A590" s="18" t="s">
        <v>902</v>
      </c>
      <c r="B590" t="str">
        <f t="shared" si="38"/>
        <v>ㄘ</v>
      </c>
      <c r="C590" t="str">
        <f t="shared" si="39"/>
        <v>ㄧㄚ</v>
      </c>
      <c r="D590">
        <f>INDEX(z2p!$C$2:$X$57,MATCH(C590,z2p!$A$2:'z2p'!$A$57,0),MATCH(B590,z2p!$C$1:'z2p'!$X$1,0))</f>
        <v>0</v>
      </c>
      <c r="E590" t="s">
        <v>34</v>
      </c>
      <c r="F590" t="s">
        <v>272</v>
      </c>
      <c r="G590" t="str">
        <f>HLOOKUP(E590,z2p!$C$1:$X$2,2,FALSE)</f>
        <v>c</v>
      </c>
      <c r="H590" t="str">
        <f>VLOOKUP(F590,z2p!$A$3:$B$57,2,FALSE)</f>
        <v>ia</v>
      </c>
      <c r="I590" t="str">
        <f t="shared" si="40"/>
        <v>cia</v>
      </c>
      <c r="J590" t="str">
        <f t="shared" si="37"/>
        <v>,"ㄘㄧㄚˋ","cia","2024-02-11 10:15:00","ai@indexbox.com","1","注音","拼音","zhuyin","pinyin","對照表"</v>
      </c>
    </row>
    <row r="591" spans="1:10">
      <c r="A591" s="18" t="s">
        <v>924</v>
      </c>
      <c r="B591" t="str">
        <f t="shared" si="38"/>
        <v>ㄘ</v>
      </c>
      <c r="C591" t="str">
        <f t="shared" si="39"/>
        <v>ㄧㄛ</v>
      </c>
      <c r="D591">
        <f>INDEX(z2p!$C$2:$X$57,MATCH(C591,z2p!$A$2:'z2p'!$A$57,0),MATCH(B591,z2p!$C$1:'z2p'!$X$1,0))</f>
        <v>0</v>
      </c>
      <c r="E591" t="s">
        <v>34</v>
      </c>
      <c r="F591" t="s">
        <v>502</v>
      </c>
      <c r="G591" t="str">
        <f>HLOOKUP(E591,z2p!$C$1:$X$2,2,FALSE)</f>
        <v>c</v>
      </c>
      <c r="H591" t="str">
        <f>VLOOKUP(F591,z2p!$A$3:$B$57,2,FALSE)</f>
        <v>yo</v>
      </c>
      <c r="I591" t="str">
        <f t="shared" si="40"/>
        <v>cyo</v>
      </c>
      <c r="J591" t="str">
        <f t="shared" si="37"/>
        <v>,"ㄘㄧㄛˋ","cyo","2024-02-11 10:15:00","ai@indexbox.com","1","注音","拼音","zhuyin","pinyin","對照表"</v>
      </c>
    </row>
    <row r="592" spans="1:10">
      <c r="A592" s="18" t="s">
        <v>946</v>
      </c>
      <c r="B592" t="str">
        <f t="shared" si="38"/>
        <v>ㄘ</v>
      </c>
      <c r="C592" t="str">
        <f t="shared" si="39"/>
        <v>ㄧㄜ</v>
      </c>
      <c r="D592" t="str">
        <f>INDEX(z2p!$C$2:$X$57,MATCH(C592,z2p!$A$2:'z2p'!$A$57,0),MATCH(B592,z2p!$C$1:'z2p'!$X$1,0))</f>
        <v>ce</v>
      </c>
      <c r="E592" t="s">
        <v>34</v>
      </c>
      <c r="F592" t="s">
        <v>503</v>
      </c>
      <c r="G592" t="str">
        <f>HLOOKUP(E592,z2p!$C$1:$X$2,2,FALSE)</f>
        <v>c</v>
      </c>
      <c r="H592" t="str">
        <f>VLOOKUP(F592,z2p!$A$3:$B$57,2,FALSE)</f>
        <v>ye</v>
      </c>
      <c r="I592" t="str">
        <f t="shared" si="40"/>
        <v>cye</v>
      </c>
      <c r="J592" t="str">
        <f t="shared" ref="J592:J655" si="41">","""&amp;A592&amp;""","""&amp;I592&amp;""",""2024-02-11 10:15:00"",""ai@indexbox.com"",""1"",""注音"",""拼音"",""zhuyin"",""pinyin"",""對照表"""</f>
        <v>,"ㄘㄧㄜˋ","cye","2024-02-11 10:15:00","ai@indexbox.com","1","注音","拼音","zhuyin","pinyin","對照表"</v>
      </c>
    </row>
    <row r="593" spans="1:10">
      <c r="A593" s="18" t="s">
        <v>968</v>
      </c>
      <c r="B593" t="str">
        <f t="shared" si="38"/>
        <v>ㄘ</v>
      </c>
      <c r="C593" t="str">
        <f t="shared" si="39"/>
        <v>ㄧㄝ</v>
      </c>
      <c r="D593">
        <f>INDEX(z2p!$C$2:$X$57,MATCH(C593,z2p!$A$2:'z2p'!$A$57,0),MATCH(B593,z2p!$C$1:'z2p'!$X$1,0))</f>
        <v>0</v>
      </c>
      <c r="E593" t="s">
        <v>34</v>
      </c>
      <c r="F593" t="s">
        <v>292</v>
      </c>
      <c r="G593" t="str">
        <f>HLOOKUP(E593,z2p!$C$1:$X$2,2,FALSE)</f>
        <v>c</v>
      </c>
      <c r="H593" t="str">
        <f>VLOOKUP(F593,z2p!$A$3:$B$57,2,FALSE)</f>
        <v>ie</v>
      </c>
      <c r="I593" t="str">
        <f t="shared" si="40"/>
        <v>cie</v>
      </c>
      <c r="J593" t="str">
        <f t="shared" si="41"/>
        <v>,"ㄘㄧㄝˋ","cie","2024-02-11 10:15:00","ai@indexbox.com","1","注音","拼音","zhuyin","pinyin","對照表"</v>
      </c>
    </row>
    <row r="594" spans="1:10">
      <c r="A594" s="18" t="s">
        <v>990</v>
      </c>
      <c r="B594" t="str">
        <f t="shared" si="38"/>
        <v>ㄘ</v>
      </c>
      <c r="C594" t="str">
        <f t="shared" si="39"/>
        <v>ㄧㄞ</v>
      </c>
      <c r="D594">
        <f>INDEX(z2p!$C$2:$X$57,MATCH(C594,z2p!$A$2:'z2p'!$A$57,0),MATCH(B594,z2p!$C$1:'z2p'!$X$1,0))</f>
        <v>0</v>
      </c>
      <c r="E594" t="s">
        <v>34</v>
      </c>
      <c r="F594" t="s">
        <v>504</v>
      </c>
      <c r="G594" t="str">
        <f>HLOOKUP(E594,z2p!$C$1:$X$2,2,FALSE)</f>
        <v>c</v>
      </c>
      <c r="H594" t="str">
        <f>VLOOKUP(F594,z2p!$A$3:$B$57,2,FALSE)</f>
        <v>iai</v>
      </c>
      <c r="I594" t="str">
        <f t="shared" si="40"/>
        <v>ciai</v>
      </c>
      <c r="J594" t="str">
        <f t="shared" si="41"/>
        <v>,"ㄘㄧㄞˋ","ciai","2024-02-11 10:15:00","ai@indexbox.com","1","注音","拼音","zhuyin","pinyin","對照表"</v>
      </c>
    </row>
    <row r="595" spans="1:10">
      <c r="A595" s="18" t="s">
        <v>1012</v>
      </c>
      <c r="B595" t="str">
        <f t="shared" si="38"/>
        <v>ㄘ</v>
      </c>
      <c r="C595" t="str">
        <f t="shared" si="39"/>
        <v>ㄧㄟ</v>
      </c>
      <c r="D595">
        <f>INDEX(z2p!$C$2:$X$57,MATCH(C595,z2p!$A$2:'z2p'!$A$57,0),MATCH(B595,z2p!$C$1:'z2p'!$X$1,0))</f>
        <v>0</v>
      </c>
      <c r="E595" t="s">
        <v>34</v>
      </c>
      <c r="F595" t="s">
        <v>505</v>
      </c>
      <c r="G595" t="str">
        <f>HLOOKUP(E595,z2p!$C$1:$X$2,2,FALSE)</f>
        <v>c</v>
      </c>
      <c r="H595" t="str">
        <f>VLOOKUP(F595,z2p!$A$3:$B$57,2,FALSE)</f>
        <v>iei</v>
      </c>
      <c r="I595" t="str">
        <f t="shared" si="40"/>
        <v>ciei</v>
      </c>
      <c r="J595" t="str">
        <f t="shared" si="41"/>
        <v>,"ㄘㄧㄟˋ","ciei","2024-02-11 10:15:00","ai@indexbox.com","1","注音","拼音","zhuyin","pinyin","對照表"</v>
      </c>
    </row>
    <row r="596" spans="1:10">
      <c r="A596" s="18" t="s">
        <v>1034</v>
      </c>
      <c r="B596" t="str">
        <f t="shared" si="38"/>
        <v>ㄘ</v>
      </c>
      <c r="C596" t="str">
        <f t="shared" si="39"/>
        <v>ㄧㄠ</v>
      </c>
      <c r="D596">
        <f>INDEX(z2p!$C$2:$X$57,MATCH(C596,z2p!$A$2:'z2p'!$A$57,0),MATCH(B596,z2p!$C$1:'z2p'!$X$1,0))</f>
        <v>0</v>
      </c>
      <c r="E596" t="s">
        <v>34</v>
      </c>
      <c r="F596" t="s">
        <v>279</v>
      </c>
      <c r="G596" t="str">
        <f>HLOOKUP(E596,z2p!$C$1:$X$2,2,FALSE)</f>
        <v>c</v>
      </c>
      <c r="H596" t="str">
        <f>VLOOKUP(F596,z2p!$A$3:$B$57,2,FALSE)</f>
        <v>iao</v>
      </c>
      <c r="I596" t="str">
        <f t="shared" si="40"/>
        <v>ciao</v>
      </c>
      <c r="J596" t="str">
        <f t="shared" si="41"/>
        <v>,"ㄘㄧㄠˋ","ciao","2024-02-11 10:15:00","ai@indexbox.com","1","注音","拼音","zhuyin","pinyin","對照表"</v>
      </c>
    </row>
    <row r="597" spans="1:10">
      <c r="A597" s="18" t="s">
        <v>1056</v>
      </c>
      <c r="B597" t="str">
        <f t="shared" si="38"/>
        <v>ㄘ</v>
      </c>
      <c r="C597" t="str">
        <f t="shared" si="39"/>
        <v>ㄧㄡ</v>
      </c>
      <c r="D597">
        <f>INDEX(z2p!$C$2:$X$57,MATCH(C597,z2p!$A$2:'z2p'!$A$57,0),MATCH(B597,z2p!$C$1:'z2p'!$X$1,0))</f>
        <v>0</v>
      </c>
      <c r="E597" t="s">
        <v>34</v>
      </c>
      <c r="F597" t="s">
        <v>305</v>
      </c>
      <c r="G597" t="str">
        <f>HLOOKUP(E597,z2p!$C$1:$X$2,2,FALSE)</f>
        <v>c</v>
      </c>
      <c r="H597" t="str">
        <f>VLOOKUP(F597,z2p!$A$3:$B$57,2,FALSE)</f>
        <v>iu</v>
      </c>
      <c r="I597" t="str">
        <f t="shared" si="40"/>
        <v>ciu</v>
      </c>
      <c r="J597" t="str">
        <f t="shared" si="41"/>
        <v>,"ㄘㄧㄡˋ","ciu","2024-02-11 10:15:00","ai@indexbox.com","1","注音","拼音","zhuyin","pinyin","對照表"</v>
      </c>
    </row>
    <row r="598" spans="1:10">
      <c r="A598" s="18" t="s">
        <v>1078</v>
      </c>
      <c r="B598" t="str">
        <f t="shared" si="38"/>
        <v>ㄘ</v>
      </c>
      <c r="C598" t="str">
        <f t="shared" si="39"/>
        <v>ㄧㄢ</v>
      </c>
      <c r="D598">
        <f>INDEX(z2p!$C$2:$X$57,MATCH(C598,z2p!$A$2:'z2p'!$A$57,0),MATCH(B598,z2p!$C$1:'z2p'!$X$1,0))</f>
        <v>0</v>
      </c>
      <c r="E598" t="s">
        <v>34</v>
      </c>
      <c r="F598" t="s">
        <v>315</v>
      </c>
      <c r="G598" t="str">
        <f>HLOOKUP(E598,z2p!$C$1:$X$2,2,FALSE)</f>
        <v>c</v>
      </c>
      <c r="H598" t="str">
        <f>VLOOKUP(F598,z2p!$A$3:$B$57,2,FALSE)</f>
        <v>ian</v>
      </c>
      <c r="I598" t="str">
        <f t="shared" si="40"/>
        <v>cian</v>
      </c>
      <c r="J598" t="str">
        <f t="shared" si="41"/>
        <v>,"ㄘㄧㄢˋ","cian","2024-02-11 10:15:00","ai@indexbox.com","1","注音","拼音","zhuyin","pinyin","對照表"</v>
      </c>
    </row>
    <row r="599" spans="1:10">
      <c r="A599" s="18" t="s">
        <v>1100</v>
      </c>
      <c r="B599" t="str">
        <f t="shared" si="38"/>
        <v>ㄘ</v>
      </c>
      <c r="C599" t="str">
        <f t="shared" si="39"/>
        <v>ㄧㄣ</v>
      </c>
      <c r="D599">
        <f>INDEX(z2p!$C$2:$X$57,MATCH(C599,z2p!$A$2:'z2p'!$A$57,0),MATCH(B599,z2p!$C$1:'z2p'!$X$1,0))</f>
        <v>0</v>
      </c>
      <c r="E599" t="s">
        <v>34</v>
      </c>
      <c r="F599" t="s">
        <v>328</v>
      </c>
      <c r="G599" t="str">
        <f>HLOOKUP(E599,z2p!$C$1:$X$2,2,FALSE)</f>
        <v>c</v>
      </c>
      <c r="H599" t="str">
        <f>VLOOKUP(F599,z2p!$A$3:$B$57,2,FALSE)</f>
        <v>in</v>
      </c>
      <c r="I599" t="str">
        <f t="shared" si="40"/>
        <v>cin</v>
      </c>
      <c r="J599" t="str">
        <f t="shared" si="41"/>
        <v>,"ㄘㄧㄣˋ","cin","2024-02-11 10:15:00","ai@indexbox.com","1","注音","拼音","zhuyin","pinyin","對照表"</v>
      </c>
    </row>
    <row r="600" spans="1:10">
      <c r="A600" s="18" t="s">
        <v>1122</v>
      </c>
      <c r="B600" t="str">
        <f t="shared" si="38"/>
        <v>ㄘ</v>
      </c>
      <c r="C600" t="str">
        <f t="shared" si="39"/>
        <v>ㄧㄤ</v>
      </c>
      <c r="D600">
        <f>INDEX(z2p!$C$2:$X$57,MATCH(C600,z2p!$A$2:'z2p'!$A$57,0),MATCH(B600,z2p!$C$1:'z2p'!$X$1,0))</f>
        <v>0</v>
      </c>
      <c r="E600" t="s">
        <v>34</v>
      </c>
      <c r="F600" t="s">
        <v>339</v>
      </c>
      <c r="G600" t="str">
        <f>HLOOKUP(E600,z2p!$C$1:$X$2,2,FALSE)</f>
        <v>c</v>
      </c>
      <c r="H600" t="str">
        <f>VLOOKUP(F600,z2p!$A$3:$B$57,2,FALSE)</f>
        <v>iang</v>
      </c>
      <c r="I600" t="str">
        <f t="shared" si="40"/>
        <v>ciang</v>
      </c>
      <c r="J600" t="str">
        <f t="shared" si="41"/>
        <v>,"ㄘㄧㄤˋ","ciang","2024-02-11 10:15:00","ai@indexbox.com","1","注音","拼音","zhuyin","pinyin","對照表"</v>
      </c>
    </row>
    <row r="601" spans="1:10">
      <c r="A601" s="18" t="s">
        <v>1144</v>
      </c>
      <c r="B601" t="str">
        <f t="shared" si="38"/>
        <v>ㄘ</v>
      </c>
      <c r="C601" t="str">
        <f t="shared" si="39"/>
        <v>ㄧㄥ</v>
      </c>
      <c r="D601">
        <f>INDEX(z2p!$C$2:$X$57,MATCH(C601,z2p!$A$2:'z2p'!$A$57,0),MATCH(B601,z2p!$C$1:'z2p'!$X$1,0))</f>
        <v>0</v>
      </c>
      <c r="E601" t="s">
        <v>34</v>
      </c>
      <c r="F601" t="s">
        <v>347</v>
      </c>
      <c r="G601" t="str">
        <f>HLOOKUP(E601,z2p!$C$1:$X$2,2,FALSE)</f>
        <v>c</v>
      </c>
      <c r="H601" t="str">
        <f>VLOOKUP(F601,z2p!$A$3:$B$57,2,FALSE)</f>
        <v>ing</v>
      </c>
      <c r="I601" t="str">
        <f t="shared" si="40"/>
        <v>cing</v>
      </c>
      <c r="J601" t="str">
        <f t="shared" si="41"/>
        <v>,"ㄘㄧㄥˋ","cing","2024-02-11 10:15:00","ai@indexbox.com","1","注音","拼音","zhuyin","pinyin","對照表"</v>
      </c>
    </row>
    <row r="602" spans="1:10">
      <c r="A602" s="18" t="s">
        <v>1166</v>
      </c>
      <c r="B602" t="str">
        <f t="shared" si="38"/>
        <v>ㄘ</v>
      </c>
      <c r="C602" t="str">
        <f t="shared" si="39"/>
        <v>ㄧㄦ</v>
      </c>
      <c r="D602">
        <f>INDEX(z2p!$C$2:$X$57,MATCH(C602,z2p!$A$2:'z2p'!$A$57,0),MATCH(B602,z2p!$C$1:'z2p'!$X$1,0))</f>
        <v>0</v>
      </c>
      <c r="E602" t="s">
        <v>34</v>
      </c>
      <c r="F602" t="s">
        <v>506</v>
      </c>
      <c r="G602" t="str">
        <f>HLOOKUP(E602,z2p!$C$1:$X$2,2,FALSE)</f>
        <v>c</v>
      </c>
      <c r="H602" t="str">
        <f>VLOOKUP(F602,z2p!$A$3:$B$57,2,FALSE)</f>
        <v>ier</v>
      </c>
      <c r="I602" t="str">
        <f t="shared" si="40"/>
        <v>cier</v>
      </c>
      <c r="J602" t="str">
        <f t="shared" si="41"/>
        <v>,"ㄘㄧㄦˋ","cier","2024-02-11 10:15:00","ai@indexbox.com","1","注音","拼音","zhuyin","pinyin","對照表"</v>
      </c>
    </row>
    <row r="603" spans="1:10">
      <c r="A603" s="18" t="s">
        <v>881</v>
      </c>
      <c r="B603" t="str">
        <f t="shared" si="38"/>
        <v>ㄙ</v>
      </c>
      <c r="C603" t="str">
        <f t="shared" si="39"/>
        <v>ㄧ␢</v>
      </c>
      <c r="D603" t="e">
        <f>INDEX(z2p!$C$2:$X$57,MATCH(C603,z2p!$A$2:'z2p'!$A$57,0),MATCH(B603,z2p!$C$1:'z2p'!$X$1,0))</f>
        <v>#N/A</v>
      </c>
      <c r="E603" t="s">
        <v>1</v>
      </c>
      <c r="F603" t="s">
        <v>501</v>
      </c>
      <c r="G603" t="str">
        <f>HLOOKUP(E603,z2p!$C$1:$X$2,2,FALSE)</f>
        <v>s</v>
      </c>
      <c r="H603" t="s">
        <v>549</v>
      </c>
      <c r="I603" t="str">
        <f t="shared" si="40"/>
        <v>si</v>
      </c>
      <c r="J603" t="str">
        <f t="shared" si="41"/>
        <v>,"ㄙㄧ␢ˋ","si","2024-02-11 10:15:00","ai@indexbox.com","1","注音","拼音","zhuyin","pinyin","對照表"</v>
      </c>
    </row>
    <row r="604" spans="1:10">
      <c r="A604" s="18" t="s">
        <v>903</v>
      </c>
      <c r="B604" t="str">
        <f t="shared" si="38"/>
        <v>ㄙ</v>
      </c>
      <c r="C604" t="str">
        <f t="shared" si="39"/>
        <v>ㄧㄚ</v>
      </c>
      <c r="D604">
        <f>INDEX(z2p!$C$2:$X$57,MATCH(C604,z2p!$A$2:'z2p'!$A$57,0),MATCH(B604,z2p!$C$1:'z2p'!$X$1,0))</f>
        <v>0</v>
      </c>
      <c r="E604" t="s">
        <v>1</v>
      </c>
      <c r="F604" t="s">
        <v>272</v>
      </c>
      <c r="G604" t="str">
        <f>HLOOKUP(E604,z2p!$C$1:$X$2,2,FALSE)</f>
        <v>s</v>
      </c>
      <c r="H604" t="str">
        <f>VLOOKUP(F604,z2p!$A$3:$B$57,2,FALSE)</f>
        <v>ia</v>
      </c>
      <c r="I604" t="str">
        <f t="shared" si="40"/>
        <v>sia</v>
      </c>
      <c r="J604" t="str">
        <f t="shared" si="41"/>
        <v>,"ㄙㄧㄚˋ","sia","2024-02-11 10:15:00","ai@indexbox.com","1","注音","拼音","zhuyin","pinyin","對照表"</v>
      </c>
    </row>
    <row r="605" spans="1:10">
      <c r="A605" s="18" t="s">
        <v>925</v>
      </c>
      <c r="B605" t="str">
        <f t="shared" si="38"/>
        <v>ㄙ</v>
      </c>
      <c r="C605" t="str">
        <f t="shared" si="39"/>
        <v>ㄧㄛ</v>
      </c>
      <c r="D605">
        <f>INDEX(z2p!$C$2:$X$57,MATCH(C605,z2p!$A$2:'z2p'!$A$57,0),MATCH(B605,z2p!$C$1:'z2p'!$X$1,0))</f>
        <v>0</v>
      </c>
      <c r="E605" t="s">
        <v>1</v>
      </c>
      <c r="F605" t="s">
        <v>502</v>
      </c>
      <c r="G605" t="str">
        <f>HLOOKUP(E605,z2p!$C$1:$X$2,2,FALSE)</f>
        <v>s</v>
      </c>
      <c r="H605" t="str">
        <f>VLOOKUP(F605,z2p!$A$3:$B$57,2,FALSE)</f>
        <v>yo</v>
      </c>
      <c r="I605" t="str">
        <f t="shared" si="40"/>
        <v>syo</v>
      </c>
      <c r="J605" t="str">
        <f t="shared" si="41"/>
        <v>,"ㄙㄧㄛˋ","syo","2024-02-11 10:15:00","ai@indexbox.com","1","注音","拼音","zhuyin","pinyin","對照表"</v>
      </c>
    </row>
    <row r="606" spans="1:10">
      <c r="A606" s="18" t="s">
        <v>947</v>
      </c>
      <c r="B606" t="str">
        <f t="shared" si="38"/>
        <v>ㄙ</v>
      </c>
      <c r="C606" t="str">
        <f t="shared" si="39"/>
        <v>ㄧㄜ</v>
      </c>
      <c r="D606" t="str">
        <f>INDEX(z2p!$C$2:$X$57,MATCH(C606,z2p!$A$2:'z2p'!$A$57,0),MATCH(B606,z2p!$C$1:'z2p'!$X$1,0))</f>
        <v>se</v>
      </c>
      <c r="E606" t="s">
        <v>1</v>
      </c>
      <c r="F606" t="s">
        <v>503</v>
      </c>
      <c r="G606" t="str">
        <f>HLOOKUP(E606,z2p!$C$1:$X$2,2,FALSE)</f>
        <v>s</v>
      </c>
      <c r="H606" t="str">
        <f>VLOOKUP(F606,z2p!$A$3:$B$57,2,FALSE)</f>
        <v>ye</v>
      </c>
      <c r="I606" t="str">
        <f t="shared" si="40"/>
        <v>sye</v>
      </c>
      <c r="J606" t="str">
        <f t="shared" si="41"/>
        <v>,"ㄙㄧㄜˋ","sye","2024-02-11 10:15:00","ai@indexbox.com","1","注音","拼音","zhuyin","pinyin","對照表"</v>
      </c>
    </row>
    <row r="607" spans="1:10">
      <c r="A607" s="18" t="s">
        <v>969</v>
      </c>
      <c r="B607" t="str">
        <f t="shared" si="38"/>
        <v>ㄙ</v>
      </c>
      <c r="C607" t="str">
        <f t="shared" si="39"/>
        <v>ㄧㄝ</v>
      </c>
      <c r="D607">
        <f>INDEX(z2p!$C$2:$X$57,MATCH(C607,z2p!$A$2:'z2p'!$A$57,0),MATCH(B607,z2p!$C$1:'z2p'!$X$1,0))</f>
        <v>0</v>
      </c>
      <c r="E607" t="s">
        <v>1</v>
      </c>
      <c r="F607" t="s">
        <v>292</v>
      </c>
      <c r="G607" t="str">
        <f>HLOOKUP(E607,z2p!$C$1:$X$2,2,FALSE)</f>
        <v>s</v>
      </c>
      <c r="H607" t="str">
        <f>VLOOKUP(F607,z2p!$A$3:$B$57,2,FALSE)</f>
        <v>ie</v>
      </c>
      <c r="I607" t="str">
        <f t="shared" si="40"/>
        <v>sie</v>
      </c>
      <c r="J607" t="str">
        <f t="shared" si="41"/>
        <v>,"ㄙㄧㄝˋ","sie","2024-02-11 10:15:00","ai@indexbox.com","1","注音","拼音","zhuyin","pinyin","對照表"</v>
      </c>
    </row>
    <row r="608" spans="1:10">
      <c r="A608" s="18" t="s">
        <v>991</v>
      </c>
      <c r="B608" t="str">
        <f t="shared" si="38"/>
        <v>ㄙ</v>
      </c>
      <c r="C608" t="str">
        <f t="shared" si="39"/>
        <v>ㄧㄞ</v>
      </c>
      <c r="D608">
        <f>INDEX(z2p!$C$2:$X$57,MATCH(C608,z2p!$A$2:'z2p'!$A$57,0),MATCH(B608,z2p!$C$1:'z2p'!$X$1,0))</f>
        <v>0</v>
      </c>
      <c r="E608" t="s">
        <v>1</v>
      </c>
      <c r="F608" t="s">
        <v>504</v>
      </c>
      <c r="G608" t="str">
        <f>HLOOKUP(E608,z2p!$C$1:$X$2,2,FALSE)</f>
        <v>s</v>
      </c>
      <c r="H608" t="str">
        <f>VLOOKUP(F608,z2p!$A$3:$B$57,2,FALSE)</f>
        <v>iai</v>
      </c>
      <c r="I608" t="str">
        <f t="shared" si="40"/>
        <v>siai</v>
      </c>
      <c r="J608" t="str">
        <f t="shared" si="41"/>
        <v>,"ㄙㄧㄞˋ","siai","2024-02-11 10:15:00","ai@indexbox.com","1","注音","拼音","zhuyin","pinyin","對照表"</v>
      </c>
    </row>
    <row r="609" spans="1:10">
      <c r="A609" s="18" t="s">
        <v>1013</v>
      </c>
      <c r="B609" t="str">
        <f t="shared" si="38"/>
        <v>ㄙ</v>
      </c>
      <c r="C609" t="str">
        <f t="shared" si="39"/>
        <v>ㄧㄟ</v>
      </c>
      <c r="D609">
        <f>INDEX(z2p!$C$2:$X$57,MATCH(C609,z2p!$A$2:'z2p'!$A$57,0),MATCH(B609,z2p!$C$1:'z2p'!$X$1,0))</f>
        <v>0</v>
      </c>
      <c r="E609" t="s">
        <v>1</v>
      </c>
      <c r="F609" t="s">
        <v>505</v>
      </c>
      <c r="G609" t="str">
        <f>HLOOKUP(E609,z2p!$C$1:$X$2,2,FALSE)</f>
        <v>s</v>
      </c>
      <c r="H609" t="str">
        <f>VLOOKUP(F609,z2p!$A$3:$B$57,2,FALSE)</f>
        <v>iei</v>
      </c>
      <c r="I609" t="str">
        <f t="shared" si="40"/>
        <v>siei</v>
      </c>
      <c r="J609" t="str">
        <f t="shared" si="41"/>
        <v>,"ㄙㄧㄟˋ","siei","2024-02-11 10:15:00","ai@indexbox.com","1","注音","拼音","zhuyin","pinyin","對照表"</v>
      </c>
    </row>
    <row r="610" spans="1:10">
      <c r="A610" s="18" t="s">
        <v>1035</v>
      </c>
      <c r="B610" t="str">
        <f t="shared" si="38"/>
        <v>ㄙ</v>
      </c>
      <c r="C610" t="str">
        <f t="shared" si="39"/>
        <v>ㄧㄠ</v>
      </c>
      <c r="D610">
        <f>INDEX(z2p!$C$2:$X$57,MATCH(C610,z2p!$A$2:'z2p'!$A$57,0),MATCH(B610,z2p!$C$1:'z2p'!$X$1,0))</f>
        <v>0</v>
      </c>
      <c r="E610" t="s">
        <v>1</v>
      </c>
      <c r="F610" t="s">
        <v>279</v>
      </c>
      <c r="G610" t="str">
        <f>HLOOKUP(E610,z2p!$C$1:$X$2,2,FALSE)</f>
        <v>s</v>
      </c>
      <c r="H610" t="str">
        <f>VLOOKUP(F610,z2p!$A$3:$B$57,2,FALSE)</f>
        <v>iao</v>
      </c>
      <c r="I610" t="str">
        <f t="shared" si="40"/>
        <v>siao</v>
      </c>
      <c r="J610" t="str">
        <f t="shared" si="41"/>
        <v>,"ㄙㄧㄠˋ","siao","2024-02-11 10:15:00","ai@indexbox.com","1","注音","拼音","zhuyin","pinyin","對照表"</v>
      </c>
    </row>
    <row r="611" spans="1:10">
      <c r="A611" s="18" t="s">
        <v>1057</v>
      </c>
      <c r="B611" t="str">
        <f t="shared" si="38"/>
        <v>ㄙ</v>
      </c>
      <c r="C611" t="str">
        <f t="shared" si="39"/>
        <v>ㄧㄡ</v>
      </c>
      <c r="D611">
        <f>INDEX(z2p!$C$2:$X$57,MATCH(C611,z2p!$A$2:'z2p'!$A$57,0),MATCH(B611,z2p!$C$1:'z2p'!$X$1,0))</f>
        <v>0</v>
      </c>
      <c r="E611" t="s">
        <v>1</v>
      </c>
      <c r="F611" t="s">
        <v>305</v>
      </c>
      <c r="G611" t="str">
        <f>HLOOKUP(E611,z2p!$C$1:$X$2,2,FALSE)</f>
        <v>s</v>
      </c>
      <c r="H611" t="str">
        <f>VLOOKUP(F611,z2p!$A$3:$B$57,2,FALSE)</f>
        <v>iu</v>
      </c>
      <c r="I611" t="str">
        <f t="shared" si="40"/>
        <v>siu</v>
      </c>
      <c r="J611" t="str">
        <f t="shared" si="41"/>
        <v>,"ㄙㄧㄡˋ","siu","2024-02-11 10:15:00","ai@indexbox.com","1","注音","拼音","zhuyin","pinyin","對照表"</v>
      </c>
    </row>
    <row r="612" spans="1:10">
      <c r="A612" s="18" t="s">
        <v>1079</v>
      </c>
      <c r="B612" t="str">
        <f t="shared" si="38"/>
        <v>ㄙ</v>
      </c>
      <c r="C612" t="str">
        <f t="shared" si="39"/>
        <v>ㄧㄢ</v>
      </c>
      <c r="D612">
        <f>INDEX(z2p!$C$2:$X$57,MATCH(C612,z2p!$A$2:'z2p'!$A$57,0),MATCH(B612,z2p!$C$1:'z2p'!$X$1,0))</f>
        <v>0</v>
      </c>
      <c r="E612" t="s">
        <v>1</v>
      </c>
      <c r="F612" t="s">
        <v>315</v>
      </c>
      <c r="G612" t="str">
        <f>HLOOKUP(E612,z2p!$C$1:$X$2,2,FALSE)</f>
        <v>s</v>
      </c>
      <c r="H612" t="str">
        <f>VLOOKUP(F612,z2p!$A$3:$B$57,2,FALSE)</f>
        <v>ian</v>
      </c>
      <c r="I612" t="str">
        <f t="shared" si="40"/>
        <v>sian</v>
      </c>
      <c r="J612" t="str">
        <f t="shared" si="41"/>
        <v>,"ㄙㄧㄢˋ","sian","2024-02-11 10:15:00","ai@indexbox.com","1","注音","拼音","zhuyin","pinyin","對照表"</v>
      </c>
    </row>
    <row r="613" spans="1:10">
      <c r="A613" s="18" t="s">
        <v>1101</v>
      </c>
      <c r="B613" t="str">
        <f t="shared" si="38"/>
        <v>ㄙ</v>
      </c>
      <c r="C613" t="str">
        <f t="shared" si="39"/>
        <v>ㄧㄣ</v>
      </c>
      <c r="D613">
        <f>INDEX(z2p!$C$2:$X$57,MATCH(C613,z2p!$A$2:'z2p'!$A$57,0),MATCH(B613,z2p!$C$1:'z2p'!$X$1,0))</f>
        <v>0</v>
      </c>
      <c r="E613" t="s">
        <v>1</v>
      </c>
      <c r="F613" t="s">
        <v>328</v>
      </c>
      <c r="G613" t="str">
        <f>HLOOKUP(E613,z2p!$C$1:$X$2,2,FALSE)</f>
        <v>s</v>
      </c>
      <c r="H613" t="str">
        <f>VLOOKUP(F613,z2p!$A$3:$B$57,2,FALSE)</f>
        <v>in</v>
      </c>
      <c r="I613" t="str">
        <f t="shared" si="40"/>
        <v>sin</v>
      </c>
      <c r="J613" t="str">
        <f t="shared" si="41"/>
        <v>,"ㄙㄧㄣˋ","sin","2024-02-11 10:15:00","ai@indexbox.com","1","注音","拼音","zhuyin","pinyin","對照表"</v>
      </c>
    </row>
    <row r="614" spans="1:10">
      <c r="A614" s="18" t="s">
        <v>1123</v>
      </c>
      <c r="B614" t="str">
        <f t="shared" si="38"/>
        <v>ㄙ</v>
      </c>
      <c r="C614" t="str">
        <f t="shared" si="39"/>
        <v>ㄧㄤ</v>
      </c>
      <c r="D614">
        <f>INDEX(z2p!$C$2:$X$57,MATCH(C614,z2p!$A$2:'z2p'!$A$57,0),MATCH(B614,z2p!$C$1:'z2p'!$X$1,0))</f>
        <v>0</v>
      </c>
      <c r="E614" t="s">
        <v>1</v>
      </c>
      <c r="F614" t="s">
        <v>339</v>
      </c>
      <c r="G614" t="str">
        <f>HLOOKUP(E614,z2p!$C$1:$X$2,2,FALSE)</f>
        <v>s</v>
      </c>
      <c r="H614" t="str">
        <f>VLOOKUP(F614,z2p!$A$3:$B$57,2,FALSE)</f>
        <v>iang</v>
      </c>
      <c r="I614" t="str">
        <f t="shared" si="40"/>
        <v>siang</v>
      </c>
      <c r="J614" t="str">
        <f t="shared" si="41"/>
        <v>,"ㄙㄧㄤˋ","siang","2024-02-11 10:15:00","ai@indexbox.com","1","注音","拼音","zhuyin","pinyin","對照表"</v>
      </c>
    </row>
    <row r="615" spans="1:10">
      <c r="A615" s="18" t="s">
        <v>1145</v>
      </c>
      <c r="B615" t="str">
        <f t="shared" si="38"/>
        <v>ㄙ</v>
      </c>
      <c r="C615" t="str">
        <f t="shared" si="39"/>
        <v>ㄧㄥ</v>
      </c>
      <c r="D615">
        <f>INDEX(z2p!$C$2:$X$57,MATCH(C615,z2p!$A$2:'z2p'!$A$57,0),MATCH(B615,z2p!$C$1:'z2p'!$X$1,0))</f>
        <v>0</v>
      </c>
      <c r="E615" t="s">
        <v>1</v>
      </c>
      <c r="F615" t="s">
        <v>347</v>
      </c>
      <c r="G615" t="str">
        <f>HLOOKUP(E615,z2p!$C$1:$X$2,2,FALSE)</f>
        <v>s</v>
      </c>
      <c r="H615" t="str">
        <f>VLOOKUP(F615,z2p!$A$3:$B$57,2,FALSE)</f>
        <v>ing</v>
      </c>
      <c r="I615" t="str">
        <f t="shared" si="40"/>
        <v>sing</v>
      </c>
      <c r="J615" t="str">
        <f t="shared" si="41"/>
        <v>,"ㄙㄧㄥˋ","sing","2024-02-11 10:15:00","ai@indexbox.com","1","注音","拼音","zhuyin","pinyin","對照表"</v>
      </c>
    </row>
    <row r="616" spans="1:10">
      <c r="A616" s="18" t="s">
        <v>1167</v>
      </c>
      <c r="B616" t="str">
        <f t="shared" si="38"/>
        <v>ㄙ</v>
      </c>
      <c r="C616" t="str">
        <f t="shared" si="39"/>
        <v>ㄧㄦ</v>
      </c>
      <c r="D616">
        <f>INDEX(z2p!$C$2:$X$57,MATCH(C616,z2p!$A$2:'z2p'!$A$57,0),MATCH(B616,z2p!$C$1:'z2p'!$X$1,0))</f>
        <v>0</v>
      </c>
      <c r="E616" t="s">
        <v>1</v>
      </c>
      <c r="F616" t="s">
        <v>506</v>
      </c>
      <c r="G616" t="str">
        <f>HLOOKUP(E616,z2p!$C$1:$X$2,2,FALSE)</f>
        <v>s</v>
      </c>
      <c r="H616" t="str">
        <f>VLOOKUP(F616,z2p!$A$3:$B$57,2,FALSE)</f>
        <v>ier</v>
      </c>
      <c r="I616" t="str">
        <f t="shared" si="40"/>
        <v>sier</v>
      </c>
      <c r="J616" t="str">
        <f t="shared" si="41"/>
        <v>,"ㄙㄧㄦˋ","sier","2024-02-11 10:15:00","ai@indexbox.com","1","注音","拼音","zhuyin","pinyin","對照表"</v>
      </c>
    </row>
    <row r="617" spans="1:10">
      <c r="A617" s="18" t="s">
        <v>860</v>
      </c>
      <c r="B617" t="str">
        <f t="shared" si="38"/>
        <v>␢</v>
      </c>
      <c r="C617" t="str">
        <f t="shared" si="39"/>
        <v>ㄧ␢</v>
      </c>
      <c r="D617" t="e">
        <f>INDEX(z2p!$C$2:$X$57,MATCH(C617,z2p!$A$2:'z2p'!$A$57,0),MATCH(B617,z2p!$C$1:'z2p'!$X$1,0))</f>
        <v>#N/A</v>
      </c>
      <c r="E617" t="s">
        <v>0</v>
      </c>
      <c r="F617" t="s">
        <v>507</v>
      </c>
      <c r="G617">
        <f>HLOOKUP(E617,z2p!$C$1:$X$2,2,FALSE)</f>
        <v>0</v>
      </c>
      <c r="H617" t="s">
        <v>550</v>
      </c>
      <c r="I617" t="str">
        <f t="shared" si="40"/>
        <v>0u</v>
      </c>
      <c r="J617" t="str">
        <f>","""&amp;A617&amp;""","""&amp;H617&amp;""",""2024-02-11 10:15:00"",""ai@indexbox.com"",""1"",""注音"",""拼音"",""zhuyin"",""pinyin"",""對照表"""</f>
        <v>,"␢ㄧ␢ˋ","u","2024-02-11 10:15:00","ai@indexbox.com","1","注音","拼音","zhuyin","pinyin","對照表"</v>
      </c>
    </row>
    <row r="618" spans="1:10">
      <c r="A618" s="18" t="s">
        <v>882</v>
      </c>
      <c r="B618" t="str">
        <f t="shared" si="38"/>
        <v>␢</v>
      </c>
      <c r="C618" t="str">
        <f t="shared" si="39"/>
        <v>ㄧㄚ</v>
      </c>
      <c r="D618" t="str">
        <f>INDEX(z2p!$C$2:$X$57,MATCH(C618,z2p!$A$2:'z2p'!$A$57,0),MATCH(B618,z2p!$C$1:'z2p'!$X$1,0))</f>
        <v>ya</v>
      </c>
      <c r="E618" t="s">
        <v>0</v>
      </c>
      <c r="F618" t="s">
        <v>386</v>
      </c>
      <c r="G618">
        <f>HLOOKUP(E618,z2p!$C$1:$X$2,2,FALSE)</f>
        <v>0</v>
      </c>
      <c r="H618" t="str">
        <f>VLOOKUP(F618,z2p!$A$3:$B$57,2,FALSE)</f>
        <v>ua</v>
      </c>
      <c r="I618" t="str">
        <f t="shared" si="40"/>
        <v>0ua</v>
      </c>
      <c r="J618" t="str">
        <f>","""&amp;A618&amp;""","""&amp;D618&amp;""",""2024-02-11 10:15:00"",""ai@indexbox.com"",""1"",""注音"",""拼音"",""zhuyin"",""pinyin"",""對照表"""</f>
        <v>,"␢ㄧㄚˋ","ya","2024-02-11 10:15:00","ai@indexbox.com","1","注音","拼音","zhuyin","pinyin","對照表"</v>
      </c>
    </row>
    <row r="619" spans="1:10">
      <c r="A619" s="18" t="s">
        <v>904</v>
      </c>
      <c r="B619" t="str">
        <f t="shared" si="38"/>
        <v>␢</v>
      </c>
      <c r="C619" t="str">
        <f t="shared" si="39"/>
        <v>ㄧㄛ</v>
      </c>
      <c r="D619" t="str">
        <f>INDEX(z2p!$C$2:$X$57,MATCH(C619,z2p!$A$2:'z2p'!$A$57,0),MATCH(B619,z2p!$C$1:'z2p'!$X$1,0))</f>
        <v>yo</v>
      </c>
      <c r="E619" t="s">
        <v>0</v>
      </c>
      <c r="F619" t="s">
        <v>395</v>
      </c>
      <c r="G619">
        <f>HLOOKUP(E619,z2p!$C$1:$X$2,2,FALSE)</f>
        <v>0</v>
      </c>
      <c r="H619" t="str">
        <f>VLOOKUP(F619,z2p!$A$3:$B$57,2,FALSE)</f>
        <v>uo</v>
      </c>
      <c r="I619" t="str">
        <f t="shared" si="40"/>
        <v>0uo</v>
      </c>
      <c r="J619" t="str">
        <f t="shared" ref="J619:J630" si="42">","""&amp;A619&amp;""","""&amp;D619&amp;""",""2024-02-11 10:15:00"",""ai@indexbox.com"",""1"",""注音"",""拼音"",""zhuyin"",""pinyin"",""對照表"""</f>
        <v>,"␢ㄧㄛˋ","yo","2024-02-11 10:15:00","ai@indexbox.com","1","注音","拼音","zhuyin","pinyin","對照表"</v>
      </c>
    </row>
    <row r="620" spans="1:10">
      <c r="A620" s="18" t="s">
        <v>926</v>
      </c>
      <c r="B620" t="str">
        <f t="shared" si="38"/>
        <v>␢</v>
      </c>
      <c r="C620" t="str">
        <f t="shared" si="39"/>
        <v>ㄧㄜ</v>
      </c>
      <c r="D620" t="str">
        <f>INDEX(z2p!$C$2:$X$57,MATCH(C620,z2p!$A$2:'z2p'!$A$57,0),MATCH(B620,z2p!$C$1:'z2p'!$X$1,0))</f>
        <v>ye</v>
      </c>
      <c r="E620" t="s">
        <v>0</v>
      </c>
      <c r="F620" t="s">
        <v>508</v>
      </c>
      <c r="G620">
        <f>HLOOKUP(E620,z2p!$C$1:$X$2,2,FALSE)</f>
        <v>0</v>
      </c>
      <c r="H620" t="str">
        <f>VLOOKUP(F620,z2p!$A$3:$B$57,2,FALSE)</f>
        <v>ue</v>
      </c>
      <c r="I620" t="str">
        <f t="shared" si="40"/>
        <v>0ue</v>
      </c>
      <c r="J620" t="str">
        <f t="shared" si="42"/>
        <v>,"␢ㄧㄜˋ","ye","2024-02-11 10:15:00","ai@indexbox.com","1","注音","拼音","zhuyin","pinyin","對照表"</v>
      </c>
    </row>
    <row r="621" spans="1:10">
      <c r="A621" s="18" t="s">
        <v>948</v>
      </c>
      <c r="B621" t="str">
        <f t="shared" si="38"/>
        <v>␢</v>
      </c>
      <c r="C621" t="str">
        <f t="shared" si="39"/>
        <v>ㄧㄝ</v>
      </c>
      <c r="D621" t="str">
        <f>INDEX(z2p!$C$2:$X$57,MATCH(C621,z2p!$A$2:'z2p'!$A$57,0),MATCH(B621,z2p!$C$1:'z2p'!$X$1,0))</f>
        <v>ye</v>
      </c>
      <c r="E621" t="s">
        <v>0</v>
      </c>
      <c r="F621" t="s">
        <v>509</v>
      </c>
      <c r="G621">
        <f>HLOOKUP(E621,z2p!$C$1:$X$2,2,FALSE)</f>
        <v>0</v>
      </c>
      <c r="H621" t="str">
        <f>VLOOKUP(F621,z2p!$A$3:$B$57,2,FALSE)</f>
        <v>ue</v>
      </c>
      <c r="I621" t="str">
        <f t="shared" si="40"/>
        <v>0ue</v>
      </c>
      <c r="J621" t="str">
        <f t="shared" si="42"/>
        <v>,"␢ㄧㄝˋ","ye","2024-02-11 10:15:00","ai@indexbox.com","1","注音","拼音","zhuyin","pinyin","對照表"</v>
      </c>
    </row>
    <row r="622" spans="1:10">
      <c r="A622" s="18" t="s">
        <v>970</v>
      </c>
      <c r="B622" t="str">
        <f t="shared" si="38"/>
        <v>␢</v>
      </c>
      <c r="C622" t="str">
        <f t="shared" si="39"/>
        <v>ㄧㄞ</v>
      </c>
      <c r="D622" t="str">
        <f>INDEX(z2p!$C$2:$X$57,MATCH(C622,z2p!$A$2:'z2p'!$A$57,0),MATCH(B622,z2p!$C$1:'z2p'!$X$1,0))</f>
        <v>yai</v>
      </c>
      <c r="E622" t="s">
        <v>0</v>
      </c>
      <c r="F622" t="s">
        <v>412</v>
      </c>
      <c r="G622">
        <f>HLOOKUP(E622,z2p!$C$1:$X$2,2,FALSE)</f>
        <v>0</v>
      </c>
      <c r="H622" t="str">
        <f>VLOOKUP(F622,z2p!$A$3:$B$57,2,FALSE)</f>
        <v>uai</v>
      </c>
      <c r="I622" t="str">
        <f t="shared" si="40"/>
        <v>0uai</v>
      </c>
      <c r="J622" t="str">
        <f t="shared" si="42"/>
        <v>,"␢ㄧㄞˋ","yai","2024-02-11 10:15:00","ai@indexbox.com","1","注音","拼音","zhuyin","pinyin","對照表"</v>
      </c>
    </row>
    <row r="623" spans="1:10">
      <c r="A623" s="18" t="s">
        <v>992</v>
      </c>
      <c r="B623" t="str">
        <f t="shared" si="38"/>
        <v>␢</v>
      </c>
      <c r="C623" t="str">
        <f t="shared" si="39"/>
        <v>ㄧㄟ</v>
      </c>
      <c r="D623" t="str">
        <f>INDEX(z2p!$C$2:$X$57,MATCH(C623,z2p!$A$2:'z2p'!$A$57,0),MATCH(B623,z2p!$C$1:'z2p'!$X$1,0))</f>
        <v>iei</v>
      </c>
      <c r="E623" t="s">
        <v>0</v>
      </c>
      <c r="F623" t="s">
        <v>421</v>
      </c>
      <c r="G623">
        <f>HLOOKUP(E623,z2p!$C$1:$X$2,2,FALSE)</f>
        <v>0</v>
      </c>
      <c r="H623" t="str">
        <f>VLOOKUP(F623,z2p!$A$3:$B$57,2,FALSE)</f>
        <v>ui</v>
      </c>
      <c r="I623" t="str">
        <f t="shared" si="40"/>
        <v>0ui</v>
      </c>
      <c r="J623" t="str">
        <f t="shared" si="42"/>
        <v>,"␢ㄧㄟˋ","iei","2024-02-11 10:15:00","ai@indexbox.com","1","注音","拼音","zhuyin","pinyin","對照表"</v>
      </c>
    </row>
    <row r="624" spans="1:10">
      <c r="A624" s="18" t="s">
        <v>1014</v>
      </c>
      <c r="B624" t="str">
        <f t="shared" si="38"/>
        <v>␢</v>
      </c>
      <c r="C624" t="str">
        <f t="shared" si="39"/>
        <v>ㄧㄠ</v>
      </c>
      <c r="D624" t="str">
        <f>INDEX(z2p!$C$2:$X$57,MATCH(C624,z2p!$A$2:'z2p'!$A$57,0),MATCH(B624,z2p!$C$1:'z2p'!$X$1,0))</f>
        <v>yao</v>
      </c>
      <c r="E624" t="s">
        <v>0</v>
      </c>
      <c r="F624" t="s">
        <v>510</v>
      </c>
      <c r="G624">
        <f>HLOOKUP(E624,z2p!$C$1:$X$2,2,FALSE)</f>
        <v>0</v>
      </c>
      <c r="H624" t="str">
        <f>VLOOKUP(F624,z2p!$A$3:$B$57,2,FALSE)</f>
        <v>uao</v>
      </c>
      <c r="I624" t="str">
        <f t="shared" si="40"/>
        <v>0uao</v>
      </c>
      <c r="J624" t="str">
        <f t="shared" si="42"/>
        <v>,"␢ㄧㄠˋ","yao","2024-02-11 10:15:00","ai@indexbox.com","1","注音","拼音","zhuyin","pinyin","對照表"</v>
      </c>
    </row>
    <row r="625" spans="1:10">
      <c r="A625" s="18" t="s">
        <v>1036</v>
      </c>
      <c r="B625" t="str">
        <f t="shared" si="38"/>
        <v>␢</v>
      </c>
      <c r="C625" t="str">
        <f t="shared" si="39"/>
        <v>ㄧㄡ</v>
      </c>
      <c r="D625" t="str">
        <f>INDEX(z2p!$C$2:$X$57,MATCH(C625,z2p!$A$2:'z2p'!$A$57,0),MATCH(B625,z2p!$C$1:'z2p'!$X$1,0))</f>
        <v>you</v>
      </c>
      <c r="E625" t="s">
        <v>0</v>
      </c>
      <c r="F625" t="s">
        <v>511</v>
      </c>
      <c r="G625">
        <f>HLOOKUP(E625,z2p!$C$1:$X$2,2,FALSE)</f>
        <v>0</v>
      </c>
      <c r="H625" t="str">
        <f>VLOOKUP(F625,z2p!$A$3:$B$57,2,FALSE)</f>
        <v>uou</v>
      </c>
      <c r="I625" t="str">
        <f t="shared" si="40"/>
        <v>0uou</v>
      </c>
      <c r="J625" t="str">
        <f t="shared" si="42"/>
        <v>,"␢ㄧㄡˋ","you","2024-02-11 10:15:00","ai@indexbox.com","1","注音","拼音","zhuyin","pinyin","對照表"</v>
      </c>
    </row>
    <row r="626" spans="1:10">
      <c r="A626" s="18" t="s">
        <v>1058</v>
      </c>
      <c r="B626" t="str">
        <f t="shared" si="38"/>
        <v>␢</v>
      </c>
      <c r="C626" t="str">
        <f t="shared" si="39"/>
        <v>ㄧㄢ</v>
      </c>
      <c r="D626" t="str">
        <f>INDEX(z2p!$C$2:$X$57,MATCH(C626,z2p!$A$2:'z2p'!$A$57,0),MATCH(B626,z2p!$C$1:'z2p'!$X$1,0))</f>
        <v>yan</v>
      </c>
      <c r="E626" t="s">
        <v>0</v>
      </c>
      <c r="F626" t="s">
        <v>436</v>
      </c>
      <c r="G626">
        <f>HLOOKUP(E626,z2p!$C$1:$X$2,2,FALSE)</f>
        <v>0</v>
      </c>
      <c r="H626" t="str">
        <f>VLOOKUP(F626,z2p!$A$3:$B$57,2,FALSE)</f>
        <v>uan</v>
      </c>
      <c r="I626" t="str">
        <f t="shared" si="40"/>
        <v>0uan</v>
      </c>
      <c r="J626" t="str">
        <f t="shared" si="42"/>
        <v>,"␢ㄧㄢˋ","yan","2024-02-11 10:15:00","ai@indexbox.com","1","注音","拼音","zhuyin","pinyin","對照表"</v>
      </c>
    </row>
    <row r="627" spans="1:10">
      <c r="A627" s="18" t="s">
        <v>1080</v>
      </c>
      <c r="B627" t="str">
        <f t="shared" si="38"/>
        <v>␢</v>
      </c>
      <c r="C627" t="str">
        <f t="shared" si="39"/>
        <v>ㄧㄣ</v>
      </c>
      <c r="D627" t="str">
        <f>INDEX(z2p!$C$2:$X$57,MATCH(C627,z2p!$A$2:'z2p'!$A$57,0),MATCH(B627,z2p!$C$1:'z2p'!$X$1,0))</f>
        <v>yin</v>
      </c>
      <c r="E627" t="s">
        <v>0</v>
      </c>
      <c r="F627" t="s">
        <v>453</v>
      </c>
      <c r="G627">
        <f>HLOOKUP(E627,z2p!$C$1:$X$2,2,FALSE)</f>
        <v>0</v>
      </c>
      <c r="H627" t="str">
        <f>VLOOKUP(F627,z2p!$A$3:$B$57,2,FALSE)</f>
        <v>un</v>
      </c>
      <c r="I627" t="str">
        <f t="shared" si="40"/>
        <v>0un</v>
      </c>
      <c r="J627" t="str">
        <f t="shared" si="42"/>
        <v>,"␢ㄧㄣˋ","yin","2024-02-11 10:15:00","ai@indexbox.com","1","注音","拼音","zhuyin","pinyin","對照表"</v>
      </c>
    </row>
    <row r="628" spans="1:10">
      <c r="A628" s="18" t="s">
        <v>1102</v>
      </c>
      <c r="B628" t="str">
        <f t="shared" si="38"/>
        <v>␢</v>
      </c>
      <c r="C628" t="str">
        <f t="shared" si="39"/>
        <v>ㄧㄤ</v>
      </c>
      <c r="D628" t="str">
        <f>INDEX(z2p!$C$2:$X$57,MATCH(C628,z2p!$A$2:'z2p'!$A$57,0),MATCH(B628,z2p!$C$1:'z2p'!$X$1,0))</f>
        <v>yang</v>
      </c>
      <c r="E628" t="s">
        <v>0</v>
      </c>
      <c r="F628" t="s">
        <v>470</v>
      </c>
      <c r="G628">
        <f>HLOOKUP(E628,z2p!$C$1:$X$2,2,FALSE)</f>
        <v>0</v>
      </c>
      <c r="H628" t="str">
        <f>VLOOKUP(F628,z2p!$A$3:$B$57,2,FALSE)</f>
        <v>uang</v>
      </c>
      <c r="I628" t="str">
        <f t="shared" si="40"/>
        <v>0uang</v>
      </c>
      <c r="J628" t="str">
        <f t="shared" si="42"/>
        <v>,"␢ㄧㄤˋ","yang","2024-02-11 10:15:00","ai@indexbox.com","1","注音","拼音","zhuyin","pinyin","對照表"</v>
      </c>
    </row>
    <row r="629" spans="1:10">
      <c r="A629" s="18" t="s">
        <v>1124</v>
      </c>
      <c r="B629" t="str">
        <f t="shared" si="38"/>
        <v>␢</v>
      </c>
      <c r="C629" t="str">
        <f t="shared" si="39"/>
        <v>ㄧㄥ</v>
      </c>
      <c r="D629" t="str">
        <f>INDEX(z2p!$C$2:$X$57,MATCH(C629,z2p!$A$2:'z2p'!$A$57,0),MATCH(B629,z2p!$C$1:'z2p'!$X$1,0))</f>
        <v>ying</v>
      </c>
      <c r="E629" t="s">
        <v>0</v>
      </c>
      <c r="F629" t="s">
        <v>238</v>
      </c>
      <c r="G629">
        <f>HLOOKUP(E629,z2p!$C$1:$X$2,2,FALSE)</f>
        <v>0</v>
      </c>
      <c r="H629" t="str">
        <f>VLOOKUP(F629,z2p!$A$3:$B$57,2,FALSE)</f>
        <v>ueng</v>
      </c>
      <c r="I629" t="str">
        <f t="shared" si="40"/>
        <v>0ueng</v>
      </c>
      <c r="J629" t="str">
        <f t="shared" si="42"/>
        <v>,"␢ㄧㄥˋ","ying","2024-02-11 10:15:00","ai@indexbox.com","1","注音","拼音","zhuyin","pinyin","對照表"</v>
      </c>
    </row>
    <row r="630" spans="1:10">
      <c r="A630" s="18" t="s">
        <v>1146</v>
      </c>
      <c r="B630" t="str">
        <f t="shared" si="38"/>
        <v>␢</v>
      </c>
      <c r="C630" t="str">
        <f t="shared" si="39"/>
        <v>ㄧㄦ</v>
      </c>
      <c r="D630" t="str">
        <f>INDEX(z2p!$C$2:$X$57,MATCH(C630,z2p!$A$2:'z2p'!$A$57,0),MATCH(B630,z2p!$C$1:'z2p'!$X$1,0))</f>
        <v>ier</v>
      </c>
      <c r="E630" t="s">
        <v>0</v>
      </c>
      <c r="F630" t="s">
        <v>512</v>
      </c>
      <c r="G630">
        <f>HLOOKUP(E630,z2p!$C$1:$X$2,2,FALSE)</f>
        <v>0</v>
      </c>
      <c r="H630" t="str">
        <f>VLOOKUP(F630,z2p!$A$3:$B$57,2,FALSE)</f>
        <v>uer</v>
      </c>
      <c r="I630" t="str">
        <f t="shared" si="40"/>
        <v>0uer</v>
      </c>
      <c r="J630" t="str">
        <f t="shared" si="42"/>
        <v>,"␢ㄧㄦˋ","ier","2024-02-11 10:15:00","ai@indexbox.com","1","注音","拼音","zhuyin","pinyin","對照表"</v>
      </c>
    </row>
    <row r="631" spans="1:10">
      <c r="A631" s="18" t="s">
        <v>861</v>
      </c>
      <c r="B631" t="str">
        <f t="shared" si="38"/>
        <v>ㄅ</v>
      </c>
      <c r="C631" t="str">
        <f t="shared" si="39"/>
        <v>ㄧ␢</v>
      </c>
      <c r="D631" t="e">
        <f>INDEX(z2p!$C$2:$X$57,MATCH(C631,z2p!$A$2:'z2p'!$A$57,0),MATCH(B631,z2p!$C$1:'z2p'!$X$1,0))</f>
        <v>#N/A</v>
      </c>
      <c r="E631" t="s">
        <v>15</v>
      </c>
      <c r="F631" t="s">
        <v>507</v>
      </c>
      <c r="G631" t="str">
        <f>HLOOKUP(E631,z2p!$C$1:$X$2,2,FALSE)</f>
        <v>b</v>
      </c>
      <c r="H631" t="s">
        <v>550</v>
      </c>
      <c r="I631" t="str">
        <f t="shared" si="40"/>
        <v>bu</v>
      </c>
      <c r="J631" t="str">
        <f t="shared" si="41"/>
        <v>,"ㄅㄧ␢ˋ","bu","2024-02-11 10:15:00","ai@indexbox.com","1","注音","拼音","zhuyin","pinyin","對照表"</v>
      </c>
    </row>
    <row r="632" spans="1:10">
      <c r="A632" s="18" t="s">
        <v>883</v>
      </c>
      <c r="B632" t="str">
        <f t="shared" si="38"/>
        <v>ㄅ</v>
      </c>
      <c r="C632" t="str">
        <f t="shared" si="39"/>
        <v>ㄧㄚ</v>
      </c>
      <c r="D632">
        <f>INDEX(z2p!$C$2:$X$57,MATCH(C632,z2p!$A$2:'z2p'!$A$57,0),MATCH(B632,z2p!$C$1:'z2p'!$X$1,0))</f>
        <v>0</v>
      </c>
      <c r="E632" t="s">
        <v>15</v>
      </c>
      <c r="F632" t="s">
        <v>386</v>
      </c>
      <c r="G632" t="str">
        <f>HLOOKUP(E632,z2p!$C$1:$X$2,2,FALSE)</f>
        <v>b</v>
      </c>
      <c r="H632" t="str">
        <f>VLOOKUP(F632,z2p!$A$3:$B$57,2,FALSE)</f>
        <v>ua</v>
      </c>
      <c r="I632" t="str">
        <f t="shared" si="40"/>
        <v>bua</v>
      </c>
      <c r="J632" t="str">
        <f t="shared" si="41"/>
        <v>,"ㄅㄧㄚˋ","bua","2024-02-11 10:15:00","ai@indexbox.com","1","注音","拼音","zhuyin","pinyin","對照表"</v>
      </c>
    </row>
    <row r="633" spans="1:10">
      <c r="A633" s="18" t="s">
        <v>905</v>
      </c>
      <c r="B633" t="str">
        <f t="shared" si="38"/>
        <v>ㄅ</v>
      </c>
      <c r="C633" t="str">
        <f t="shared" si="39"/>
        <v>ㄧㄛ</v>
      </c>
      <c r="D633">
        <f>INDEX(z2p!$C$2:$X$57,MATCH(C633,z2p!$A$2:'z2p'!$A$57,0),MATCH(B633,z2p!$C$1:'z2p'!$X$1,0))</f>
        <v>0</v>
      </c>
      <c r="E633" t="s">
        <v>15</v>
      </c>
      <c r="F633" t="s">
        <v>395</v>
      </c>
      <c r="G633" t="str">
        <f>HLOOKUP(E633,z2p!$C$1:$X$2,2,FALSE)</f>
        <v>b</v>
      </c>
      <c r="H633" t="str">
        <f>VLOOKUP(F633,z2p!$A$3:$B$57,2,FALSE)</f>
        <v>uo</v>
      </c>
      <c r="I633" t="str">
        <f t="shared" si="40"/>
        <v>buo</v>
      </c>
      <c r="J633" t="str">
        <f t="shared" si="41"/>
        <v>,"ㄅㄧㄛˋ","buo","2024-02-11 10:15:00","ai@indexbox.com","1","注音","拼音","zhuyin","pinyin","對照表"</v>
      </c>
    </row>
    <row r="634" spans="1:10">
      <c r="A634" s="18" t="s">
        <v>927</v>
      </c>
      <c r="B634" t="str">
        <f t="shared" si="38"/>
        <v>ㄅ</v>
      </c>
      <c r="C634" t="str">
        <f t="shared" si="39"/>
        <v>ㄧㄜ</v>
      </c>
      <c r="D634">
        <f>INDEX(z2p!$C$2:$X$57,MATCH(C634,z2p!$A$2:'z2p'!$A$57,0),MATCH(B634,z2p!$C$1:'z2p'!$X$1,0))</f>
        <v>0</v>
      </c>
      <c r="E634" t="s">
        <v>15</v>
      </c>
      <c r="F634" t="s">
        <v>508</v>
      </c>
      <c r="G634" t="str">
        <f>HLOOKUP(E634,z2p!$C$1:$X$2,2,FALSE)</f>
        <v>b</v>
      </c>
      <c r="H634" t="str">
        <f>VLOOKUP(F634,z2p!$A$3:$B$57,2,FALSE)</f>
        <v>ue</v>
      </c>
      <c r="I634" t="str">
        <f t="shared" si="40"/>
        <v>bue</v>
      </c>
      <c r="J634" t="str">
        <f t="shared" si="41"/>
        <v>,"ㄅㄧㄜˋ","bue","2024-02-11 10:15:00","ai@indexbox.com","1","注音","拼音","zhuyin","pinyin","對照表"</v>
      </c>
    </row>
    <row r="635" spans="1:10">
      <c r="A635" s="18" t="s">
        <v>949</v>
      </c>
      <c r="B635" t="str">
        <f t="shared" si="38"/>
        <v>ㄅ</v>
      </c>
      <c r="C635" t="str">
        <f t="shared" si="39"/>
        <v>ㄧㄝ</v>
      </c>
      <c r="D635" t="str">
        <f>INDEX(z2p!$C$2:$X$57,MATCH(C635,z2p!$A$2:'z2p'!$A$57,0),MATCH(B635,z2p!$C$1:'z2p'!$X$1,0))</f>
        <v>bie</v>
      </c>
      <c r="E635" t="s">
        <v>15</v>
      </c>
      <c r="F635" t="s">
        <v>509</v>
      </c>
      <c r="G635" t="str">
        <f>HLOOKUP(E635,z2p!$C$1:$X$2,2,FALSE)</f>
        <v>b</v>
      </c>
      <c r="H635" t="str">
        <f>VLOOKUP(F635,z2p!$A$3:$B$57,2,FALSE)</f>
        <v>ue</v>
      </c>
      <c r="I635" t="str">
        <f t="shared" si="40"/>
        <v>bue</v>
      </c>
      <c r="J635" t="str">
        <f t="shared" si="41"/>
        <v>,"ㄅㄧㄝˋ","bue","2024-02-11 10:15:00","ai@indexbox.com","1","注音","拼音","zhuyin","pinyin","對照表"</v>
      </c>
    </row>
    <row r="636" spans="1:10">
      <c r="A636" s="18" t="s">
        <v>971</v>
      </c>
      <c r="B636" t="str">
        <f t="shared" si="38"/>
        <v>ㄅ</v>
      </c>
      <c r="C636" t="str">
        <f t="shared" si="39"/>
        <v>ㄧㄞ</v>
      </c>
      <c r="D636">
        <f>INDEX(z2p!$C$2:$X$57,MATCH(C636,z2p!$A$2:'z2p'!$A$57,0),MATCH(B636,z2p!$C$1:'z2p'!$X$1,0))</f>
        <v>0</v>
      </c>
      <c r="E636" t="s">
        <v>15</v>
      </c>
      <c r="F636" t="s">
        <v>412</v>
      </c>
      <c r="G636" t="str">
        <f>HLOOKUP(E636,z2p!$C$1:$X$2,2,FALSE)</f>
        <v>b</v>
      </c>
      <c r="H636" t="str">
        <f>VLOOKUP(F636,z2p!$A$3:$B$57,2,FALSE)</f>
        <v>uai</v>
      </c>
      <c r="I636" t="str">
        <f t="shared" si="40"/>
        <v>buai</v>
      </c>
      <c r="J636" t="str">
        <f t="shared" si="41"/>
        <v>,"ㄅㄧㄞˋ","buai","2024-02-11 10:15:00","ai@indexbox.com","1","注音","拼音","zhuyin","pinyin","對照表"</v>
      </c>
    </row>
    <row r="637" spans="1:10">
      <c r="A637" s="18" t="s">
        <v>993</v>
      </c>
      <c r="B637" t="str">
        <f t="shared" si="38"/>
        <v>ㄅ</v>
      </c>
      <c r="C637" t="str">
        <f t="shared" si="39"/>
        <v>ㄧㄟ</v>
      </c>
      <c r="D637">
        <f>INDEX(z2p!$C$2:$X$57,MATCH(C637,z2p!$A$2:'z2p'!$A$57,0),MATCH(B637,z2p!$C$1:'z2p'!$X$1,0))</f>
        <v>0</v>
      </c>
      <c r="E637" t="s">
        <v>15</v>
      </c>
      <c r="F637" t="s">
        <v>421</v>
      </c>
      <c r="G637" t="str">
        <f>HLOOKUP(E637,z2p!$C$1:$X$2,2,FALSE)</f>
        <v>b</v>
      </c>
      <c r="H637" t="str">
        <f>VLOOKUP(F637,z2p!$A$3:$B$57,2,FALSE)</f>
        <v>ui</v>
      </c>
      <c r="I637" t="str">
        <f t="shared" si="40"/>
        <v>bui</v>
      </c>
      <c r="J637" t="str">
        <f t="shared" si="41"/>
        <v>,"ㄅㄧㄟˋ","bui","2024-02-11 10:15:00","ai@indexbox.com","1","注音","拼音","zhuyin","pinyin","對照表"</v>
      </c>
    </row>
    <row r="638" spans="1:10">
      <c r="A638" s="18" t="s">
        <v>1015</v>
      </c>
      <c r="B638" t="str">
        <f t="shared" si="38"/>
        <v>ㄅ</v>
      </c>
      <c r="C638" t="str">
        <f t="shared" si="39"/>
        <v>ㄧㄠ</v>
      </c>
      <c r="D638" t="str">
        <f>INDEX(z2p!$C$2:$X$57,MATCH(C638,z2p!$A$2:'z2p'!$A$57,0),MATCH(B638,z2p!$C$1:'z2p'!$X$1,0))</f>
        <v>biao</v>
      </c>
      <c r="E638" t="s">
        <v>15</v>
      </c>
      <c r="F638" t="s">
        <v>510</v>
      </c>
      <c r="G638" t="str">
        <f>HLOOKUP(E638,z2p!$C$1:$X$2,2,FALSE)</f>
        <v>b</v>
      </c>
      <c r="H638" t="str">
        <f>VLOOKUP(F638,z2p!$A$3:$B$57,2,FALSE)</f>
        <v>uao</v>
      </c>
      <c r="I638" t="str">
        <f t="shared" si="40"/>
        <v>buao</v>
      </c>
      <c r="J638" t="str">
        <f t="shared" si="41"/>
        <v>,"ㄅㄧㄠˋ","buao","2024-02-11 10:15:00","ai@indexbox.com","1","注音","拼音","zhuyin","pinyin","對照表"</v>
      </c>
    </row>
    <row r="639" spans="1:10">
      <c r="A639" s="18" t="s">
        <v>1037</v>
      </c>
      <c r="B639" t="str">
        <f t="shared" si="38"/>
        <v>ㄅ</v>
      </c>
      <c r="C639" t="str">
        <f t="shared" si="39"/>
        <v>ㄧㄡ</v>
      </c>
      <c r="D639">
        <f>INDEX(z2p!$C$2:$X$57,MATCH(C639,z2p!$A$2:'z2p'!$A$57,0),MATCH(B639,z2p!$C$1:'z2p'!$X$1,0))</f>
        <v>0</v>
      </c>
      <c r="E639" t="s">
        <v>15</v>
      </c>
      <c r="F639" t="s">
        <v>511</v>
      </c>
      <c r="G639" t="str">
        <f>HLOOKUP(E639,z2p!$C$1:$X$2,2,FALSE)</f>
        <v>b</v>
      </c>
      <c r="H639" t="str">
        <f>VLOOKUP(F639,z2p!$A$3:$B$57,2,FALSE)</f>
        <v>uou</v>
      </c>
      <c r="I639" t="str">
        <f t="shared" si="40"/>
        <v>buou</v>
      </c>
      <c r="J639" t="str">
        <f t="shared" si="41"/>
        <v>,"ㄅㄧㄡˋ","buou","2024-02-11 10:15:00","ai@indexbox.com","1","注音","拼音","zhuyin","pinyin","對照表"</v>
      </c>
    </row>
    <row r="640" spans="1:10">
      <c r="A640" s="18" t="s">
        <v>1059</v>
      </c>
      <c r="B640" t="str">
        <f t="shared" si="38"/>
        <v>ㄅ</v>
      </c>
      <c r="C640" t="str">
        <f t="shared" si="39"/>
        <v>ㄧㄢ</v>
      </c>
      <c r="D640" t="str">
        <f>INDEX(z2p!$C$2:$X$57,MATCH(C640,z2p!$A$2:'z2p'!$A$57,0),MATCH(B640,z2p!$C$1:'z2p'!$X$1,0))</f>
        <v>bian</v>
      </c>
      <c r="E640" t="s">
        <v>15</v>
      </c>
      <c r="F640" t="s">
        <v>436</v>
      </c>
      <c r="G640" t="str">
        <f>HLOOKUP(E640,z2p!$C$1:$X$2,2,FALSE)</f>
        <v>b</v>
      </c>
      <c r="H640" t="str">
        <f>VLOOKUP(F640,z2p!$A$3:$B$57,2,FALSE)</f>
        <v>uan</v>
      </c>
      <c r="I640" t="str">
        <f t="shared" si="40"/>
        <v>buan</v>
      </c>
      <c r="J640" t="str">
        <f t="shared" si="41"/>
        <v>,"ㄅㄧㄢˋ","buan","2024-02-11 10:15:00","ai@indexbox.com","1","注音","拼音","zhuyin","pinyin","對照表"</v>
      </c>
    </row>
    <row r="641" spans="1:10">
      <c r="A641" s="18" t="s">
        <v>1081</v>
      </c>
      <c r="B641" t="str">
        <f t="shared" si="38"/>
        <v>ㄅ</v>
      </c>
      <c r="C641" t="str">
        <f t="shared" si="39"/>
        <v>ㄧㄣ</v>
      </c>
      <c r="D641" t="str">
        <f>INDEX(z2p!$C$2:$X$57,MATCH(C641,z2p!$A$2:'z2p'!$A$57,0),MATCH(B641,z2p!$C$1:'z2p'!$X$1,0))</f>
        <v>bin</v>
      </c>
      <c r="E641" t="s">
        <v>15</v>
      </c>
      <c r="F641" t="s">
        <v>453</v>
      </c>
      <c r="G641" t="str">
        <f>HLOOKUP(E641,z2p!$C$1:$X$2,2,FALSE)</f>
        <v>b</v>
      </c>
      <c r="H641" t="str">
        <f>VLOOKUP(F641,z2p!$A$3:$B$57,2,FALSE)</f>
        <v>un</v>
      </c>
      <c r="I641" t="str">
        <f t="shared" si="40"/>
        <v>bun</v>
      </c>
      <c r="J641" t="str">
        <f t="shared" si="41"/>
        <v>,"ㄅㄧㄣˋ","bun","2024-02-11 10:15:00","ai@indexbox.com","1","注音","拼音","zhuyin","pinyin","對照表"</v>
      </c>
    </row>
    <row r="642" spans="1:10">
      <c r="A642" s="18" t="s">
        <v>1103</v>
      </c>
      <c r="B642" t="str">
        <f t="shared" ref="B642:B705" si="43">LEFT(A642)</f>
        <v>ㄅ</v>
      </c>
      <c r="C642" t="str">
        <f t="shared" ref="C642:C705" si="44">MID(A642&amp;"",2,2)</f>
        <v>ㄧㄤ</v>
      </c>
      <c r="D642">
        <f>INDEX(z2p!$C$2:$X$57,MATCH(C642,z2p!$A$2:'z2p'!$A$57,0),MATCH(B642,z2p!$C$1:'z2p'!$X$1,0))</f>
        <v>0</v>
      </c>
      <c r="E642" t="s">
        <v>15</v>
      </c>
      <c r="F642" t="s">
        <v>470</v>
      </c>
      <c r="G642" t="str">
        <f>HLOOKUP(E642,z2p!$C$1:$X$2,2,FALSE)</f>
        <v>b</v>
      </c>
      <c r="H642" t="str">
        <f>VLOOKUP(F642,z2p!$A$3:$B$57,2,FALSE)</f>
        <v>uang</v>
      </c>
      <c r="I642" t="str">
        <f t="shared" ref="I642:I705" si="45">G642&amp;H642</f>
        <v>buang</v>
      </c>
      <c r="J642" t="str">
        <f t="shared" si="41"/>
        <v>,"ㄅㄧㄤˋ","buang","2024-02-11 10:15:00","ai@indexbox.com","1","注音","拼音","zhuyin","pinyin","對照表"</v>
      </c>
    </row>
    <row r="643" spans="1:10">
      <c r="A643" s="18" t="s">
        <v>1125</v>
      </c>
      <c r="B643" t="str">
        <f t="shared" si="43"/>
        <v>ㄅ</v>
      </c>
      <c r="C643" t="str">
        <f t="shared" si="44"/>
        <v>ㄧㄥ</v>
      </c>
      <c r="D643" t="str">
        <f>INDEX(z2p!$C$2:$X$57,MATCH(C643,z2p!$A$2:'z2p'!$A$57,0),MATCH(B643,z2p!$C$1:'z2p'!$X$1,0))</f>
        <v>bing</v>
      </c>
      <c r="E643" t="s">
        <v>15</v>
      </c>
      <c r="F643" t="s">
        <v>238</v>
      </c>
      <c r="G643" t="str">
        <f>HLOOKUP(E643,z2p!$C$1:$X$2,2,FALSE)</f>
        <v>b</v>
      </c>
      <c r="H643" t="str">
        <f>VLOOKUP(F643,z2p!$A$3:$B$57,2,FALSE)</f>
        <v>ueng</v>
      </c>
      <c r="I643" t="str">
        <f t="shared" si="45"/>
        <v>bueng</v>
      </c>
      <c r="J643" t="str">
        <f t="shared" si="41"/>
        <v>,"ㄅㄧㄥˋ","bueng","2024-02-11 10:15:00","ai@indexbox.com","1","注音","拼音","zhuyin","pinyin","對照表"</v>
      </c>
    </row>
    <row r="644" spans="1:10">
      <c r="A644" s="18" t="s">
        <v>1147</v>
      </c>
      <c r="B644" t="str">
        <f t="shared" si="43"/>
        <v>ㄅ</v>
      </c>
      <c r="C644" t="str">
        <f t="shared" si="44"/>
        <v>ㄧㄦ</v>
      </c>
      <c r="D644">
        <f>INDEX(z2p!$C$2:$X$57,MATCH(C644,z2p!$A$2:'z2p'!$A$57,0),MATCH(B644,z2p!$C$1:'z2p'!$X$1,0))</f>
        <v>0</v>
      </c>
      <c r="E644" t="s">
        <v>15</v>
      </c>
      <c r="F644" t="s">
        <v>512</v>
      </c>
      <c r="G644" t="str">
        <f>HLOOKUP(E644,z2p!$C$1:$X$2,2,FALSE)</f>
        <v>b</v>
      </c>
      <c r="H644" t="str">
        <f>VLOOKUP(F644,z2p!$A$3:$B$57,2,FALSE)</f>
        <v>uer</v>
      </c>
      <c r="I644" t="str">
        <f t="shared" si="45"/>
        <v>buer</v>
      </c>
      <c r="J644" t="str">
        <f t="shared" si="41"/>
        <v>,"ㄅㄧㄦˋ","buer","2024-02-11 10:15:00","ai@indexbox.com","1","注音","拼音","zhuyin","pinyin","對照表"</v>
      </c>
    </row>
    <row r="645" spans="1:10">
      <c r="A645" s="18" t="s">
        <v>862</v>
      </c>
      <c r="B645" t="str">
        <f t="shared" si="43"/>
        <v>ㄆ</v>
      </c>
      <c r="C645" t="str">
        <f t="shared" si="44"/>
        <v>ㄧ␢</v>
      </c>
      <c r="D645" t="e">
        <f>INDEX(z2p!$C$2:$X$57,MATCH(C645,z2p!$A$2:'z2p'!$A$57,0),MATCH(B645,z2p!$C$1:'z2p'!$X$1,0))</f>
        <v>#N/A</v>
      </c>
      <c r="E645" t="s">
        <v>16</v>
      </c>
      <c r="F645" t="s">
        <v>507</v>
      </c>
      <c r="G645" t="str">
        <f>HLOOKUP(E645,z2p!$C$1:$X$2,2,FALSE)</f>
        <v>p</v>
      </c>
      <c r="H645" t="s">
        <v>550</v>
      </c>
      <c r="I645" t="str">
        <f t="shared" si="45"/>
        <v>pu</v>
      </c>
      <c r="J645" t="str">
        <f t="shared" si="41"/>
        <v>,"ㄆㄧ␢ˋ","pu","2024-02-11 10:15:00","ai@indexbox.com","1","注音","拼音","zhuyin","pinyin","對照表"</v>
      </c>
    </row>
    <row r="646" spans="1:10">
      <c r="A646" s="18" t="s">
        <v>884</v>
      </c>
      <c r="B646" t="str">
        <f t="shared" si="43"/>
        <v>ㄆ</v>
      </c>
      <c r="C646" t="str">
        <f t="shared" si="44"/>
        <v>ㄧㄚ</v>
      </c>
      <c r="D646">
        <f>INDEX(z2p!$C$2:$X$57,MATCH(C646,z2p!$A$2:'z2p'!$A$57,0),MATCH(B646,z2p!$C$1:'z2p'!$X$1,0))</f>
        <v>0</v>
      </c>
      <c r="E646" t="s">
        <v>16</v>
      </c>
      <c r="F646" t="s">
        <v>386</v>
      </c>
      <c r="G646" t="str">
        <f>HLOOKUP(E646,z2p!$C$1:$X$2,2,FALSE)</f>
        <v>p</v>
      </c>
      <c r="H646" t="str">
        <f>VLOOKUP(F646,z2p!$A$3:$B$57,2,FALSE)</f>
        <v>ua</v>
      </c>
      <c r="I646" t="str">
        <f t="shared" si="45"/>
        <v>pua</v>
      </c>
      <c r="J646" t="str">
        <f t="shared" si="41"/>
        <v>,"ㄆㄧㄚˋ","pua","2024-02-11 10:15:00","ai@indexbox.com","1","注音","拼音","zhuyin","pinyin","對照表"</v>
      </c>
    </row>
    <row r="647" spans="1:10">
      <c r="A647" s="18" t="s">
        <v>906</v>
      </c>
      <c r="B647" t="str">
        <f t="shared" si="43"/>
        <v>ㄆ</v>
      </c>
      <c r="C647" t="str">
        <f t="shared" si="44"/>
        <v>ㄧㄛ</v>
      </c>
      <c r="D647">
        <f>INDEX(z2p!$C$2:$X$57,MATCH(C647,z2p!$A$2:'z2p'!$A$57,0),MATCH(B647,z2p!$C$1:'z2p'!$X$1,0))</f>
        <v>0</v>
      </c>
      <c r="E647" t="s">
        <v>16</v>
      </c>
      <c r="F647" t="s">
        <v>395</v>
      </c>
      <c r="G647" t="str">
        <f>HLOOKUP(E647,z2p!$C$1:$X$2,2,FALSE)</f>
        <v>p</v>
      </c>
      <c r="H647" t="str">
        <f>VLOOKUP(F647,z2p!$A$3:$B$57,2,FALSE)</f>
        <v>uo</v>
      </c>
      <c r="I647" t="str">
        <f t="shared" si="45"/>
        <v>puo</v>
      </c>
      <c r="J647" t="str">
        <f t="shared" si="41"/>
        <v>,"ㄆㄧㄛˋ","puo","2024-02-11 10:15:00","ai@indexbox.com","1","注音","拼音","zhuyin","pinyin","對照表"</v>
      </c>
    </row>
    <row r="648" spans="1:10">
      <c r="A648" s="18" t="s">
        <v>928</v>
      </c>
      <c r="B648" t="str">
        <f t="shared" si="43"/>
        <v>ㄆ</v>
      </c>
      <c r="C648" t="str">
        <f t="shared" si="44"/>
        <v>ㄧㄜ</v>
      </c>
      <c r="D648">
        <f>INDEX(z2p!$C$2:$X$57,MATCH(C648,z2p!$A$2:'z2p'!$A$57,0),MATCH(B648,z2p!$C$1:'z2p'!$X$1,0))</f>
        <v>0</v>
      </c>
      <c r="E648" t="s">
        <v>16</v>
      </c>
      <c r="F648" t="s">
        <v>508</v>
      </c>
      <c r="G648" t="str">
        <f>HLOOKUP(E648,z2p!$C$1:$X$2,2,FALSE)</f>
        <v>p</v>
      </c>
      <c r="H648" t="str">
        <f>VLOOKUP(F648,z2p!$A$3:$B$57,2,FALSE)</f>
        <v>ue</v>
      </c>
      <c r="I648" t="str">
        <f t="shared" si="45"/>
        <v>pue</v>
      </c>
      <c r="J648" t="str">
        <f t="shared" si="41"/>
        <v>,"ㄆㄧㄜˋ","pue","2024-02-11 10:15:00","ai@indexbox.com","1","注音","拼音","zhuyin","pinyin","對照表"</v>
      </c>
    </row>
    <row r="649" spans="1:10">
      <c r="A649" s="18" t="s">
        <v>950</v>
      </c>
      <c r="B649" t="str">
        <f t="shared" si="43"/>
        <v>ㄆ</v>
      </c>
      <c r="C649" t="str">
        <f t="shared" si="44"/>
        <v>ㄧㄝ</v>
      </c>
      <c r="D649" t="str">
        <f>INDEX(z2p!$C$2:$X$57,MATCH(C649,z2p!$A$2:'z2p'!$A$57,0),MATCH(B649,z2p!$C$1:'z2p'!$X$1,0))</f>
        <v>pie</v>
      </c>
      <c r="E649" t="s">
        <v>16</v>
      </c>
      <c r="F649" t="s">
        <v>509</v>
      </c>
      <c r="G649" t="str">
        <f>HLOOKUP(E649,z2p!$C$1:$X$2,2,FALSE)</f>
        <v>p</v>
      </c>
      <c r="H649" t="str">
        <f>VLOOKUP(F649,z2p!$A$3:$B$57,2,FALSE)</f>
        <v>ue</v>
      </c>
      <c r="I649" t="str">
        <f t="shared" si="45"/>
        <v>pue</v>
      </c>
      <c r="J649" t="str">
        <f t="shared" si="41"/>
        <v>,"ㄆㄧㄝˋ","pue","2024-02-11 10:15:00","ai@indexbox.com","1","注音","拼音","zhuyin","pinyin","對照表"</v>
      </c>
    </row>
    <row r="650" spans="1:10">
      <c r="A650" s="18" t="s">
        <v>972</v>
      </c>
      <c r="B650" t="str">
        <f t="shared" si="43"/>
        <v>ㄆ</v>
      </c>
      <c r="C650" t="str">
        <f t="shared" si="44"/>
        <v>ㄧㄞ</v>
      </c>
      <c r="D650">
        <f>INDEX(z2p!$C$2:$X$57,MATCH(C650,z2p!$A$2:'z2p'!$A$57,0),MATCH(B650,z2p!$C$1:'z2p'!$X$1,0))</f>
        <v>0</v>
      </c>
      <c r="E650" t="s">
        <v>16</v>
      </c>
      <c r="F650" t="s">
        <v>412</v>
      </c>
      <c r="G650" t="str">
        <f>HLOOKUP(E650,z2p!$C$1:$X$2,2,FALSE)</f>
        <v>p</v>
      </c>
      <c r="H650" t="str">
        <f>VLOOKUP(F650,z2p!$A$3:$B$57,2,FALSE)</f>
        <v>uai</v>
      </c>
      <c r="I650" t="str">
        <f t="shared" si="45"/>
        <v>puai</v>
      </c>
      <c r="J650" t="str">
        <f t="shared" si="41"/>
        <v>,"ㄆㄧㄞˋ","puai","2024-02-11 10:15:00","ai@indexbox.com","1","注音","拼音","zhuyin","pinyin","對照表"</v>
      </c>
    </row>
    <row r="651" spans="1:10">
      <c r="A651" s="18" t="s">
        <v>994</v>
      </c>
      <c r="B651" t="str">
        <f t="shared" si="43"/>
        <v>ㄆ</v>
      </c>
      <c r="C651" t="str">
        <f t="shared" si="44"/>
        <v>ㄧㄟ</v>
      </c>
      <c r="D651">
        <f>INDEX(z2p!$C$2:$X$57,MATCH(C651,z2p!$A$2:'z2p'!$A$57,0),MATCH(B651,z2p!$C$1:'z2p'!$X$1,0))</f>
        <v>0</v>
      </c>
      <c r="E651" t="s">
        <v>16</v>
      </c>
      <c r="F651" t="s">
        <v>421</v>
      </c>
      <c r="G651" t="str">
        <f>HLOOKUP(E651,z2p!$C$1:$X$2,2,FALSE)</f>
        <v>p</v>
      </c>
      <c r="H651" t="str">
        <f>VLOOKUP(F651,z2p!$A$3:$B$57,2,FALSE)</f>
        <v>ui</v>
      </c>
      <c r="I651" t="str">
        <f t="shared" si="45"/>
        <v>pui</v>
      </c>
      <c r="J651" t="str">
        <f t="shared" si="41"/>
        <v>,"ㄆㄧㄟˋ","pui","2024-02-11 10:15:00","ai@indexbox.com","1","注音","拼音","zhuyin","pinyin","對照表"</v>
      </c>
    </row>
    <row r="652" spans="1:10">
      <c r="A652" s="18" t="s">
        <v>1016</v>
      </c>
      <c r="B652" t="str">
        <f t="shared" si="43"/>
        <v>ㄆ</v>
      </c>
      <c r="C652" t="str">
        <f t="shared" si="44"/>
        <v>ㄧㄠ</v>
      </c>
      <c r="D652" t="str">
        <f>INDEX(z2p!$C$2:$X$57,MATCH(C652,z2p!$A$2:'z2p'!$A$57,0),MATCH(B652,z2p!$C$1:'z2p'!$X$1,0))</f>
        <v>piao</v>
      </c>
      <c r="E652" t="s">
        <v>16</v>
      </c>
      <c r="F652" t="s">
        <v>510</v>
      </c>
      <c r="G652" t="str">
        <f>HLOOKUP(E652,z2p!$C$1:$X$2,2,FALSE)</f>
        <v>p</v>
      </c>
      <c r="H652" t="str">
        <f>VLOOKUP(F652,z2p!$A$3:$B$57,2,FALSE)</f>
        <v>uao</v>
      </c>
      <c r="I652" t="str">
        <f t="shared" si="45"/>
        <v>puao</v>
      </c>
      <c r="J652" t="str">
        <f t="shared" si="41"/>
        <v>,"ㄆㄧㄠˋ","puao","2024-02-11 10:15:00","ai@indexbox.com","1","注音","拼音","zhuyin","pinyin","對照表"</v>
      </c>
    </row>
    <row r="653" spans="1:10">
      <c r="A653" s="18" t="s">
        <v>1038</v>
      </c>
      <c r="B653" t="str">
        <f t="shared" si="43"/>
        <v>ㄆ</v>
      </c>
      <c r="C653" t="str">
        <f t="shared" si="44"/>
        <v>ㄧㄡ</v>
      </c>
      <c r="D653">
        <f>INDEX(z2p!$C$2:$X$57,MATCH(C653,z2p!$A$2:'z2p'!$A$57,0),MATCH(B653,z2p!$C$1:'z2p'!$X$1,0))</f>
        <v>0</v>
      </c>
      <c r="E653" t="s">
        <v>16</v>
      </c>
      <c r="F653" t="s">
        <v>511</v>
      </c>
      <c r="G653" t="str">
        <f>HLOOKUP(E653,z2p!$C$1:$X$2,2,FALSE)</f>
        <v>p</v>
      </c>
      <c r="H653" t="str">
        <f>VLOOKUP(F653,z2p!$A$3:$B$57,2,FALSE)</f>
        <v>uou</v>
      </c>
      <c r="I653" t="str">
        <f t="shared" si="45"/>
        <v>puou</v>
      </c>
      <c r="J653" t="str">
        <f t="shared" si="41"/>
        <v>,"ㄆㄧㄡˋ","puou","2024-02-11 10:15:00","ai@indexbox.com","1","注音","拼音","zhuyin","pinyin","對照表"</v>
      </c>
    </row>
    <row r="654" spans="1:10">
      <c r="A654" s="18" t="s">
        <v>1060</v>
      </c>
      <c r="B654" t="str">
        <f t="shared" si="43"/>
        <v>ㄆ</v>
      </c>
      <c r="C654" t="str">
        <f t="shared" si="44"/>
        <v>ㄧㄢ</v>
      </c>
      <c r="D654" t="str">
        <f>INDEX(z2p!$C$2:$X$57,MATCH(C654,z2p!$A$2:'z2p'!$A$57,0),MATCH(B654,z2p!$C$1:'z2p'!$X$1,0))</f>
        <v>pian</v>
      </c>
      <c r="E654" t="s">
        <v>16</v>
      </c>
      <c r="F654" t="s">
        <v>436</v>
      </c>
      <c r="G654" t="str">
        <f>HLOOKUP(E654,z2p!$C$1:$X$2,2,FALSE)</f>
        <v>p</v>
      </c>
      <c r="H654" t="str">
        <f>VLOOKUP(F654,z2p!$A$3:$B$57,2,FALSE)</f>
        <v>uan</v>
      </c>
      <c r="I654" t="str">
        <f t="shared" si="45"/>
        <v>puan</v>
      </c>
      <c r="J654" t="str">
        <f t="shared" si="41"/>
        <v>,"ㄆㄧㄢˋ","puan","2024-02-11 10:15:00","ai@indexbox.com","1","注音","拼音","zhuyin","pinyin","對照表"</v>
      </c>
    </row>
    <row r="655" spans="1:10">
      <c r="A655" s="18" t="s">
        <v>1082</v>
      </c>
      <c r="B655" t="str">
        <f t="shared" si="43"/>
        <v>ㄆ</v>
      </c>
      <c r="C655" t="str">
        <f t="shared" si="44"/>
        <v>ㄧㄣ</v>
      </c>
      <c r="D655" t="str">
        <f>INDEX(z2p!$C$2:$X$57,MATCH(C655,z2p!$A$2:'z2p'!$A$57,0),MATCH(B655,z2p!$C$1:'z2p'!$X$1,0))</f>
        <v>pin</v>
      </c>
      <c r="E655" t="s">
        <v>16</v>
      </c>
      <c r="F655" t="s">
        <v>453</v>
      </c>
      <c r="G655" t="str">
        <f>HLOOKUP(E655,z2p!$C$1:$X$2,2,FALSE)</f>
        <v>p</v>
      </c>
      <c r="H655" t="str">
        <f>VLOOKUP(F655,z2p!$A$3:$B$57,2,FALSE)</f>
        <v>un</v>
      </c>
      <c r="I655" t="str">
        <f t="shared" si="45"/>
        <v>pun</v>
      </c>
      <c r="J655" t="str">
        <f t="shared" si="41"/>
        <v>,"ㄆㄧㄣˋ","pun","2024-02-11 10:15:00","ai@indexbox.com","1","注音","拼音","zhuyin","pinyin","對照表"</v>
      </c>
    </row>
    <row r="656" spans="1:10">
      <c r="A656" s="18" t="s">
        <v>1104</v>
      </c>
      <c r="B656" t="str">
        <f t="shared" si="43"/>
        <v>ㄆ</v>
      </c>
      <c r="C656" t="str">
        <f t="shared" si="44"/>
        <v>ㄧㄤ</v>
      </c>
      <c r="D656">
        <f>INDEX(z2p!$C$2:$X$57,MATCH(C656,z2p!$A$2:'z2p'!$A$57,0),MATCH(B656,z2p!$C$1:'z2p'!$X$1,0))</f>
        <v>0</v>
      </c>
      <c r="E656" t="s">
        <v>16</v>
      </c>
      <c r="F656" t="s">
        <v>470</v>
      </c>
      <c r="G656" t="str">
        <f>HLOOKUP(E656,z2p!$C$1:$X$2,2,FALSE)</f>
        <v>p</v>
      </c>
      <c r="H656" t="str">
        <f>VLOOKUP(F656,z2p!$A$3:$B$57,2,FALSE)</f>
        <v>uang</v>
      </c>
      <c r="I656" t="str">
        <f t="shared" si="45"/>
        <v>puang</v>
      </c>
      <c r="J656" t="str">
        <f t="shared" ref="J656:J719" si="46">","""&amp;A656&amp;""","""&amp;I656&amp;""",""2024-02-11 10:15:00"",""ai@indexbox.com"",""1"",""注音"",""拼音"",""zhuyin"",""pinyin"",""對照表"""</f>
        <v>,"ㄆㄧㄤˋ","puang","2024-02-11 10:15:00","ai@indexbox.com","1","注音","拼音","zhuyin","pinyin","對照表"</v>
      </c>
    </row>
    <row r="657" spans="1:10">
      <c r="A657" s="18" t="s">
        <v>1126</v>
      </c>
      <c r="B657" t="str">
        <f t="shared" si="43"/>
        <v>ㄆ</v>
      </c>
      <c r="C657" t="str">
        <f t="shared" si="44"/>
        <v>ㄧㄥ</v>
      </c>
      <c r="D657" t="str">
        <f>INDEX(z2p!$C$2:$X$57,MATCH(C657,z2p!$A$2:'z2p'!$A$57,0),MATCH(B657,z2p!$C$1:'z2p'!$X$1,0))</f>
        <v>ping</v>
      </c>
      <c r="E657" t="s">
        <v>16</v>
      </c>
      <c r="F657" t="s">
        <v>238</v>
      </c>
      <c r="G657" t="str">
        <f>HLOOKUP(E657,z2p!$C$1:$X$2,2,FALSE)</f>
        <v>p</v>
      </c>
      <c r="H657" t="str">
        <f>VLOOKUP(F657,z2p!$A$3:$B$57,2,FALSE)</f>
        <v>ueng</v>
      </c>
      <c r="I657" t="str">
        <f t="shared" si="45"/>
        <v>pueng</v>
      </c>
      <c r="J657" t="str">
        <f t="shared" si="46"/>
        <v>,"ㄆㄧㄥˋ","pueng","2024-02-11 10:15:00","ai@indexbox.com","1","注音","拼音","zhuyin","pinyin","對照表"</v>
      </c>
    </row>
    <row r="658" spans="1:10">
      <c r="A658" s="18" t="s">
        <v>1148</v>
      </c>
      <c r="B658" t="str">
        <f t="shared" si="43"/>
        <v>ㄆ</v>
      </c>
      <c r="C658" t="str">
        <f t="shared" si="44"/>
        <v>ㄧㄦ</v>
      </c>
      <c r="D658">
        <f>INDEX(z2p!$C$2:$X$57,MATCH(C658,z2p!$A$2:'z2p'!$A$57,0),MATCH(B658,z2p!$C$1:'z2p'!$X$1,0))</f>
        <v>0</v>
      </c>
      <c r="E658" t="s">
        <v>16</v>
      </c>
      <c r="F658" t="s">
        <v>512</v>
      </c>
      <c r="G658" t="str">
        <f>HLOOKUP(E658,z2p!$C$1:$X$2,2,FALSE)</f>
        <v>p</v>
      </c>
      <c r="H658" t="str">
        <f>VLOOKUP(F658,z2p!$A$3:$B$57,2,FALSE)</f>
        <v>uer</v>
      </c>
      <c r="I658" t="str">
        <f t="shared" si="45"/>
        <v>puer</v>
      </c>
      <c r="J658" t="str">
        <f t="shared" si="46"/>
        <v>,"ㄆㄧㄦˋ","puer","2024-02-11 10:15:00","ai@indexbox.com","1","注音","拼音","zhuyin","pinyin","對照表"</v>
      </c>
    </row>
    <row r="659" spans="1:10">
      <c r="A659" s="18" t="s">
        <v>863</v>
      </c>
      <c r="B659" t="str">
        <f t="shared" si="43"/>
        <v>ㄇ</v>
      </c>
      <c r="C659" t="str">
        <f t="shared" si="44"/>
        <v>ㄧ␢</v>
      </c>
      <c r="D659" t="e">
        <f>INDEX(z2p!$C$2:$X$57,MATCH(C659,z2p!$A$2:'z2p'!$A$57,0),MATCH(B659,z2p!$C$1:'z2p'!$X$1,0))</f>
        <v>#N/A</v>
      </c>
      <c r="E659" t="s">
        <v>17</v>
      </c>
      <c r="F659" t="s">
        <v>507</v>
      </c>
      <c r="G659" t="str">
        <f>HLOOKUP(E659,z2p!$C$1:$X$2,2,FALSE)</f>
        <v>m</v>
      </c>
      <c r="H659" t="s">
        <v>550</v>
      </c>
      <c r="I659" t="str">
        <f t="shared" si="45"/>
        <v>mu</v>
      </c>
      <c r="J659" t="str">
        <f t="shared" si="46"/>
        <v>,"ㄇㄧ␢ˋ","mu","2024-02-11 10:15:00","ai@indexbox.com","1","注音","拼音","zhuyin","pinyin","對照表"</v>
      </c>
    </row>
    <row r="660" spans="1:10">
      <c r="A660" s="18" t="s">
        <v>885</v>
      </c>
      <c r="B660" t="str">
        <f t="shared" si="43"/>
        <v>ㄇ</v>
      </c>
      <c r="C660" t="str">
        <f t="shared" si="44"/>
        <v>ㄧㄚ</v>
      </c>
      <c r="D660">
        <f>INDEX(z2p!$C$2:$X$57,MATCH(C660,z2p!$A$2:'z2p'!$A$57,0),MATCH(B660,z2p!$C$1:'z2p'!$X$1,0))</f>
        <v>0</v>
      </c>
      <c r="E660" t="s">
        <v>17</v>
      </c>
      <c r="F660" t="s">
        <v>386</v>
      </c>
      <c r="G660" t="str">
        <f>HLOOKUP(E660,z2p!$C$1:$X$2,2,FALSE)</f>
        <v>m</v>
      </c>
      <c r="H660" t="str">
        <f>VLOOKUP(F660,z2p!$A$3:$B$57,2,FALSE)</f>
        <v>ua</v>
      </c>
      <c r="I660" t="str">
        <f t="shared" si="45"/>
        <v>mua</v>
      </c>
      <c r="J660" t="str">
        <f t="shared" si="46"/>
        <v>,"ㄇㄧㄚˋ","mua","2024-02-11 10:15:00","ai@indexbox.com","1","注音","拼音","zhuyin","pinyin","對照表"</v>
      </c>
    </row>
    <row r="661" spans="1:10">
      <c r="A661" s="18" t="s">
        <v>907</v>
      </c>
      <c r="B661" t="str">
        <f t="shared" si="43"/>
        <v>ㄇ</v>
      </c>
      <c r="C661" t="str">
        <f t="shared" si="44"/>
        <v>ㄧㄛ</v>
      </c>
      <c r="D661">
        <f>INDEX(z2p!$C$2:$X$57,MATCH(C661,z2p!$A$2:'z2p'!$A$57,0),MATCH(B661,z2p!$C$1:'z2p'!$X$1,0))</f>
        <v>0</v>
      </c>
      <c r="E661" t="s">
        <v>17</v>
      </c>
      <c r="F661" t="s">
        <v>395</v>
      </c>
      <c r="G661" t="str">
        <f>HLOOKUP(E661,z2p!$C$1:$X$2,2,FALSE)</f>
        <v>m</v>
      </c>
      <c r="H661" t="str">
        <f>VLOOKUP(F661,z2p!$A$3:$B$57,2,FALSE)</f>
        <v>uo</v>
      </c>
      <c r="I661" t="str">
        <f t="shared" si="45"/>
        <v>muo</v>
      </c>
      <c r="J661" t="str">
        <f t="shared" si="46"/>
        <v>,"ㄇㄧㄛˋ","muo","2024-02-11 10:15:00","ai@indexbox.com","1","注音","拼音","zhuyin","pinyin","對照表"</v>
      </c>
    </row>
    <row r="662" spans="1:10">
      <c r="A662" s="18" t="s">
        <v>929</v>
      </c>
      <c r="B662" t="str">
        <f t="shared" si="43"/>
        <v>ㄇ</v>
      </c>
      <c r="C662" t="str">
        <f t="shared" si="44"/>
        <v>ㄧㄜ</v>
      </c>
      <c r="D662" t="str">
        <f>INDEX(z2p!$C$2:$X$57,MATCH(C662,z2p!$A$2:'z2p'!$A$57,0),MATCH(B662,z2p!$C$1:'z2p'!$X$1,0))</f>
        <v>me</v>
      </c>
      <c r="E662" t="s">
        <v>17</v>
      </c>
      <c r="F662" t="s">
        <v>508</v>
      </c>
      <c r="G662" t="str">
        <f>HLOOKUP(E662,z2p!$C$1:$X$2,2,FALSE)</f>
        <v>m</v>
      </c>
      <c r="H662" t="str">
        <f>VLOOKUP(F662,z2p!$A$3:$B$57,2,FALSE)</f>
        <v>ue</v>
      </c>
      <c r="I662" t="str">
        <f t="shared" si="45"/>
        <v>mue</v>
      </c>
      <c r="J662" t="str">
        <f t="shared" si="46"/>
        <v>,"ㄇㄧㄜˋ","mue","2024-02-11 10:15:00","ai@indexbox.com","1","注音","拼音","zhuyin","pinyin","對照表"</v>
      </c>
    </row>
    <row r="663" spans="1:10">
      <c r="A663" s="18" t="s">
        <v>951</v>
      </c>
      <c r="B663" t="str">
        <f t="shared" si="43"/>
        <v>ㄇ</v>
      </c>
      <c r="C663" t="str">
        <f t="shared" si="44"/>
        <v>ㄧㄝ</v>
      </c>
      <c r="D663" t="str">
        <f>INDEX(z2p!$C$2:$X$57,MATCH(C663,z2p!$A$2:'z2p'!$A$57,0),MATCH(B663,z2p!$C$1:'z2p'!$X$1,0))</f>
        <v>mie</v>
      </c>
      <c r="E663" t="s">
        <v>17</v>
      </c>
      <c r="F663" t="s">
        <v>509</v>
      </c>
      <c r="G663" t="str">
        <f>HLOOKUP(E663,z2p!$C$1:$X$2,2,FALSE)</f>
        <v>m</v>
      </c>
      <c r="H663" t="str">
        <f>VLOOKUP(F663,z2p!$A$3:$B$57,2,FALSE)</f>
        <v>ue</v>
      </c>
      <c r="I663" t="str">
        <f t="shared" si="45"/>
        <v>mue</v>
      </c>
      <c r="J663" t="str">
        <f t="shared" si="46"/>
        <v>,"ㄇㄧㄝˋ","mue","2024-02-11 10:15:00","ai@indexbox.com","1","注音","拼音","zhuyin","pinyin","對照表"</v>
      </c>
    </row>
    <row r="664" spans="1:10">
      <c r="A664" s="18" t="s">
        <v>973</v>
      </c>
      <c r="B664" t="str">
        <f t="shared" si="43"/>
        <v>ㄇ</v>
      </c>
      <c r="C664" t="str">
        <f t="shared" si="44"/>
        <v>ㄧㄞ</v>
      </c>
      <c r="D664">
        <f>INDEX(z2p!$C$2:$X$57,MATCH(C664,z2p!$A$2:'z2p'!$A$57,0),MATCH(B664,z2p!$C$1:'z2p'!$X$1,0))</f>
        <v>0</v>
      </c>
      <c r="E664" t="s">
        <v>17</v>
      </c>
      <c r="F664" t="s">
        <v>412</v>
      </c>
      <c r="G664" t="str">
        <f>HLOOKUP(E664,z2p!$C$1:$X$2,2,FALSE)</f>
        <v>m</v>
      </c>
      <c r="H664" t="str">
        <f>VLOOKUP(F664,z2p!$A$3:$B$57,2,FALSE)</f>
        <v>uai</v>
      </c>
      <c r="I664" t="str">
        <f t="shared" si="45"/>
        <v>muai</v>
      </c>
      <c r="J664" t="str">
        <f t="shared" si="46"/>
        <v>,"ㄇㄧㄞˋ","muai","2024-02-11 10:15:00","ai@indexbox.com","1","注音","拼音","zhuyin","pinyin","對照表"</v>
      </c>
    </row>
    <row r="665" spans="1:10">
      <c r="A665" s="18" t="s">
        <v>995</v>
      </c>
      <c r="B665" t="str">
        <f t="shared" si="43"/>
        <v>ㄇ</v>
      </c>
      <c r="C665" t="str">
        <f t="shared" si="44"/>
        <v>ㄧㄟ</v>
      </c>
      <c r="D665">
        <f>INDEX(z2p!$C$2:$X$57,MATCH(C665,z2p!$A$2:'z2p'!$A$57,0),MATCH(B665,z2p!$C$1:'z2p'!$X$1,0))</f>
        <v>0</v>
      </c>
      <c r="E665" t="s">
        <v>17</v>
      </c>
      <c r="F665" t="s">
        <v>421</v>
      </c>
      <c r="G665" t="str">
        <f>HLOOKUP(E665,z2p!$C$1:$X$2,2,FALSE)</f>
        <v>m</v>
      </c>
      <c r="H665" t="str">
        <f>VLOOKUP(F665,z2p!$A$3:$B$57,2,FALSE)</f>
        <v>ui</v>
      </c>
      <c r="I665" t="str">
        <f t="shared" si="45"/>
        <v>mui</v>
      </c>
      <c r="J665" t="str">
        <f t="shared" si="46"/>
        <v>,"ㄇㄧㄟˋ","mui","2024-02-11 10:15:00","ai@indexbox.com","1","注音","拼音","zhuyin","pinyin","對照表"</v>
      </c>
    </row>
    <row r="666" spans="1:10">
      <c r="A666" s="18" t="s">
        <v>1017</v>
      </c>
      <c r="B666" t="str">
        <f t="shared" si="43"/>
        <v>ㄇ</v>
      </c>
      <c r="C666" t="str">
        <f t="shared" si="44"/>
        <v>ㄧㄠ</v>
      </c>
      <c r="D666" t="str">
        <f>INDEX(z2p!$C$2:$X$57,MATCH(C666,z2p!$A$2:'z2p'!$A$57,0),MATCH(B666,z2p!$C$1:'z2p'!$X$1,0))</f>
        <v>miao</v>
      </c>
      <c r="E666" t="s">
        <v>17</v>
      </c>
      <c r="F666" t="s">
        <v>510</v>
      </c>
      <c r="G666" t="str">
        <f>HLOOKUP(E666,z2p!$C$1:$X$2,2,FALSE)</f>
        <v>m</v>
      </c>
      <c r="H666" t="str">
        <f>VLOOKUP(F666,z2p!$A$3:$B$57,2,FALSE)</f>
        <v>uao</v>
      </c>
      <c r="I666" t="str">
        <f t="shared" si="45"/>
        <v>muao</v>
      </c>
      <c r="J666" t="str">
        <f t="shared" si="46"/>
        <v>,"ㄇㄧㄠˋ","muao","2024-02-11 10:15:00","ai@indexbox.com","1","注音","拼音","zhuyin","pinyin","對照表"</v>
      </c>
    </row>
    <row r="667" spans="1:10">
      <c r="A667" s="18" t="s">
        <v>1039</v>
      </c>
      <c r="B667" t="str">
        <f t="shared" si="43"/>
        <v>ㄇ</v>
      </c>
      <c r="C667" t="str">
        <f t="shared" si="44"/>
        <v>ㄧㄡ</v>
      </c>
      <c r="D667" t="str">
        <f>INDEX(z2p!$C$2:$X$57,MATCH(C667,z2p!$A$2:'z2p'!$A$57,0),MATCH(B667,z2p!$C$1:'z2p'!$X$1,0))</f>
        <v>miu</v>
      </c>
      <c r="E667" t="s">
        <v>17</v>
      </c>
      <c r="F667" t="s">
        <v>511</v>
      </c>
      <c r="G667" t="str">
        <f>HLOOKUP(E667,z2p!$C$1:$X$2,2,FALSE)</f>
        <v>m</v>
      </c>
      <c r="H667" t="str">
        <f>VLOOKUP(F667,z2p!$A$3:$B$57,2,FALSE)</f>
        <v>uou</v>
      </c>
      <c r="I667" t="str">
        <f t="shared" si="45"/>
        <v>muou</v>
      </c>
      <c r="J667" t="str">
        <f t="shared" si="46"/>
        <v>,"ㄇㄧㄡˋ","muou","2024-02-11 10:15:00","ai@indexbox.com","1","注音","拼音","zhuyin","pinyin","對照表"</v>
      </c>
    </row>
    <row r="668" spans="1:10">
      <c r="A668" s="18" t="s">
        <v>1061</v>
      </c>
      <c r="B668" t="str">
        <f t="shared" si="43"/>
        <v>ㄇ</v>
      </c>
      <c r="C668" t="str">
        <f t="shared" si="44"/>
        <v>ㄧㄢ</v>
      </c>
      <c r="D668" t="str">
        <f>INDEX(z2p!$C$2:$X$57,MATCH(C668,z2p!$A$2:'z2p'!$A$57,0),MATCH(B668,z2p!$C$1:'z2p'!$X$1,0))</f>
        <v>mian</v>
      </c>
      <c r="E668" t="s">
        <v>17</v>
      </c>
      <c r="F668" t="s">
        <v>436</v>
      </c>
      <c r="G668" t="str">
        <f>HLOOKUP(E668,z2p!$C$1:$X$2,2,FALSE)</f>
        <v>m</v>
      </c>
      <c r="H668" t="str">
        <f>VLOOKUP(F668,z2p!$A$3:$B$57,2,FALSE)</f>
        <v>uan</v>
      </c>
      <c r="I668" t="str">
        <f t="shared" si="45"/>
        <v>muan</v>
      </c>
      <c r="J668" t="str">
        <f t="shared" si="46"/>
        <v>,"ㄇㄧㄢˋ","muan","2024-02-11 10:15:00","ai@indexbox.com","1","注音","拼音","zhuyin","pinyin","對照表"</v>
      </c>
    </row>
    <row r="669" spans="1:10">
      <c r="A669" s="18" t="s">
        <v>1083</v>
      </c>
      <c r="B669" t="str">
        <f t="shared" si="43"/>
        <v>ㄇ</v>
      </c>
      <c r="C669" t="str">
        <f t="shared" si="44"/>
        <v>ㄧㄣ</v>
      </c>
      <c r="D669" t="str">
        <f>INDEX(z2p!$C$2:$X$57,MATCH(C669,z2p!$A$2:'z2p'!$A$57,0),MATCH(B669,z2p!$C$1:'z2p'!$X$1,0))</f>
        <v>min</v>
      </c>
      <c r="E669" t="s">
        <v>17</v>
      </c>
      <c r="F669" t="s">
        <v>453</v>
      </c>
      <c r="G669" t="str">
        <f>HLOOKUP(E669,z2p!$C$1:$X$2,2,FALSE)</f>
        <v>m</v>
      </c>
      <c r="H669" t="str">
        <f>VLOOKUP(F669,z2p!$A$3:$B$57,2,FALSE)</f>
        <v>un</v>
      </c>
      <c r="I669" t="str">
        <f t="shared" si="45"/>
        <v>mun</v>
      </c>
      <c r="J669" t="str">
        <f t="shared" si="46"/>
        <v>,"ㄇㄧㄣˋ","mun","2024-02-11 10:15:00","ai@indexbox.com","1","注音","拼音","zhuyin","pinyin","對照表"</v>
      </c>
    </row>
    <row r="670" spans="1:10">
      <c r="A670" s="18" t="s">
        <v>1105</v>
      </c>
      <c r="B670" t="str">
        <f t="shared" si="43"/>
        <v>ㄇ</v>
      </c>
      <c r="C670" t="str">
        <f t="shared" si="44"/>
        <v>ㄧㄤ</v>
      </c>
      <c r="D670">
        <f>INDEX(z2p!$C$2:$X$57,MATCH(C670,z2p!$A$2:'z2p'!$A$57,0),MATCH(B670,z2p!$C$1:'z2p'!$X$1,0))</f>
        <v>0</v>
      </c>
      <c r="E670" t="s">
        <v>17</v>
      </c>
      <c r="F670" t="s">
        <v>470</v>
      </c>
      <c r="G670" t="str">
        <f>HLOOKUP(E670,z2p!$C$1:$X$2,2,FALSE)</f>
        <v>m</v>
      </c>
      <c r="H670" t="str">
        <f>VLOOKUP(F670,z2p!$A$3:$B$57,2,FALSE)</f>
        <v>uang</v>
      </c>
      <c r="I670" t="str">
        <f t="shared" si="45"/>
        <v>muang</v>
      </c>
      <c r="J670" t="str">
        <f t="shared" si="46"/>
        <v>,"ㄇㄧㄤˋ","muang","2024-02-11 10:15:00","ai@indexbox.com","1","注音","拼音","zhuyin","pinyin","對照表"</v>
      </c>
    </row>
    <row r="671" spans="1:10">
      <c r="A671" s="18" t="s">
        <v>1127</v>
      </c>
      <c r="B671" t="str">
        <f t="shared" si="43"/>
        <v>ㄇ</v>
      </c>
      <c r="C671" t="str">
        <f t="shared" si="44"/>
        <v>ㄧㄥ</v>
      </c>
      <c r="D671" t="str">
        <f>INDEX(z2p!$C$2:$X$57,MATCH(C671,z2p!$A$2:'z2p'!$A$57,0),MATCH(B671,z2p!$C$1:'z2p'!$X$1,0))</f>
        <v>ming</v>
      </c>
      <c r="E671" t="s">
        <v>17</v>
      </c>
      <c r="F671" t="s">
        <v>238</v>
      </c>
      <c r="G671" t="str">
        <f>HLOOKUP(E671,z2p!$C$1:$X$2,2,FALSE)</f>
        <v>m</v>
      </c>
      <c r="H671" t="str">
        <f>VLOOKUP(F671,z2p!$A$3:$B$57,2,FALSE)</f>
        <v>ueng</v>
      </c>
      <c r="I671" t="str">
        <f t="shared" si="45"/>
        <v>mueng</v>
      </c>
      <c r="J671" t="str">
        <f t="shared" si="46"/>
        <v>,"ㄇㄧㄥˋ","mueng","2024-02-11 10:15:00","ai@indexbox.com","1","注音","拼音","zhuyin","pinyin","對照表"</v>
      </c>
    </row>
    <row r="672" spans="1:10">
      <c r="A672" s="18" t="s">
        <v>1149</v>
      </c>
      <c r="B672" t="str">
        <f t="shared" si="43"/>
        <v>ㄇ</v>
      </c>
      <c r="C672" t="str">
        <f t="shared" si="44"/>
        <v>ㄧㄦ</v>
      </c>
      <c r="D672">
        <f>INDEX(z2p!$C$2:$X$57,MATCH(C672,z2p!$A$2:'z2p'!$A$57,0),MATCH(B672,z2p!$C$1:'z2p'!$X$1,0))</f>
        <v>0</v>
      </c>
      <c r="E672" t="s">
        <v>17</v>
      </c>
      <c r="F672" t="s">
        <v>512</v>
      </c>
      <c r="G672" t="str">
        <f>HLOOKUP(E672,z2p!$C$1:$X$2,2,FALSE)</f>
        <v>m</v>
      </c>
      <c r="H672" t="str">
        <f>VLOOKUP(F672,z2p!$A$3:$B$57,2,FALSE)</f>
        <v>uer</v>
      </c>
      <c r="I672" t="str">
        <f t="shared" si="45"/>
        <v>muer</v>
      </c>
      <c r="J672" t="str">
        <f t="shared" si="46"/>
        <v>,"ㄇㄧㄦˋ","muer","2024-02-11 10:15:00","ai@indexbox.com","1","注音","拼音","zhuyin","pinyin","對照表"</v>
      </c>
    </row>
    <row r="673" spans="1:10">
      <c r="A673" s="18" t="s">
        <v>864</v>
      </c>
      <c r="B673" t="str">
        <f t="shared" si="43"/>
        <v>ㄈ</v>
      </c>
      <c r="C673" t="str">
        <f t="shared" si="44"/>
        <v>ㄧ␢</v>
      </c>
      <c r="D673" t="e">
        <f>INDEX(z2p!$C$2:$X$57,MATCH(C673,z2p!$A$2:'z2p'!$A$57,0),MATCH(B673,z2p!$C$1:'z2p'!$X$1,0))</f>
        <v>#N/A</v>
      </c>
      <c r="E673" t="s">
        <v>18</v>
      </c>
      <c r="F673" t="s">
        <v>507</v>
      </c>
      <c r="G673" t="str">
        <f>HLOOKUP(E673,z2p!$C$1:$X$2,2,FALSE)</f>
        <v>f</v>
      </c>
      <c r="H673" t="s">
        <v>550</v>
      </c>
      <c r="I673" t="str">
        <f t="shared" si="45"/>
        <v>fu</v>
      </c>
      <c r="J673" t="str">
        <f t="shared" si="46"/>
        <v>,"ㄈㄧ␢ˋ","fu","2024-02-11 10:15:00","ai@indexbox.com","1","注音","拼音","zhuyin","pinyin","對照表"</v>
      </c>
    </row>
    <row r="674" spans="1:10">
      <c r="A674" s="18" t="s">
        <v>886</v>
      </c>
      <c r="B674" t="str">
        <f t="shared" si="43"/>
        <v>ㄈ</v>
      </c>
      <c r="C674" t="str">
        <f t="shared" si="44"/>
        <v>ㄧㄚ</v>
      </c>
      <c r="D674">
        <f>INDEX(z2p!$C$2:$X$57,MATCH(C674,z2p!$A$2:'z2p'!$A$57,0),MATCH(B674,z2p!$C$1:'z2p'!$X$1,0))</f>
        <v>0</v>
      </c>
      <c r="E674" t="s">
        <v>18</v>
      </c>
      <c r="F674" t="s">
        <v>386</v>
      </c>
      <c r="G674" t="str">
        <f>HLOOKUP(E674,z2p!$C$1:$X$2,2,FALSE)</f>
        <v>f</v>
      </c>
      <c r="H674" t="str">
        <f>VLOOKUP(F674,z2p!$A$3:$B$57,2,FALSE)</f>
        <v>ua</v>
      </c>
      <c r="I674" t="str">
        <f t="shared" si="45"/>
        <v>fua</v>
      </c>
      <c r="J674" t="str">
        <f t="shared" si="46"/>
        <v>,"ㄈㄧㄚˋ","fua","2024-02-11 10:15:00","ai@indexbox.com","1","注音","拼音","zhuyin","pinyin","對照表"</v>
      </c>
    </row>
    <row r="675" spans="1:10">
      <c r="A675" s="18" t="s">
        <v>908</v>
      </c>
      <c r="B675" t="str">
        <f t="shared" si="43"/>
        <v>ㄈ</v>
      </c>
      <c r="C675" t="str">
        <f t="shared" si="44"/>
        <v>ㄧㄛ</v>
      </c>
      <c r="D675">
        <f>INDEX(z2p!$C$2:$X$57,MATCH(C675,z2p!$A$2:'z2p'!$A$57,0),MATCH(B675,z2p!$C$1:'z2p'!$X$1,0))</f>
        <v>0</v>
      </c>
      <c r="E675" t="s">
        <v>18</v>
      </c>
      <c r="F675" t="s">
        <v>395</v>
      </c>
      <c r="G675" t="str">
        <f>HLOOKUP(E675,z2p!$C$1:$X$2,2,FALSE)</f>
        <v>f</v>
      </c>
      <c r="H675" t="str">
        <f>VLOOKUP(F675,z2p!$A$3:$B$57,2,FALSE)</f>
        <v>uo</v>
      </c>
      <c r="I675" t="str">
        <f t="shared" si="45"/>
        <v>fuo</v>
      </c>
      <c r="J675" t="str">
        <f t="shared" si="46"/>
        <v>,"ㄈㄧㄛˋ","fuo","2024-02-11 10:15:00","ai@indexbox.com","1","注音","拼音","zhuyin","pinyin","對照表"</v>
      </c>
    </row>
    <row r="676" spans="1:10">
      <c r="A676" s="18" t="s">
        <v>930</v>
      </c>
      <c r="B676" t="str">
        <f t="shared" si="43"/>
        <v>ㄈ</v>
      </c>
      <c r="C676" t="str">
        <f t="shared" si="44"/>
        <v>ㄧㄜ</v>
      </c>
      <c r="D676">
        <f>INDEX(z2p!$C$2:$X$57,MATCH(C676,z2p!$A$2:'z2p'!$A$57,0),MATCH(B676,z2p!$C$1:'z2p'!$X$1,0))</f>
        <v>0</v>
      </c>
      <c r="E676" t="s">
        <v>18</v>
      </c>
      <c r="F676" t="s">
        <v>508</v>
      </c>
      <c r="G676" t="str">
        <f>HLOOKUP(E676,z2p!$C$1:$X$2,2,FALSE)</f>
        <v>f</v>
      </c>
      <c r="H676" t="str">
        <f>VLOOKUP(F676,z2p!$A$3:$B$57,2,FALSE)</f>
        <v>ue</v>
      </c>
      <c r="I676" t="str">
        <f t="shared" si="45"/>
        <v>fue</v>
      </c>
      <c r="J676" t="str">
        <f t="shared" si="46"/>
        <v>,"ㄈㄧㄜˋ","fue","2024-02-11 10:15:00","ai@indexbox.com","1","注音","拼音","zhuyin","pinyin","對照表"</v>
      </c>
    </row>
    <row r="677" spans="1:10">
      <c r="A677" s="18" t="s">
        <v>952</v>
      </c>
      <c r="B677" t="str">
        <f t="shared" si="43"/>
        <v>ㄈ</v>
      </c>
      <c r="C677" t="str">
        <f t="shared" si="44"/>
        <v>ㄧㄝ</v>
      </c>
      <c r="D677">
        <f>INDEX(z2p!$C$2:$X$57,MATCH(C677,z2p!$A$2:'z2p'!$A$57,0),MATCH(B677,z2p!$C$1:'z2p'!$X$1,0))</f>
        <v>0</v>
      </c>
      <c r="E677" t="s">
        <v>18</v>
      </c>
      <c r="F677" t="s">
        <v>509</v>
      </c>
      <c r="G677" t="str">
        <f>HLOOKUP(E677,z2p!$C$1:$X$2,2,FALSE)</f>
        <v>f</v>
      </c>
      <c r="H677" t="str">
        <f>VLOOKUP(F677,z2p!$A$3:$B$57,2,FALSE)</f>
        <v>ue</v>
      </c>
      <c r="I677" t="str">
        <f t="shared" si="45"/>
        <v>fue</v>
      </c>
      <c r="J677" t="str">
        <f t="shared" si="46"/>
        <v>,"ㄈㄧㄝˋ","fue","2024-02-11 10:15:00","ai@indexbox.com","1","注音","拼音","zhuyin","pinyin","對照表"</v>
      </c>
    </row>
    <row r="678" spans="1:10">
      <c r="A678" s="18" t="s">
        <v>974</v>
      </c>
      <c r="B678" t="str">
        <f t="shared" si="43"/>
        <v>ㄈ</v>
      </c>
      <c r="C678" t="str">
        <f t="shared" si="44"/>
        <v>ㄧㄞ</v>
      </c>
      <c r="D678">
        <f>INDEX(z2p!$C$2:$X$57,MATCH(C678,z2p!$A$2:'z2p'!$A$57,0),MATCH(B678,z2p!$C$1:'z2p'!$X$1,0))</f>
        <v>0</v>
      </c>
      <c r="E678" t="s">
        <v>18</v>
      </c>
      <c r="F678" t="s">
        <v>412</v>
      </c>
      <c r="G678" t="str">
        <f>HLOOKUP(E678,z2p!$C$1:$X$2,2,FALSE)</f>
        <v>f</v>
      </c>
      <c r="H678" t="str">
        <f>VLOOKUP(F678,z2p!$A$3:$B$57,2,FALSE)</f>
        <v>uai</v>
      </c>
      <c r="I678" t="str">
        <f t="shared" si="45"/>
        <v>fuai</v>
      </c>
      <c r="J678" t="str">
        <f t="shared" si="46"/>
        <v>,"ㄈㄧㄞˋ","fuai","2024-02-11 10:15:00","ai@indexbox.com","1","注音","拼音","zhuyin","pinyin","對照表"</v>
      </c>
    </row>
    <row r="679" spans="1:10">
      <c r="A679" s="18" t="s">
        <v>996</v>
      </c>
      <c r="B679" t="str">
        <f t="shared" si="43"/>
        <v>ㄈ</v>
      </c>
      <c r="C679" t="str">
        <f t="shared" si="44"/>
        <v>ㄧㄟ</v>
      </c>
      <c r="D679">
        <f>INDEX(z2p!$C$2:$X$57,MATCH(C679,z2p!$A$2:'z2p'!$A$57,0),MATCH(B679,z2p!$C$1:'z2p'!$X$1,0))</f>
        <v>0</v>
      </c>
      <c r="E679" t="s">
        <v>18</v>
      </c>
      <c r="F679" t="s">
        <v>421</v>
      </c>
      <c r="G679" t="str">
        <f>HLOOKUP(E679,z2p!$C$1:$X$2,2,FALSE)</f>
        <v>f</v>
      </c>
      <c r="H679" t="str">
        <f>VLOOKUP(F679,z2p!$A$3:$B$57,2,FALSE)</f>
        <v>ui</v>
      </c>
      <c r="I679" t="str">
        <f t="shared" si="45"/>
        <v>fui</v>
      </c>
      <c r="J679" t="str">
        <f t="shared" si="46"/>
        <v>,"ㄈㄧㄟˋ","fui","2024-02-11 10:15:00","ai@indexbox.com","1","注音","拼音","zhuyin","pinyin","對照表"</v>
      </c>
    </row>
    <row r="680" spans="1:10">
      <c r="A680" s="18" t="s">
        <v>1018</v>
      </c>
      <c r="B680" t="str">
        <f t="shared" si="43"/>
        <v>ㄈ</v>
      </c>
      <c r="C680" t="str">
        <f t="shared" si="44"/>
        <v>ㄧㄠ</v>
      </c>
      <c r="D680">
        <f>INDEX(z2p!$C$2:$X$57,MATCH(C680,z2p!$A$2:'z2p'!$A$57,0),MATCH(B680,z2p!$C$1:'z2p'!$X$1,0))</f>
        <v>0</v>
      </c>
      <c r="E680" t="s">
        <v>18</v>
      </c>
      <c r="F680" t="s">
        <v>510</v>
      </c>
      <c r="G680" t="str">
        <f>HLOOKUP(E680,z2p!$C$1:$X$2,2,FALSE)</f>
        <v>f</v>
      </c>
      <c r="H680" t="str">
        <f>VLOOKUP(F680,z2p!$A$3:$B$57,2,FALSE)</f>
        <v>uao</v>
      </c>
      <c r="I680" t="str">
        <f t="shared" si="45"/>
        <v>fuao</v>
      </c>
      <c r="J680" t="str">
        <f t="shared" si="46"/>
        <v>,"ㄈㄧㄠˋ","fuao","2024-02-11 10:15:00","ai@indexbox.com","1","注音","拼音","zhuyin","pinyin","對照表"</v>
      </c>
    </row>
    <row r="681" spans="1:10">
      <c r="A681" s="18" t="s">
        <v>1040</v>
      </c>
      <c r="B681" t="str">
        <f t="shared" si="43"/>
        <v>ㄈ</v>
      </c>
      <c r="C681" t="str">
        <f t="shared" si="44"/>
        <v>ㄧㄡ</v>
      </c>
      <c r="D681">
        <f>INDEX(z2p!$C$2:$X$57,MATCH(C681,z2p!$A$2:'z2p'!$A$57,0),MATCH(B681,z2p!$C$1:'z2p'!$X$1,0))</f>
        <v>0</v>
      </c>
      <c r="E681" t="s">
        <v>18</v>
      </c>
      <c r="F681" t="s">
        <v>511</v>
      </c>
      <c r="G681" t="str">
        <f>HLOOKUP(E681,z2p!$C$1:$X$2,2,FALSE)</f>
        <v>f</v>
      </c>
      <c r="H681" t="str">
        <f>VLOOKUP(F681,z2p!$A$3:$B$57,2,FALSE)</f>
        <v>uou</v>
      </c>
      <c r="I681" t="str">
        <f t="shared" si="45"/>
        <v>fuou</v>
      </c>
      <c r="J681" t="str">
        <f t="shared" si="46"/>
        <v>,"ㄈㄧㄡˋ","fuou","2024-02-11 10:15:00","ai@indexbox.com","1","注音","拼音","zhuyin","pinyin","對照表"</v>
      </c>
    </row>
    <row r="682" spans="1:10">
      <c r="A682" s="18" t="s">
        <v>1062</v>
      </c>
      <c r="B682" t="str">
        <f t="shared" si="43"/>
        <v>ㄈ</v>
      </c>
      <c r="C682" t="str">
        <f t="shared" si="44"/>
        <v>ㄧㄢ</v>
      </c>
      <c r="D682">
        <f>INDEX(z2p!$C$2:$X$57,MATCH(C682,z2p!$A$2:'z2p'!$A$57,0),MATCH(B682,z2p!$C$1:'z2p'!$X$1,0))</f>
        <v>0</v>
      </c>
      <c r="E682" t="s">
        <v>18</v>
      </c>
      <c r="F682" t="s">
        <v>436</v>
      </c>
      <c r="G682" t="str">
        <f>HLOOKUP(E682,z2p!$C$1:$X$2,2,FALSE)</f>
        <v>f</v>
      </c>
      <c r="H682" t="str">
        <f>VLOOKUP(F682,z2p!$A$3:$B$57,2,FALSE)</f>
        <v>uan</v>
      </c>
      <c r="I682" t="str">
        <f t="shared" si="45"/>
        <v>fuan</v>
      </c>
      <c r="J682" t="str">
        <f t="shared" si="46"/>
        <v>,"ㄈㄧㄢˋ","fuan","2024-02-11 10:15:00","ai@indexbox.com","1","注音","拼音","zhuyin","pinyin","對照表"</v>
      </c>
    </row>
    <row r="683" spans="1:10">
      <c r="A683" s="18" t="s">
        <v>1084</v>
      </c>
      <c r="B683" t="str">
        <f t="shared" si="43"/>
        <v>ㄈ</v>
      </c>
      <c r="C683" t="str">
        <f t="shared" si="44"/>
        <v>ㄧㄣ</v>
      </c>
      <c r="D683">
        <f>INDEX(z2p!$C$2:$X$57,MATCH(C683,z2p!$A$2:'z2p'!$A$57,0),MATCH(B683,z2p!$C$1:'z2p'!$X$1,0))</f>
        <v>0</v>
      </c>
      <c r="E683" t="s">
        <v>18</v>
      </c>
      <c r="F683" t="s">
        <v>453</v>
      </c>
      <c r="G683" t="str">
        <f>HLOOKUP(E683,z2p!$C$1:$X$2,2,FALSE)</f>
        <v>f</v>
      </c>
      <c r="H683" t="str">
        <f>VLOOKUP(F683,z2p!$A$3:$B$57,2,FALSE)</f>
        <v>un</v>
      </c>
      <c r="I683" t="str">
        <f t="shared" si="45"/>
        <v>fun</v>
      </c>
      <c r="J683" t="str">
        <f t="shared" si="46"/>
        <v>,"ㄈㄧㄣˋ","fun","2024-02-11 10:15:00","ai@indexbox.com","1","注音","拼音","zhuyin","pinyin","對照表"</v>
      </c>
    </row>
    <row r="684" spans="1:10">
      <c r="A684" s="18" t="s">
        <v>1106</v>
      </c>
      <c r="B684" t="str">
        <f t="shared" si="43"/>
        <v>ㄈ</v>
      </c>
      <c r="C684" t="str">
        <f t="shared" si="44"/>
        <v>ㄧㄤ</v>
      </c>
      <c r="D684">
        <f>INDEX(z2p!$C$2:$X$57,MATCH(C684,z2p!$A$2:'z2p'!$A$57,0),MATCH(B684,z2p!$C$1:'z2p'!$X$1,0))</f>
        <v>0</v>
      </c>
      <c r="E684" t="s">
        <v>18</v>
      </c>
      <c r="F684" t="s">
        <v>470</v>
      </c>
      <c r="G684" t="str">
        <f>HLOOKUP(E684,z2p!$C$1:$X$2,2,FALSE)</f>
        <v>f</v>
      </c>
      <c r="H684" t="str">
        <f>VLOOKUP(F684,z2p!$A$3:$B$57,2,FALSE)</f>
        <v>uang</v>
      </c>
      <c r="I684" t="str">
        <f t="shared" si="45"/>
        <v>fuang</v>
      </c>
      <c r="J684" t="str">
        <f t="shared" si="46"/>
        <v>,"ㄈㄧㄤˋ","fuang","2024-02-11 10:15:00","ai@indexbox.com","1","注音","拼音","zhuyin","pinyin","對照表"</v>
      </c>
    </row>
    <row r="685" spans="1:10">
      <c r="A685" s="18" t="s">
        <v>1128</v>
      </c>
      <c r="B685" t="str">
        <f t="shared" si="43"/>
        <v>ㄈ</v>
      </c>
      <c r="C685" t="str">
        <f t="shared" si="44"/>
        <v>ㄧㄥ</v>
      </c>
      <c r="D685">
        <f>INDEX(z2p!$C$2:$X$57,MATCH(C685,z2p!$A$2:'z2p'!$A$57,0),MATCH(B685,z2p!$C$1:'z2p'!$X$1,0))</f>
        <v>0</v>
      </c>
      <c r="E685" t="s">
        <v>18</v>
      </c>
      <c r="F685" t="s">
        <v>238</v>
      </c>
      <c r="G685" t="str">
        <f>HLOOKUP(E685,z2p!$C$1:$X$2,2,FALSE)</f>
        <v>f</v>
      </c>
      <c r="H685" t="str">
        <f>VLOOKUP(F685,z2p!$A$3:$B$57,2,FALSE)</f>
        <v>ueng</v>
      </c>
      <c r="I685" t="str">
        <f t="shared" si="45"/>
        <v>fueng</v>
      </c>
      <c r="J685" t="str">
        <f t="shared" si="46"/>
        <v>,"ㄈㄧㄥˋ","fueng","2024-02-11 10:15:00","ai@indexbox.com","1","注音","拼音","zhuyin","pinyin","對照表"</v>
      </c>
    </row>
    <row r="686" spans="1:10">
      <c r="A686" s="18" t="s">
        <v>1150</v>
      </c>
      <c r="B686" t="str">
        <f t="shared" si="43"/>
        <v>ㄈ</v>
      </c>
      <c r="C686" t="str">
        <f t="shared" si="44"/>
        <v>ㄧㄦ</v>
      </c>
      <c r="D686">
        <f>INDEX(z2p!$C$2:$X$57,MATCH(C686,z2p!$A$2:'z2p'!$A$57,0),MATCH(B686,z2p!$C$1:'z2p'!$X$1,0))</f>
        <v>0</v>
      </c>
      <c r="E686" t="s">
        <v>18</v>
      </c>
      <c r="F686" t="s">
        <v>512</v>
      </c>
      <c r="G686" t="str">
        <f>HLOOKUP(E686,z2p!$C$1:$X$2,2,FALSE)</f>
        <v>f</v>
      </c>
      <c r="H686" t="str">
        <f>VLOOKUP(F686,z2p!$A$3:$B$57,2,FALSE)</f>
        <v>uer</v>
      </c>
      <c r="I686" t="str">
        <f t="shared" si="45"/>
        <v>fuer</v>
      </c>
      <c r="J686" t="str">
        <f t="shared" si="46"/>
        <v>,"ㄈㄧㄦˋ","fuer","2024-02-11 10:15:00","ai@indexbox.com","1","注音","拼音","zhuyin","pinyin","對照表"</v>
      </c>
    </row>
    <row r="687" spans="1:10">
      <c r="A687" s="18" t="s">
        <v>865</v>
      </c>
      <c r="B687" t="str">
        <f t="shared" si="43"/>
        <v>ㄉ</v>
      </c>
      <c r="C687" t="str">
        <f t="shared" si="44"/>
        <v>ㄧ␢</v>
      </c>
      <c r="D687" t="e">
        <f>INDEX(z2p!$C$2:$X$57,MATCH(C687,z2p!$A$2:'z2p'!$A$57,0),MATCH(B687,z2p!$C$1:'z2p'!$X$1,0))</f>
        <v>#N/A</v>
      </c>
      <c r="E687" t="s">
        <v>19</v>
      </c>
      <c r="F687" t="s">
        <v>507</v>
      </c>
      <c r="G687" t="str">
        <f>HLOOKUP(E687,z2p!$C$1:$X$2,2,FALSE)</f>
        <v>d</v>
      </c>
      <c r="H687" t="s">
        <v>550</v>
      </c>
      <c r="I687" t="str">
        <f t="shared" si="45"/>
        <v>du</v>
      </c>
      <c r="J687" t="str">
        <f t="shared" si="46"/>
        <v>,"ㄉㄧ␢ˋ","du","2024-02-11 10:15:00","ai@indexbox.com","1","注音","拼音","zhuyin","pinyin","對照表"</v>
      </c>
    </row>
    <row r="688" spans="1:10">
      <c r="A688" s="18" t="s">
        <v>887</v>
      </c>
      <c r="B688" t="str">
        <f t="shared" si="43"/>
        <v>ㄉ</v>
      </c>
      <c r="C688" t="str">
        <f t="shared" si="44"/>
        <v>ㄧㄚ</v>
      </c>
      <c r="D688">
        <f>INDEX(z2p!$C$2:$X$57,MATCH(C688,z2p!$A$2:'z2p'!$A$57,0),MATCH(B688,z2p!$C$1:'z2p'!$X$1,0))</f>
        <v>0</v>
      </c>
      <c r="E688" t="s">
        <v>19</v>
      </c>
      <c r="F688" t="s">
        <v>386</v>
      </c>
      <c r="G688" t="str">
        <f>HLOOKUP(E688,z2p!$C$1:$X$2,2,FALSE)</f>
        <v>d</v>
      </c>
      <c r="H688" t="str">
        <f>VLOOKUP(F688,z2p!$A$3:$B$57,2,FALSE)</f>
        <v>ua</v>
      </c>
      <c r="I688" t="str">
        <f t="shared" si="45"/>
        <v>dua</v>
      </c>
      <c r="J688" t="str">
        <f t="shared" si="46"/>
        <v>,"ㄉㄧㄚˋ","dua","2024-02-11 10:15:00","ai@indexbox.com","1","注音","拼音","zhuyin","pinyin","對照表"</v>
      </c>
    </row>
    <row r="689" spans="1:10">
      <c r="A689" s="18" t="s">
        <v>909</v>
      </c>
      <c r="B689" t="str">
        <f t="shared" si="43"/>
        <v>ㄉ</v>
      </c>
      <c r="C689" t="str">
        <f t="shared" si="44"/>
        <v>ㄧㄛ</v>
      </c>
      <c r="D689">
        <f>INDEX(z2p!$C$2:$X$57,MATCH(C689,z2p!$A$2:'z2p'!$A$57,0),MATCH(B689,z2p!$C$1:'z2p'!$X$1,0))</f>
        <v>0</v>
      </c>
      <c r="E689" t="s">
        <v>19</v>
      </c>
      <c r="F689" t="s">
        <v>395</v>
      </c>
      <c r="G689" t="str">
        <f>HLOOKUP(E689,z2p!$C$1:$X$2,2,FALSE)</f>
        <v>d</v>
      </c>
      <c r="H689" t="str">
        <f>VLOOKUP(F689,z2p!$A$3:$B$57,2,FALSE)</f>
        <v>uo</v>
      </c>
      <c r="I689" t="str">
        <f t="shared" si="45"/>
        <v>duo</v>
      </c>
      <c r="J689" t="str">
        <f t="shared" si="46"/>
        <v>,"ㄉㄧㄛˋ","duo","2024-02-11 10:15:00","ai@indexbox.com","1","注音","拼音","zhuyin","pinyin","對照表"</v>
      </c>
    </row>
    <row r="690" spans="1:10">
      <c r="A690" s="18" t="s">
        <v>931</v>
      </c>
      <c r="B690" t="str">
        <f t="shared" si="43"/>
        <v>ㄉ</v>
      </c>
      <c r="C690" t="str">
        <f t="shared" si="44"/>
        <v>ㄧㄜ</v>
      </c>
      <c r="D690" t="str">
        <f>INDEX(z2p!$C$2:$X$57,MATCH(C690,z2p!$A$2:'z2p'!$A$57,0),MATCH(B690,z2p!$C$1:'z2p'!$X$1,0))</f>
        <v>de</v>
      </c>
      <c r="E690" t="s">
        <v>19</v>
      </c>
      <c r="F690" t="s">
        <v>508</v>
      </c>
      <c r="G690" t="str">
        <f>HLOOKUP(E690,z2p!$C$1:$X$2,2,FALSE)</f>
        <v>d</v>
      </c>
      <c r="H690" t="str">
        <f>VLOOKUP(F690,z2p!$A$3:$B$57,2,FALSE)</f>
        <v>ue</v>
      </c>
      <c r="I690" t="str">
        <f t="shared" si="45"/>
        <v>due</v>
      </c>
      <c r="J690" t="str">
        <f t="shared" si="46"/>
        <v>,"ㄉㄧㄜˋ","due","2024-02-11 10:15:00","ai@indexbox.com","1","注音","拼音","zhuyin","pinyin","對照表"</v>
      </c>
    </row>
    <row r="691" spans="1:10">
      <c r="A691" s="18" t="s">
        <v>953</v>
      </c>
      <c r="B691" t="str">
        <f t="shared" si="43"/>
        <v>ㄉ</v>
      </c>
      <c r="C691" t="str">
        <f t="shared" si="44"/>
        <v>ㄧㄝ</v>
      </c>
      <c r="D691" t="str">
        <f>INDEX(z2p!$C$2:$X$57,MATCH(C691,z2p!$A$2:'z2p'!$A$57,0),MATCH(B691,z2p!$C$1:'z2p'!$X$1,0))</f>
        <v>die</v>
      </c>
      <c r="E691" t="s">
        <v>19</v>
      </c>
      <c r="F691" t="s">
        <v>509</v>
      </c>
      <c r="G691" t="str">
        <f>HLOOKUP(E691,z2p!$C$1:$X$2,2,FALSE)</f>
        <v>d</v>
      </c>
      <c r="H691" t="str">
        <f>VLOOKUP(F691,z2p!$A$3:$B$57,2,FALSE)</f>
        <v>ue</v>
      </c>
      <c r="I691" t="str">
        <f t="shared" si="45"/>
        <v>due</v>
      </c>
      <c r="J691" t="str">
        <f t="shared" si="46"/>
        <v>,"ㄉㄧㄝˋ","due","2024-02-11 10:15:00","ai@indexbox.com","1","注音","拼音","zhuyin","pinyin","對照表"</v>
      </c>
    </row>
    <row r="692" spans="1:10">
      <c r="A692" s="18" t="s">
        <v>975</v>
      </c>
      <c r="B692" t="str">
        <f t="shared" si="43"/>
        <v>ㄉ</v>
      </c>
      <c r="C692" t="str">
        <f t="shared" si="44"/>
        <v>ㄧㄞ</v>
      </c>
      <c r="D692">
        <f>INDEX(z2p!$C$2:$X$57,MATCH(C692,z2p!$A$2:'z2p'!$A$57,0),MATCH(B692,z2p!$C$1:'z2p'!$X$1,0))</f>
        <v>0</v>
      </c>
      <c r="E692" t="s">
        <v>19</v>
      </c>
      <c r="F692" t="s">
        <v>412</v>
      </c>
      <c r="G692" t="str">
        <f>HLOOKUP(E692,z2p!$C$1:$X$2,2,FALSE)</f>
        <v>d</v>
      </c>
      <c r="H692" t="str">
        <f>VLOOKUP(F692,z2p!$A$3:$B$57,2,FALSE)</f>
        <v>uai</v>
      </c>
      <c r="I692" t="str">
        <f t="shared" si="45"/>
        <v>duai</v>
      </c>
      <c r="J692" t="str">
        <f t="shared" si="46"/>
        <v>,"ㄉㄧㄞˋ","duai","2024-02-11 10:15:00","ai@indexbox.com","1","注音","拼音","zhuyin","pinyin","對照表"</v>
      </c>
    </row>
    <row r="693" spans="1:10">
      <c r="A693" s="18" t="s">
        <v>997</v>
      </c>
      <c r="B693" t="str">
        <f t="shared" si="43"/>
        <v>ㄉ</v>
      </c>
      <c r="C693" t="str">
        <f t="shared" si="44"/>
        <v>ㄧㄟ</v>
      </c>
      <c r="D693">
        <f>INDEX(z2p!$C$2:$X$57,MATCH(C693,z2p!$A$2:'z2p'!$A$57,0),MATCH(B693,z2p!$C$1:'z2p'!$X$1,0))</f>
        <v>0</v>
      </c>
      <c r="E693" t="s">
        <v>19</v>
      </c>
      <c r="F693" t="s">
        <v>421</v>
      </c>
      <c r="G693" t="str">
        <f>HLOOKUP(E693,z2p!$C$1:$X$2,2,FALSE)</f>
        <v>d</v>
      </c>
      <c r="H693" t="str">
        <f>VLOOKUP(F693,z2p!$A$3:$B$57,2,FALSE)</f>
        <v>ui</v>
      </c>
      <c r="I693" t="str">
        <f t="shared" si="45"/>
        <v>dui</v>
      </c>
      <c r="J693" t="str">
        <f t="shared" si="46"/>
        <v>,"ㄉㄧㄟˋ","dui","2024-02-11 10:15:00","ai@indexbox.com","1","注音","拼音","zhuyin","pinyin","對照表"</v>
      </c>
    </row>
    <row r="694" spans="1:10">
      <c r="A694" s="18" t="s">
        <v>1019</v>
      </c>
      <c r="B694" t="str">
        <f t="shared" si="43"/>
        <v>ㄉ</v>
      </c>
      <c r="C694" t="str">
        <f t="shared" si="44"/>
        <v>ㄧㄠ</v>
      </c>
      <c r="D694" t="str">
        <f>INDEX(z2p!$C$2:$X$57,MATCH(C694,z2p!$A$2:'z2p'!$A$57,0),MATCH(B694,z2p!$C$1:'z2p'!$X$1,0))</f>
        <v>diao</v>
      </c>
      <c r="E694" t="s">
        <v>19</v>
      </c>
      <c r="F694" t="s">
        <v>510</v>
      </c>
      <c r="G694" t="str">
        <f>HLOOKUP(E694,z2p!$C$1:$X$2,2,FALSE)</f>
        <v>d</v>
      </c>
      <c r="H694" t="str">
        <f>VLOOKUP(F694,z2p!$A$3:$B$57,2,FALSE)</f>
        <v>uao</v>
      </c>
      <c r="I694" t="str">
        <f t="shared" si="45"/>
        <v>duao</v>
      </c>
      <c r="J694" t="str">
        <f t="shared" si="46"/>
        <v>,"ㄉㄧㄠˋ","duao","2024-02-11 10:15:00","ai@indexbox.com","1","注音","拼音","zhuyin","pinyin","對照表"</v>
      </c>
    </row>
    <row r="695" spans="1:10">
      <c r="A695" s="18" t="s">
        <v>1041</v>
      </c>
      <c r="B695" t="str">
        <f t="shared" si="43"/>
        <v>ㄉ</v>
      </c>
      <c r="C695" t="str">
        <f t="shared" si="44"/>
        <v>ㄧㄡ</v>
      </c>
      <c r="D695" t="str">
        <f>INDEX(z2p!$C$2:$X$57,MATCH(C695,z2p!$A$2:'z2p'!$A$57,0),MATCH(B695,z2p!$C$1:'z2p'!$X$1,0))</f>
        <v>diu</v>
      </c>
      <c r="E695" t="s">
        <v>19</v>
      </c>
      <c r="F695" t="s">
        <v>511</v>
      </c>
      <c r="G695" t="str">
        <f>HLOOKUP(E695,z2p!$C$1:$X$2,2,FALSE)</f>
        <v>d</v>
      </c>
      <c r="H695" t="str">
        <f>VLOOKUP(F695,z2p!$A$3:$B$57,2,FALSE)</f>
        <v>uou</v>
      </c>
      <c r="I695" t="str">
        <f t="shared" si="45"/>
        <v>duou</v>
      </c>
      <c r="J695" t="str">
        <f t="shared" si="46"/>
        <v>,"ㄉㄧㄡˋ","duou","2024-02-11 10:15:00","ai@indexbox.com","1","注音","拼音","zhuyin","pinyin","對照表"</v>
      </c>
    </row>
    <row r="696" spans="1:10">
      <c r="A696" s="18" t="s">
        <v>1063</v>
      </c>
      <c r="B696" t="str">
        <f t="shared" si="43"/>
        <v>ㄉ</v>
      </c>
      <c r="C696" t="str">
        <f t="shared" si="44"/>
        <v>ㄧㄢ</v>
      </c>
      <c r="D696" t="str">
        <f>INDEX(z2p!$C$2:$X$57,MATCH(C696,z2p!$A$2:'z2p'!$A$57,0),MATCH(B696,z2p!$C$1:'z2p'!$X$1,0))</f>
        <v>dian</v>
      </c>
      <c r="E696" t="s">
        <v>19</v>
      </c>
      <c r="F696" t="s">
        <v>436</v>
      </c>
      <c r="G696" t="str">
        <f>HLOOKUP(E696,z2p!$C$1:$X$2,2,FALSE)</f>
        <v>d</v>
      </c>
      <c r="H696" t="str">
        <f>VLOOKUP(F696,z2p!$A$3:$B$57,2,FALSE)</f>
        <v>uan</v>
      </c>
      <c r="I696" t="str">
        <f t="shared" si="45"/>
        <v>duan</v>
      </c>
      <c r="J696" t="str">
        <f t="shared" si="46"/>
        <v>,"ㄉㄧㄢˋ","duan","2024-02-11 10:15:00","ai@indexbox.com","1","注音","拼音","zhuyin","pinyin","對照表"</v>
      </c>
    </row>
    <row r="697" spans="1:10">
      <c r="A697" s="18" t="s">
        <v>1085</v>
      </c>
      <c r="B697" t="str">
        <f t="shared" si="43"/>
        <v>ㄉ</v>
      </c>
      <c r="C697" t="str">
        <f t="shared" si="44"/>
        <v>ㄧㄣ</v>
      </c>
      <c r="D697">
        <f>INDEX(z2p!$C$2:$X$57,MATCH(C697,z2p!$A$2:'z2p'!$A$57,0),MATCH(B697,z2p!$C$1:'z2p'!$X$1,0))</f>
        <v>0</v>
      </c>
      <c r="E697" t="s">
        <v>19</v>
      </c>
      <c r="F697" t="s">
        <v>453</v>
      </c>
      <c r="G697" t="str">
        <f>HLOOKUP(E697,z2p!$C$1:$X$2,2,FALSE)</f>
        <v>d</v>
      </c>
      <c r="H697" t="str">
        <f>VLOOKUP(F697,z2p!$A$3:$B$57,2,FALSE)</f>
        <v>un</v>
      </c>
      <c r="I697" t="str">
        <f t="shared" si="45"/>
        <v>dun</v>
      </c>
      <c r="J697" t="str">
        <f t="shared" si="46"/>
        <v>,"ㄉㄧㄣˋ","dun","2024-02-11 10:15:00","ai@indexbox.com","1","注音","拼音","zhuyin","pinyin","對照表"</v>
      </c>
    </row>
    <row r="698" spans="1:10">
      <c r="A698" s="18" t="s">
        <v>1107</v>
      </c>
      <c r="B698" t="str">
        <f t="shared" si="43"/>
        <v>ㄉ</v>
      </c>
      <c r="C698" t="str">
        <f t="shared" si="44"/>
        <v>ㄧㄤ</v>
      </c>
      <c r="D698">
        <f>INDEX(z2p!$C$2:$X$57,MATCH(C698,z2p!$A$2:'z2p'!$A$57,0),MATCH(B698,z2p!$C$1:'z2p'!$X$1,0))</f>
        <v>0</v>
      </c>
      <c r="E698" t="s">
        <v>19</v>
      </c>
      <c r="F698" t="s">
        <v>470</v>
      </c>
      <c r="G698" t="str">
        <f>HLOOKUP(E698,z2p!$C$1:$X$2,2,FALSE)</f>
        <v>d</v>
      </c>
      <c r="H698" t="str">
        <f>VLOOKUP(F698,z2p!$A$3:$B$57,2,FALSE)</f>
        <v>uang</v>
      </c>
      <c r="I698" t="str">
        <f t="shared" si="45"/>
        <v>duang</v>
      </c>
      <c r="J698" t="str">
        <f t="shared" si="46"/>
        <v>,"ㄉㄧㄤˋ","duang","2024-02-11 10:15:00","ai@indexbox.com","1","注音","拼音","zhuyin","pinyin","對照表"</v>
      </c>
    </row>
    <row r="699" spans="1:10">
      <c r="A699" s="18" t="s">
        <v>1129</v>
      </c>
      <c r="B699" t="str">
        <f t="shared" si="43"/>
        <v>ㄉ</v>
      </c>
      <c r="C699" t="str">
        <f t="shared" si="44"/>
        <v>ㄧㄥ</v>
      </c>
      <c r="D699" t="str">
        <f>INDEX(z2p!$C$2:$X$57,MATCH(C699,z2p!$A$2:'z2p'!$A$57,0),MATCH(B699,z2p!$C$1:'z2p'!$X$1,0))</f>
        <v>ding</v>
      </c>
      <c r="E699" t="s">
        <v>19</v>
      </c>
      <c r="F699" t="s">
        <v>238</v>
      </c>
      <c r="G699" t="str">
        <f>HLOOKUP(E699,z2p!$C$1:$X$2,2,FALSE)</f>
        <v>d</v>
      </c>
      <c r="H699" t="str">
        <f>VLOOKUP(F699,z2p!$A$3:$B$57,2,FALSE)</f>
        <v>ueng</v>
      </c>
      <c r="I699" t="str">
        <f t="shared" si="45"/>
        <v>dueng</v>
      </c>
      <c r="J699" t="str">
        <f t="shared" si="46"/>
        <v>,"ㄉㄧㄥˋ","dueng","2024-02-11 10:15:00","ai@indexbox.com","1","注音","拼音","zhuyin","pinyin","對照表"</v>
      </c>
    </row>
    <row r="700" spans="1:10">
      <c r="A700" s="18" t="s">
        <v>1151</v>
      </c>
      <c r="B700" t="str">
        <f t="shared" si="43"/>
        <v>ㄉ</v>
      </c>
      <c r="C700" t="str">
        <f t="shared" si="44"/>
        <v>ㄧㄦ</v>
      </c>
      <c r="D700">
        <f>INDEX(z2p!$C$2:$X$57,MATCH(C700,z2p!$A$2:'z2p'!$A$57,0),MATCH(B700,z2p!$C$1:'z2p'!$X$1,0))</f>
        <v>0</v>
      </c>
      <c r="E700" t="s">
        <v>19</v>
      </c>
      <c r="F700" t="s">
        <v>512</v>
      </c>
      <c r="G700" t="str">
        <f>HLOOKUP(E700,z2p!$C$1:$X$2,2,FALSE)</f>
        <v>d</v>
      </c>
      <c r="H700" t="str">
        <f>VLOOKUP(F700,z2p!$A$3:$B$57,2,FALSE)</f>
        <v>uer</v>
      </c>
      <c r="I700" t="str">
        <f t="shared" si="45"/>
        <v>duer</v>
      </c>
      <c r="J700" t="str">
        <f t="shared" si="46"/>
        <v>,"ㄉㄧㄦˋ","duer","2024-02-11 10:15:00","ai@indexbox.com","1","注音","拼音","zhuyin","pinyin","對照表"</v>
      </c>
    </row>
    <row r="701" spans="1:10">
      <c r="A701" s="18" t="s">
        <v>866</v>
      </c>
      <c r="B701" t="str">
        <f t="shared" si="43"/>
        <v>ㄊ</v>
      </c>
      <c r="C701" t="str">
        <f t="shared" si="44"/>
        <v>ㄧ␢</v>
      </c>
      <c r="D701" t="e">
        <f>INDEX(z2p!$C$2:$X$57,MATCH(C701,z2p!$A$2:'z2p'!$A$57,0),MATCH(B701,z2p!$C$1:'z2p'!$X$1,0))</f>
        <v>#N/A</v>
      </c>
      <c r="E701" t="s">
        <v>20</v>
      </c>
      <c r="F701" t="s">
        <v>507</v>
      </c>
      <c r="G701" t="str">
        <f>HLOOKUP(E701,z2p!$C$1:$X$2,2,FALSE)</f>
        <v>t</v>
      </c>
      <c r="H701" t="s">
        <v>550</v>
      </c>
      <c r="I701" t="str">
        <f t="shared" si="45"/>
        <v>tu</v>
      </c>
      <c r="J701" t="str">
        <f t="shared" si="46"/>
        <v>,"ㄊㄧ␢ˋ","tu","2024-02-11 10:15:00","ai@indexbox.com","1","注音","拼音","zhuyin","pinyin","對照表"</v>
      </c>
    </row>
    <row r="702" spans="1:10">
      <c r="A702" s="18" t="s">
        <v>888</v>
      </c>
      <c r="B702" t="str">
        <f t="shared" si="43"/>
        <v>ㄊ</v>
      </c>
      <c r="C702" t="str">
        <f t="shared" si="44"/>
        <v>ㄧㄚ</v>
      </c>
      <c r="D702">
        <f>INDEX(z2p!$C$2:$X$57,MATCH(C702,z2p!$A$2:'z2p'!$A$57,0),MATCH(B702,z2p!$C$1:'z2p'!$X$1,0))</f>
        <v>0</v>
      </c>
      <c r="E702" t="s">
        <v>20</v>
      </c>
      <c r="F702" t="s">
        <v>386</v>
      </c>
      <c r="G702" t="str">
        <f>HLOOKUP(E702,z2p!$C$1:$X$2,2,FALSE)</f>
        <v>t</v>
      </c>
      <c r="H702" t="str">
        <f>VLOOKUP(F702,z2p!$A$3:$B$57,2,FALSE)</f>
        <v>ua</v>
      </c>
      <c r="I702" t="str">
        <f t="shared" si="45"/>
        <v>tua</v>
      </c>
      <c r="J702" t="str">
        <f t="shared" si="46"/>
        <v>,"ㄊㄧㄚˋ","tua","2024-02-11 10:15:00","ai@indexbox.com","1","注音","拼音","zhuyin","pinyin","對照表"</v>
      </c>
    </row>
    <row r="703" spans="1:10">
      <c r="A703" s="18" t="s">
        <v>910</v>
      </c>
      <c r="B703" t="str">
        <f t="shared" si="43"/>
        <v>ㄊ</v>
      </c>
      <c r="C703" t="str">
        <f t="shared" si="44"/>
        <v>ㄧㄛ</v>
      </c>
      <c r="D703">
        <f>INDEX(z2p!$C$2:$X$57,MATCH(C703,z2p!$A$2:'z2p'!$A$57,0),MATCH(B703,z2p!$C$1:'z2p'!$X$1,0))</f>
        <v>0</v>
      </c>
      <c r="E703" t="s">
        <v>20</v>
      </c>
      <c r="F703" t="s">
        <v>395</v>
      </c>
      <c r="G703" t="str">
        <f>HLOOKUP(E703,z2p!$C$1:$X$2,2,FALSE)</f>
        <v>t</v>
      </c>
      <c r="H703" t="str">
        <f>VLOOKUP(F703,z2p!$A$3:$B$57,2,FALSE)</f>
        <v>uo</v>
      </c>
      <c r="I703" t="str">
        <f t="shared" si="45"/>
        <v>tuo</v>
      </c>
      <c r="J703" t="str">
        <f t="shared" si="46"/>
        <v>,"ㄊㄧㄛˋ","tuo","2024-02-11 10:15:00","ai@indexbox.com","1","注音","拼音","zhuyin","pinyin","對照表"</v>
      </c>
    </row>
    <row r="704" spans="1:10">
      <c r="A704" s="18" t="s">
        <v>932</v>
      </c>
      <c r="B704" t="str">
        <f t="shared" si="43"/>
        <v>ㄊ</v>
      </c>
      <c r="C704" t="str">
        <f t="shared" si="44"/>
        <v>ㄧㄜ</v>
      </c>
      <c r="D704" t="str">
        <f>INDEX(z2p!$C$2:$X$57,MATCH(C704,z2p!$A$2:'z2p'!$A$57,0),MATCH(B704,z2p!$C$1:'z2p'!$X$1,0))</f>
        <v>te</v>
      </c>
      <c r="E704" t="s">
        <v>20</v>
      </c>
      <c r="F704" t="s">
        <v>508</v>
      </c>
      <c r="G704" t="str">
        <f>HLOOKUP(E704,z2p!$C$1:$X$2,2,FALSE)</f>
        <v>t</v>
      </c>
      <c r="H704" t="str">
        <f>VLOOKUP(F704,z2p!$A$3:$B$57,2,FALSE)</f>
        <v>ue</v>
      </c>
      <c r="I704" t="str">
        <f t="shared" si="45"/>
        <v>tue</v>
      </c>
      <c r="J704" t="str">
        <f t="shared" si="46"/>
        <v>,"ㄊㄧㄜˋ","tue","2024-02-11 10:15:00","ai@indexbox.com","1","注音","拼音","zhuyin","pinyin","對照表"</v>
      </c>
    </row>
    <row r="705" spans="1:10">
      <c r="A705" s="18" t="s">
        <v>954</v>
      </c>
      <c r="B705" t="str">
        <f t="shared" si="43"/>
        <v>ㄊ</v>
      </c>
      <c r="C705" t="str">
        <f t="shared" si="44"/>
        <v>ㄧㄝ</v>
      </c>
      <c r="D705" t="str">
        <f>INDEX(z2p!$C$2:$X$57,MATCH(C705,z2p!$A$2:'z2p'!$A$57,0),MATCH(B705,z2p!$C$1:'z2p'!$X$1,0))</f>
        <v>tie</v>
      </c>
      <c r="E705" t="s">
        <v>20</v>
      </c>
      <c r="F705" t="s">
        <v>509</v>
      </c>
      <c r="G705" t="str">
        <f>HLOOKUP(E705,z2p!$C$1:$X$2,2,FALSE)</f>
        <v>t</v>
      </c>
      <c r="H705" t="str">
        <f>VLOOKUP(F705,z2p!$A$3:$B$57,2,FALSE)</f>
        <v>ue</v>
      </c>
      <c r="I705" t="str">
        <f t="shared" si="45"/>
        <v>tue</v>
      </c>
      <c r="J705" t="str">
        <f t="shared" si="46"/>
        <v>,"ㄊㄧㄝˋ","tue","2024-02-11 10:15:00","ai@indexbox.com","1","注音","拼音","zhuyin","pinyin","對照表"</v>
      </c>
    </row>
    <row r="706" spans="1:10">
      <c r="A706" s="18" t="s">
        <v>976</v>
      </c>
      <c r="B706" t="str">
        <f t="shared" ref="B706:B769" si="47">LEFT(A706)</f>
        <v>ㄊ</v>
      </c>
      <c r="C706" t="str">
        <f t="shared" ref="C706:C769" si="48">MID(A706&amp;"",2,2)</f>
        <v>ㄧㄞ</v>
      </c>
      <c r="D706">
        <f>INDEX(z2p!$C$2:$X$57,MATCH(C706,z2p!$A$2:'z2p'!$A$57,0),MATCH(B706,z2p!$C$1:'z2p'!$X$1,0))</f>
        <v>0</v>
      </c>
      <c r="E706" t="s">
        <v>20</v>
      </c>
      <c r="F706" t="s">
        <v>412</v>
      </c>
      <c r="G706" t="str">
        <f>HLOOKUP(E706,z2p!$C$1:$X$2,2,FALSE)</f>
        <v>t</v>
      </c>
      <c r="H706" t="str">
        <f>VLOOKUP(F706,z2p!$A$3:$B$57,2,FALSE)</f>
        <v>uai</v>
      </c>
      <c r="I706" t="str">
        <f t="shared" ref="I706:I769" si="49">G706&amp;H706</f>
        <v>tuai</v>
      </c>
      <c r="J706" t="str">
        <f t="shared" si="46"/>
        <v>,"ㄊㄧㄞˋ","tuai","2024-02-11 10:15:00","ai@indexbox.com","1","注音","拼音","zhuyin","pinyin","對照表"</v>
      </c>
    </row>
    <row r="707" spans="1:10">
      <c r="A707" s="18" t="s">
        <v>998</v>
      </c>
      <c r="B707" t="str">
        <f t="shared" si="47"/>
        <v>ㄊ</v>
      </c>
      <c r="C707" t="str">
        <f t="shared" si="48"/>
        <v>ㄧㄟ</v>
      </c>
      <c r="D707">
        <f>INDEX(z2p!$C$2:$X$57,MATCH(C707,z2p!$A$2:'z2p'!$A$57,0),MATCH(B707,z2p!$C$1:'z2p'!$X$1,0))</f>
        <v>0</v>
      </c>
      <c r="E707" t="s">
        <v>20</v>
      </c>
      <c r="F707" t="s">
        <v>421</v>
      </c>
      <c r="G707" t="str">
        <f>HLOOKUP(E707,z2p!$C$1:$X$2,2,FALSE)</f>
        <v>t</v>
      </c>
      <c r="H707" t="str">
        <f>VLOOKUP(F707,z2p!$A$3:$B$57,2,FALSE)</f>
        <v>ui</v>
      </c>
      <c r="I707" t="str">
        <f t="shared" si="49"/>
        <v>tui</v>
      </c>
      <c r="J707" t="str">
        <f t="shared" si="46"/>
        <v>,"ㄊㄧㄟˋ","tui","2024-02-11 10:15:00","ai@indexbox.com","1","注音","拼音","zhuyin","pinyin","對照表"</v>
      </c>
    </row>
    <row r="708" spans="1:10">
      <c r="A708" s="18" t="s">
        <v>1020</v>
      </c>
      <c r="B708" t="str">
        <f t="shared" si="47"/>
        <v>ㄊ</v>
      </c>
      <c r="C708" t="str">
        <f t="shared" si="48"/>
        <v>ㄧㄠ</v>
      </c>
      <c r="D708" t="str">
        <f>INDEX(z2p!$C$2:$X$57,MATCH(C708,z2p!$A$2:'z2p'!$A$57,0),MATCH(B708,z2p!$C$1:'z2p'!$X$1,0))</f>
        <v>tiao</v>
      </c>
      <c r="E708" t="s">
        <v>20</v>
      </c>
      <c r="F708" t="s">
        <v>510</v>
      </c>
      <c r="G708" t="str">
        <f>HLOOKUP(E708,z2p!$C$1:$X$2,2,FALSE)</f>
        <v>t</v>
      </c>
      <c r="H708" t="str">
        <f>VLOOKUP(F708,z2p!$A$3:$B$57,2,FALSE)</f>
        <v>uao</v>
      </c>
      <c r="I708" t="str">
        <f t="shared" si="49"/>
        <v>tuao</v>
      </c>
      <c r="J708" t="str">
        <f t="shared" si="46"/>
        <v>,"ㄊㄧㄠˋ","tuao","2024-02-11 10:15:00","ai@indexbox.com","1","注音","拼音","zhuyin","pinyin","對照表"</v>
      </c>
    </row>
    <row r="709" spans="1:10">
      <c r="A709" s="18" t="s">
        <v>1042</v>
      </c>
      <c r="B709" t="str">
        <f t="shared" si="47"/>
        <v>ㄊ</v>
      </c>
      <c r="C709" t="str">
        <f t="shared" si="48"/>
        <v>ㄧㄡ</v>
      </c>
      <c r="D709">
        <f>INDEX(z2p!$C$2:$X$57,MATCH(C709,z2p!$A$2:'z2p'!$A$57,0),MATCH(B709,z2p!$C$1:'z2p'!$X$1,0))</f>
        <v>0</v>
      </c>
      <c r="E709" t="s">
        <v>20</v>
      </c>
      <c r="F709" t="s">
        <v>511</v>
      </c>
      <c r="G709" t="str">
        <f>HLOOKUP(E709,z2p!$C$1:$X$2,2,FALSE)</f>
        <v>t</v>
      </c>
      <c r="H709" t="str">
        <f>VLOOKUP(F709,z2p!$A$3:$B$57,2,FALSE)</f>
        <v>uou</v>
      </c>
      <c r="I709" t="str">
        <f t="shared" si="49"/>
        <v>tuou</v>
      </c>
      <c r="J709" t="str">
        <f t="shared" si="46"/>
        <v>,"ㄊㄧㄡˋ","tuou","2024-02-11 10:15:00","ai@indexbox.com","1","注音","拼音","zhuyin","pinyin","對照表"</v>
      </c>
    </row>
    <row r="710" spans="1:10">
      <c r="A710" s="18" t="s">
        <v>1064</v>
      </c>
      <c r="B710" t="str">
        <f t="shared" si="47"/>
        <v>ㄊ</v>
      </c>
      <c r="C710" t="str">
        <f t="shared" si="48"/>
        <v>ㄧㄢ</v>
      </c>
      <c r="D710" t="str">
        <f>INDEX(z2p!$C$2:$X$57,MATCH(C710,z2p!$A$2:'z2p'!$A$57,0),MATCH(B710,z2p!$C$1:'z2p'!$X$1,0))</f>
        <v>tian</v>
      </c>
      <c r="E710" t="s">
        <v>20</v>
      </c>
      <c r="F710" t="s">
        <v>436</v>
      </c>
      <c r="G710" t="str">
        <f>HLOOKUP(E710,z2p!$C$1:$X$2,2,FALSE)</f>
        <v>t</v>
      </c>
      <c r="H710" t="str">
        <f>VLOOKUP(F710,z2p!$A$3:$B$57,2,FALSE)</f>
        <v>uan</v>
      </c>
      <c r="I710" t="str">
        <f t="shared" si="49"/>
        <v>tuan</v>
      </c>
      <c r="J710" t="str">
        <f t="shared" si="46"/>
        <v>,"ㄊㄧㄢˋ","tuan","2024-02-11 10:15:00","ai@indexbox.com","1","注音","拼音","zhuyin","pinyin","對照表"</v>
      </c>
    </row>
    <row r="711" spans="1:10">
      <c r="A711" s="18" t="s">
        <v>1086</v>
      </c>
      <c r="B711" t="str">
        <f t="shared" si="47"/>
        <v>ㄊ</v>
      </c>
      <c r="C711" t="str">
        <f t="shared" si="48"/>
        <v>ㄧㄣ</v>
      </c>
      <c r="D711">
        <f>INDEX(z2p!$C$2:$X$57,MATCH(C711,z2p!$A$2:'z2p'!$A$57,0),MATCH(B711,z2p!$C$1:'z2p'!$X$1,0))</f>
        <v>0</v>
      </c>
      <c r="E711" t="s">
        <v>20</v>
      </c>
      <c r="F711" t="s">
        <v>453</v>
      </c>
      <c r="G711" t="str">
        <f>HLOOKUP(E711,z2p!$C$1:$X$2,2,FALSE)</f>
        <v>t</v>
      </c>
      <c r="H711" t="str">
        <f>VLOOKUP(F711,z2p!$A$3:$B$57,2,FALSE)</f>
        <v>un</v>
      </c>
      <c r="I711" t="str">
        <f t="shared" si="49"/>
        <v>tun</v>
      </c>
      <c r="J711" t="str">
        <f t="shared" si="46"/>
        <v>,"ㄊㄧㄣˋ","tun","2024-02-11 10:15:00","ai@indexbox.com","1","注音","拼音","zhuyin","pinyin","對照表"</v>
      </c>
    </row>
    <row r="712" spans="1:10">
      <c r="A712" s="18" t="s">
        <v>1108</v>
      </c>
      <c r="B712" t="str">
        <f t="shared" si="47"/>
        <v>ㄊ</v>
      </c>
      <c r="C712" t="str">
        <f t="shared" si="48"/>
        <v>ㄧㄤ</v>
      </c>
      <c r="D712">
        <f>INDEX(z2p!$C$2:$X$57,MATCH(C712,z2p!$A$2:'z2p'!$A$57,0),MATCH(B712,z2p!$C$1:'z2p'!$X$1,0))</f>
        <v>0</v>
      </c>
      <c r="E712" t="s">
        <v>20</v>
      </c>
      <c r="F712" t="s">
        <v>470</v>
      </c>
      <c r="G712" t="str">
        <f>HLOOKUP(E712,z2p!$C$1:$X$2,2,FALSE)</f>
        <v>t</v>
      </c>
      <c r="H712" t="str">
        <f>VLOOKUP(F712,z2p!$A$3:$B$57,2,FALSE)</f>
        <v>uang</v>
      </c>
      <c r="I712" t="str">
        <f t="shared" si="49"/>
        <v>tuang</v>
      </c>
      <c r="J712" t="str">
        <f t="shared" si="46"/>
        <v>,"ㄊㄧㄤˋ","tuang","2024-02-11 10:15:00","ai@indexbox.com","1","注音","拼音","zhuyin","pinyin","對照表"</v>
      </c>
    </row>
    <row r="713" spans="1:10">
      <c r="A713" s="18" t="s">
        <v>1130</v>
      </c>
      <c r="B713" t="str">
        <f t="shared" si="47"/>
        <v>ㄊ</v>
      </c>
      <c r="C713" t="str">
        <f t="shared" si="48"/>
        <v>ㄧㄥ</v>
      </c>
      <c r="D713" t="str">
        <f>INDEX(z2p!$C$2:$X$57,MATCH(C713,z2p!$A$2:'z2p'!$A$57,0),MATCH(B713,z2p!$C$1:'z2p'!$X$1,0))</f>
        <v>ting</v>
      </c>
      <c r="E713" t="s">
        <v>20</v>
      </c>
      <c r="F713" t="s">
        <v>238</v>
      </c>
      <c r="G713" t="str">
        <f>HLOOKUP(E713,z2p!$C$1:$X$2,2,FALSE)</f>
        <v>t</v>
      </c>
      <c r="H713" t="str">
        <f>VLOOKUP(F713,z2p!$A$3:$B$57,2,FALSE)</f>
        <v>ueng</v>
      </c>
      <c r="I713" t="str">
        <f t="shared" si="49"/>
        <v>tueng</v>
      </c>
      <c r="J713" t="str">
        <f t="shared" si="46"/>
        <v>,"ㄊㄧㄥˋ","tueng","2024-02-11 10:15:00","ai@indexbox.com","1","注音","拼音","zhuyin","pinyin","對照表"</v>
      </c>
    </row>
    <row r="714" spans="1:10">
      <c r="A714" s="18" t="s">
        <v>1152</v>
      </c>
      <c r="B714" t="str">
        <f t="shared" si="47"/>
        <v>ㄊ</v>
      </c>
      <c r="C714" t="str">
        <f t="shared" si="48"/>
        <v>ㄧㄦ</v>
      </c>
      <c r="D714">
        <f>INDEX(z2p!$C$2:$X$57,MATCH(C714,z2p!$A$2:'z2p'!$A$57,0),MATCH(B714,z2p!$C$1:'z2p'!$X$1,0))</f>
        <v>0</v>
      </c>
      <c r="E714" t="s">
        <v>20</v>
      </c>
      <c r="F714" t="s">
        <v>512</v>
      </c>
      <c r="G714" t="str">
        <f>HLOOKUP(E714,z2p!$C$1:$X$2,2,FALSE)</f>
        <v>t</v>
      </c>
      <c r="H714" t="str">
        <f>VLOOKUP(F714,z2p!$A$3:$B$57,2,FALSE)</f>
        <v>uer</v>
      </c>
      <c r="I714" t="str">
        <f t="shared" si="49"/>
        <v>tuer</v>
      </c>
      <c r="J714" t="str">
        <f t="shared" si="46"/>
        <v>,"ㄊㄧㄦˋ","tuer","2024-02-11 10:15:00","ai@indexbox.com","1","注音","拼音","zhuyin","pinyin","對照表"</v>
      </c>
    </row>
    <row r="715" spans="1:10">
      <c r="A715" s="18" t="s">
        <v>867</v>
      </c>
      <c r="B715" t="str">
        <f t="shared" si="47"/>
        <v>ㄋ</v>
      </c>
      <c r="C715" t="str">
        <f t="shared" si="48"/>
        <v>ㄧ␢</v>
      </c>
      <c r="D715" t="e">
        <f>INDEX(z2p!$C$2:$X$57,MATCH(C715,z2p!$A$2:'z2p'!$A$57,0),MATCH(B715,z2p!$C$1:'z2p'!$X$1,0))</f>
        <v>#N/A</v>
      </c>
      <c r="E715" t="s">
        <v>21</v>
      </c>
      <c r="F715" t="s">
        <v>507</v>
      </c>
      <c r="G715" t="str">
        <f>HLOOKUP(E715,z2p!$C$1:$X$2,2,FALSE)</f>
        <v>n</v>
      </c>
      <c r="H715" t="s">
        <v>550</v>
      </c>
      <c r="I715" t="str">
        <f t="shared" si="49"/>
        <v>nu</v>
      </c>
      <c r="J715" t="str">
        <f t="shared" si="46"/>
        <v>,"ㄋㄧ␢ˋ","nu","2024-02-11 10:15:00","ai@indexbox.com","1","注音","拼音","zhuyin","pinyin","對照表"</v>
      </c>
    </row>
    <row r="716" spans="1:10">
      <c r="A716" s="18" t="s">
        <v>889</v>
      </c>
      <c r="B716" t="str">
        <f t="shared" si="47"/>
        <v>ㄋ</v>
      </c>
      <c r="C716" t="str">
        <f t="shared" si="48"/>
        <v>ㄧㄚ</v>
      </c>
      <c r="D716">
        <f>INDEX(z2p!$C$2:$X$57,MATCH(C716,z2p!$A$2:'z2p'!$A$57,0),MATCH(B716,z2p!$C$1:'z2p'!$X$1,0))</f>
        <v>0</v>
      </c>
      <c r="E716" t="s">
        <v>21</v>
      </c>
      <c r="F716" t="s">
        <v>386</v>
      </c>
      <c r="G716" t="str">
        <f>HLOOKUP(E716,z2p!$C$1:$X$2,2,FALSE)</f>
        <v>n</v>
      </c>
      <c r="H716" t="str">
        <f>VLOOKUP(F716,z2p!$A$3:$B$57,2,FALSE)</f>
        <v>ua</v>
      </c>
      <c r="I716" t="str">
        <f t="shared" si="49"/>
        <v>nua</v>
      </c>
      <c r="J716" t="str">
        <f t="shared" si="46"/>
        <v>,"ㄋㄧㄚˋ","nua","2024-02-11 10:15:00","ai@indexbox.com","1","注音","拼音","zhuyin","pinyin","對照表"</v>
      </c>
    </row>
    <row r="717" spans="1:10">
      <c r="A717" s="18" t="s">
        <v>911</v>
      </c>
      <c r="B717" t="str">
        <f t="shared" si="47"/>
        <v>ㄋ</v>
      </c>
      <c r="C717" t="str">
        <f t="shared" si="48"/>
        <v>ㄧㄛ</v>
      </c>
      <c r="D717">
        <f>INDEX(z2p!$C$2:$X$57,MATCH(C717,z2p!$A$2:'z2p'!$A$57,0),MATCH(B717,z2p!$C$1:'z2p'!$X$1,0))</f>
        <v>0</v>
      </c>
      <c r="E717" t="s">
        <v>21</v>
      </c>
      <c r="F717" t="s">
        <v>395</v>
      </c>
      <c r="G717" t="str">
        <f>HLOOKUP(E717,z2p!$C$1:$X$2,2,FALSE)</f>
        <v>n</v>
      </c>
      <c r="H717" t="str">
        <f>VLOOKUP(F717,z2p!$A$3:$B$57,2,FALSE)</f>
        <v>uo</v>
      </c>
      <c r="I717" t="str">
        <f t="shared" si="49"/>
        <v>nuo</v>
      </c>
      <c r="J717" t="str">
        <f t="shared" si="46"/>
        <v>,"ㄋㄧㄛˋ","nuo","2024-02-11 10:15:00","ai@indexbox.com","1","注音","拼音","zhuyin","pinyin","對照表"</v>
      </c>
    </row>
    <row r="718" spans="1:10">
      <c r="A718" s="18" t="s">
        <v>933</v>
      </c>
      <c r="B718" t="str">
        <f t="shared" si="47"/>
        <v>ㄋ</v>
      </c>
      <c r="C718" t="str">
        <f t="shared" si="48"/>
        <v>ㄧㄜ</v>
      </c>
      <c r="D718" t="str">
        <f>INDEX(z2p!$C$2:$X$57,MATCH(C718,z2p!$A$2:'z2p'!$A$57,0),MATCH(B718,z2p!$C$1:'z2p'!$X$1,0))</f>
        <v>ne</v>
      </c>
      <c r="E718" t="s">
        <v>21</v>
      </c>
      <c r="F718" t="s">
        <v>508</v>
      </c>
      <c r="G718" t="str">
        <f>HLOOKUP(E718,z2p!$C$1:$X$2,2,FALSE)</f>
        <v>n</v>
      </c>
      <c r="H718" t="str">
        <f>VLOOKUP(F718,z2p!$A$3:$B$57,2,FALSE)</f>
        <v>ue</v>
      </c>
      <c r="I718" t="str">
        <f t="shared" si="49"/>
        <v>nue</v>
      </c>
      <c r="J718" t="str">
        <f t="shared" si="46"/>
        <v>,"ㄋㄧㄜˋ","nue","2024-02-11 10:15:00","ai@indexbox.com","1","注音","拼音","zhuyin","pinyin","對照表"</v>
      </c>
    </row>
    <row r="719" spans="1:10">
      <c r="A719" s="18" t="s">
        <v>955</v>
      </c>
      <c r="B719" t="str">
        <f t="shared" si="47"/>
        <v>ㄋ</v>
      </c>
      <c r="C719" t="str">
        <f t="shared" si="48"/>
        <v>ㄧㄝ</v>
      </c>
      <c r="D719" t="str">
        <f>INDEX(z2p!$C$2:$X$57,MATCH(C719,z2p!$A$2:'z2p'!$A$57,0),MATCH(B719,z2p!$C$1:'z2p'!$X$1,0))</f>
        <v>nie</v>
      </c>
      <c r="E719" t="s">
        <v>21</v>
      </c>
      <c r="F719" t="s">
        <v>509</v>
      </c>
      <c r="G719" t="str">
        <f>HLOOKUP(E719,z2p!$C$1:$X$2,2,FALSE)</f>
        <v>n</v>
      </c>
      <c r="H719" t="str">
        <f>VLOOKUP(F719,z2p!$A$3:$B$57,2,FALSE)</f>
        <v>ue</v>
      </c>
      <c r="I719" t="str">
        <f t="shared" si="49"/>
        <v>nue</v>
      </c>
      <c r="J719" t="str">
        <f t="shared" si="46"/>
        <v>,"ㄋㄧㄝˋ","nue","2024-02-11 10:15:00","ai@indexbox.com","1","注音","拼音","zhuyin","pinyin","對照表"</v>
      </c>
    </row>
    <row r="720" spans="1:10">
      <c r="A720" s="18" t="s">
        <v>977</v>
      </c>
      <c r="B720" t="str">
        <f t="shared" si="47"/>
        <v>ㄋ</v>
      </c>
      <c r="C720" t="str">
        <f t="shared" si="48"/>
        <v>ㄧㄞ</v>
      </c>
      <c r="D720">
        <f>INDEX(z2p!$C$2:$X$57,MATCH(C720,z2p!$A$2:'z2p'!$A$57,0),MATCH(B720,z2p!$C$1:'z2p'!$X$1,0))</f>
        <v>0</v>
      </c>
      <c r="E720" t="s">
        <v>21</v>
      </c>
      <c r="F720" t="s">
        <v>412</v>
      </c>
      <c r="G720" t="str">
        <f>HLOOKUP(E720,z2p!$C$1:$X$2,2,FALSE)</f>
        <v>n</v>
      </c>
      <c r="H720" t="str">
        <f>VLOOKUP(F720,z2p!$A$3:$B$57,2,FALSE)</f>
        <v>uai</v>
      </c>
      <c r="I720" t="str">
        <f t="shared" si="49"/>
        <v>nuai</v>
      </c>
      <c r="J720" t="str">
        <f t="shared" ref="J720:J783" si="50">","""&amp;A720&amp;""","""&amp;I720&amp;""",""2024-02-11 10:15:00"",""ai@indexbox.com"",""1"",""注音"",""拼音"",""zhuyin"",""pinyin"",""對照表"""</f>
        <v>,"ㄋㄧㄞˋ","nuai","2024-02-11 10:15:00","ai@indexbox.com","1","注音","拼音","zhuyin","pinyin","對照表"</v>
      </c>
    </row>
    <row r="721" spans="1:10">
      <c r="A721" s="18" t="s">
        <v>999</v>
      </c>
      <c r="B721" t="str">
        <f t="shared" si="47"/>
        <v>ㄋ</v>
      </c>
      <c r="C721" t="str">
        <f t="shared" si="48"/>
        <v>ㄧㄟ</v>
      </c>
      <c r="D721">
        <f>INDEX(z2p!$C$2:$X$57,MATCH(C721,z2p!$A$2:'z2p'!$A$57,0),MATCH(B721,z2p!$C$1:'z2p'!$X$1,0))</f>
        <v>0</v>
      </c>
      <c r="E721" t="s">
        <v>21</v>
      </c>
      <c r="F721" t="s">
        <v>421</v>
      </c>
      <c r="G721" t="str">
        <f>HLOOKUP(E721,z2p!$C$1:$X$2,2,FALSE)</f>
        <v>n</v>
      </c>
      <c r="H721" t="str">
        <f>VLOOKUP(F721,z2p!$A$3:$B$57,2,FALSE)</f>
        <v>ui</v>
      </c>
      <c r="I721" t="str">
        <f t="shared" si="49"/>
        <v>nui</v>
      </c>
      <c r="J721" t="str">
        <f t="shared" si="50"/>
        <v>,"ㄋㄧㄟˋ","nui","2024-02-11 10:15:00","ai@indexbox.com","1","注音","拼音","zhuyin","pinyin","對照表"</v>
      </c>
    </row>
    <row r="722" spans="1:10">
      <c r="A722" s="18" t="s">
        <v>1021</v>
      </c>
      <c r="B722" t="str">
        <f t="shared" si="47"/>
        <v>ㄋ</v>
      </c>
      <c r="C722" t="str">
        <f t="shared" si="48"/>
        <v>ㄧㄠ</v>
      </c>
      <c r="D722" t="str">
        <f>INDEX(z2p!$C$2:$X$57,MATCH(C722,z2p!$A$2:'z2p'!$A$57,0),MATCH(B722,z2p!$C$1:'z2p'!$X$1,0))</f>
        <v>niao</v>
      </c>
      <c r="E722" t="s">
        <v>21</v>
      </c>
      <c r="F722" t="s">
        <v>510</v>
      </c>
      <c r="G722" t="str">
        <f>HLOOKUP(E722,z2p!$C$1:$X$2,2,FALSE)</f>
        <v>n</v>
      </c>
      <c r="H722" t="str">
        <f>VLOOKUP(F722,z2p!$A$3:$B$57,2,FALSE)</f>
        <v>uao</v>
      </c>
      <c r="I722" t="str">
        <f t="shared" si="49"/>
        <v>nuao</v>
      </c>
      <c r="J722" t="str">
        <f t="shared" si="50"/>
        <v>,"ㄋㄧㄠˋ","nuao","2024-02-11 10:15:00","ai@indexbox.com","1","注音","拼音","zhuyin","pinyin","對照表"</v>
      </c>
    </row>
    <row r="723" spans="1:10">
      <c r="A723" s="18" t="s">
        <v>1043</v>
      </c>
      <c r="B723" t="str">
        <f t="shared" si="47"/>
        <v>ㄋ</v>
      </c>
      <c r="C723" t="str">
        <f t="shared" si="48"/>
        <v>ㄧㄡ</v>
      </c>
      <c r="D723" t="str">
        <f>INDEX(z2p!$C$2:$X$57,MATCH(C723,z2p!$A$2:'z2p'!$A$57,0),MATCH(B723,z2p!$C$1:'z2p'!$X$1,0))</f>
        <v>niu</v>
      </c>
      <c r="E723" t="s">
        <v>21</v>
      </c>
      <c r="F723" t="s">
        <v>511</v>
      </c>
      <c r="G723" t="str">
        <f>HLOOKUP(E723,z2p!$C$1:$X$2,2,FALSE)</f>
        <v>n</v>
      </c>
      <c r="H723" t="str">
        <f>VLOOKUP(F723,z2p!$A$3:$B$57,2,FALSE)</f>
        <v>uou</v>
      </c>
      <c r="I723" t="str">
        <f t="shared" si="49"/>
        <v>nuou</v>
      </c>
      <c r="J723" t="str">
        <f t="shared" si="50"/>
        <v>,"ㄋㄧㄡˋ","nuou","2024-02-11 10:15:00","ai@indexbox.com","1","注音","拼音","zhuyin","pinyin","對照表"</v>
      </c>
    </row>
    <row r="724" spans="1:10">
      <c r="A724" s="18" t="s">
        <v>1065</v>
      </c>
      <c r="B724" t="str">
        <f t="shared" si="47"/>
        <v>ㄋ</v>
      </c>
      <c r="C724" t="str">
        <f t="shared" si="48"/>
        <v>ㄧㄢ</v>
      </c>
      <c r="D724" t="str">
        <f>INDEX(z2p!$C$2:$X$57,MATCH(C724,z2p!$A$2:'z2p'!$A$57,0),MATCH(B724,z2p!$C$1:'z2p'!$X$1,0))</f>
        <v>nian</v>
      </c>
      <c r="E724" t="s">
        <v>21</v>
      </c>
      <c r="F724" t="s">
        <v>436</v>
      </c>
      <c r="G724" t="str">
        <f>HLOOKUP(E724,z2p!$C$1:$X$2,2,FALSE)</f>
        <v>n</v>
      </c>
      <c r="H724" t="str">
        <f>VLOOKUP(F724,z2p!$A$3:$B$57,2,FALSE)</f>
        <v>uan</v>
      </c>
      <c r="I724" t="str">
        <f t="shared" si="49"/>
        <v>nuan</v>
      </c>
      <c r="J724" t="str">
        <f t="shared" si="50"/>
        <v>,"ㄋㄧㄢˋ","nuan","2024-02-11 10:15:00","ai@indexbox.com","1","注音","拼音","zhuyin","pinyin","對照表"</v>
      </c>
    </row>
    <row r="725" spans="1:10">
      <c r="A725" s="18" t="s">
        <v>1087</v>
      </c>
      <c r="B725" t="str">
        <f t="shared" si="47"/>
        <v>ㄋ</v>
      </c>
      <c r="C725" t="str">
        <f t="shared" si="48"/>
        <v>ㄧㄣ</v>
      </c>
      <c r="D725" t="str">
        <f>INDEX(z2p!$C$2:$X$57,MATCH(C725,z2p!$A$2:'z2p'!$A$57,0),MATCH(B725,z2p!$C$1:'z2p'!$X$1,0))</f>
        <v>nin</v>
      </c>
      <c r="E725" t="s">
        <v>21</v>
      </c>
      <c r="F725" t="s">
        <v>453</v>
      </c>
      <c r="G725" t="str">
        <f>HLOOKUP(E725,z2p!$C$1:$X$2,2,FALSE)</f>
        <v>n</v>
      </c>
      <c r="H725" t="str">
        <f>VLOOKUP(F725,z2p!$A$3:$B$57,2,FALSE)</f>
        <v>un</v>
      </c>
      <c r="I725" t="str">
        <f t="shared" si="49"/>
        <v>nun</v>
      </c>
      <c r="J725" t="str">
        <f t="shared" si="50"/>
        <v>,"ㄋㄧㄣˋ","nun","2024-02-11 10:15:00","ai@indexbox.com","1","注音","拼音","zhuyin","pinyin","對照表"</v>
      </c>
    </row>
    <row r="726" spans="1:10">
      <c r="A726" s="18" t="s">
        <v>1109</v>
      </c>
      <c r="B726" t="str">
        <f t="shared" si="47"/>
        <v>ㄋ</v>
      </c>
      <c r="C726" t="str">
        <f t="shared" si="48"/>
        <v>ㄧㄤ</v>
      </c>
      <c r="D726" t="str">
        <f>INDEX(z2p!$C$2:$X$57,MATCH(C726,z2p!$A$2:'z2p'!$A$57,0),MATCH(B726,z2p!$C$1:'z2p'!$X$1,0))</f>
        <v>niang</v>
      </c>
      <c r="E726" t="s">
        <v>21</v>
      </c>
      <c r="F726" t="s">
        <v>470</v>
      </c>
      <c r="G726" t="str">
        <f>HLOOKUP(E726,z2p!$C$1:$X$2,2,FALSE)</f>
        <v>n</v>
      </c>
      <c r="H726" t="str">
        <f>VLOOKUP(F726,z2p!$A$3:$B$57,2,FALSE)</f>
        <v>uang</v>
      </c>
      <c r="I726" t="str">
        <f t="shared" si="49"/>
        <v>nuang</v>
      </c>
      <c r="J726" t="str">
        <f t="shared" si="50"/>
        <v>,"ㄋㄧㄤˋ","nuang","2024-02-11 10:15:00","ai@indexbox.com","1","注音","拼音","zhuyin","pinyin","對照表"</v>
      </c>
    </row>
    <row r="727" spans="1:10">
      <c r="A727" s="18" t="s">
        <v>1131</v>
      </c>
      <c r="B727" t="str">
        <f t="shared" si="47"/>
        <v>ㄋ</v>
      </c>
      <c r="C727" t="str">
        <f t="shared" si="48"/>
        <v>ㄧㄥ</v>
      </c>
      <c r="D727" t="str">
        <f>INDEX(z2p!$C$2:$X$57,MATCH(C727,z2p!$A$2:'z2p'!$A$57,0),MATCH(B727,z2p!$C$1:'z2p'!$X$1,0))</f>
        <v>ning</v>
      </c>
      <c r="E727" t="s">
        <v>21</v>
      </c>
      <c r="F727" t="s">
        <v>238</v>
      </c>
      <c r="G727" t="str">
        <f>HLOOKUP(E727,z2p!$C$1:$X$2,2,FALSE)</f>
        <v>n</v>
      </c>
      <c r="H727" t="str">
        <f>VLOOKUP(F727,z2p!$A$3:$B$57,2,FALSE)</f>
        <v>ueng</v>
      </c>
      <c r="I727" t="str">
        <f t="shared" si="49"/>
        <v>nueng</v>
      </c>
      <c r="J727" t="str">
        <f t="shared" si="50"/>
        <v>,"ㄋㄧㄥˋ","nueng","2024-02-11 10:15:00","ai@indexbox.com","1","注音","拼音","zhuyin","pinyin","對照表"</v>
      </c>
    </row>
    <row r="728" spans="1:10">
      <c r="A728" s="18" t="s">
        <v>1153</v>
      </c>
      <c r="B728" t="str">
        <f t="shared" si="47"/>
        <v>ㄋ</v>
      </c>
      <c r="C728" t="str">
        <f t="shared" si="48"/>
        <v>ㄧㄦ</v>
      </c>
      <c r="D728">
        <f>INDEX(z2p!$C$2:$X$57,MATCH(C728,z2p!$A$2:'z2p'!$A$57,0),MATCH(B728,z2p!$C$1:'z2p'!$X$1,0))</f>
        <v>0</v>
      </c>
      <c r="E728" t="s">
        <v>21</v>
      </c>
      <c r="F728" t="s">
        <v>512</v>
      </c>
      <c r="G728" t="str">
        <f>HLOOKUP(E728,z2p!$C$1:$X$2,2,FALSE)</f>
        <v>n</v>
      </c>
      <c r="H728" t="str">
        <f>VLOOKUP(F728,z2p!$A$3:$B$57,2,FALSE)</f>
        <v>uer</v>
      </c>
      <c r="I728" t="str">
        <f t="shared" si="49"/>
        <v>nuer</v>
      </c>
      <c r="J728" t="str">
        <f t="shared" si="50"/>
        <v>,"ㄋㄧㄦˋ","nuer","2024-02-11 10:15:00","ai@indexbox.com","1","注音","拼音","zhuyin","pinyin","對照表"</v>
      </c>
    </row>
    <row r="729" spans="1:10">
      <c r="A729" s="18" t="s">
        <v>868</v>
      </c>
      <c r="B729" t="str">
        <f t="shared" si="47"/>
        <v>ㄌ</v>
      </c>
      <c r="C729" t="str">
        <f t="shared" si="48"/>
        <v>ㄧ␢</v>
      </c>
      <c r="D729" t="e">
        <f>INDEX(z2p!$C$2:$X$57,MATCH(C729,z2p!$A$2:'z2p'!$A$57,0),MATCH(B729,z2p!$C$1:'z2p'!$X$1,0))</f>
        <v>#N/A</v>
      </c>
      <c r="E729" t="s">
        <v>22</v>
      </c>
      <c r="F729" t="s">
        <v>507</v>
      </c>
      <c r="G729" t="str">
        <f>HLOOKUP(E729,z2p!$C$1:$X$2,2,FALSE)</f>
        <v>l</v>
      </c>
      <c r="H729" t="s">
        <v>550</v>
      </c>
      <c r="I729" t="str">
        <f t="shared" si="49"/>
        <v>lu</v>
      </c>
      <c r="J729" t="str">
        <f t="shared" si="50"/>
        <v>,"ㄌㄧ␢ˋ","lu","2024-02-11 10:15:00","ai@indexbox.com","1","注音","拼音","zhuyin","pinyin","對照表"</v>
      </c>
    </row>
    <row r="730" spans="1:10">
      <c r="A730" s="18" t="s">
        <v>890</v>
      </c>
      <c r="B730" t="str">
        <f t="shared" si="47"/>
        <v>ㄌ</v>
      </c>
      <c r="C730" t="str">
        <f t="shared" si="48"/>
        <v>ㄧㄚ</v>
      </c>
      <c r="D730" t="str">
        <f>INDEX(z2p!$C$2:$X$57,MATCH(C730,z2p!$A$2:'z2p'!$A$57,0),MATCH(B730,z2p!$C$1:'z2p'!$X$1,0))</f>
        <v>lia</v>
      </c>
      <c r="E730" t="s">
        <v>22</v>
      </c>
      <c r="F730" t="s">
        <v>386</v>
      </c>
      <c r="G730" t="str">
        <f>HLOOKUP(E730,z2p!$C$1:$X$2,2,FALSE)</f>
        <v>l</v>
      </c>
      <c r="H730" t="str">
        <f>VLOOKUP(F730,z2p!$A$3:$B$57,2,FALSE)</f>
        <v>ua</v>
      </c>
      <c r="I730" t="str">
        <f t="shared" si="49"/>
        <v>lua</v>
      </c>
      <c r="J730" t="str">
        <f t="shared" si="50"/>
        <v>,"ㄌㄧㄚˋ","lua","2024-02-11 10:15:00","ai@indexbox.com","1","注音","拼音","zhuyin","pinyin","對照表"</v>
      </c>
    </row>
    <row r="731" spans="1:10">
      <c r="A731" s="18" t="s">
        <v>912</v>
      </c>
      <c r="B731" t="str">
        <f t="shared" si="47"/>
        <v>ㄌ</v>
      </c>
      <c r="C731" t="str">
        <f t="shared" si="48"/>
        <v>ㄧㄛ</v>
      </c>
      <c r="D731">
        <f>INDEX(z2p!$C$2:$X$57,MATCH(C731,z2p!$A$2:'z2p'!$A$57,0),MATCH(B731,z2p!$C$1:'z2p'!$X$1,0))</f>
        <v>0</v>
      </c>
      <c r="E731" t="s">
        <v>22</v>
      </c>
      <c r="F731" t="s">
        <v>395</v>
      </c>
      <c r="G731" t="str">
        <f>HLOOKUP(E731,z2p!$C$1:$X$2,2,FALSE)</f>
        <v>l</v>
      </c>
      <c r="H731" t="str">
        <f>VLOOKUP(F731,z2p!$A$3:$B$57,2,FALSE)</f>
        <v>uo</v>
      </c>
      <c r="I731" t="str">
        <f t="shared" si="49"/>
        <v>luo</v>
      </c>
      <c r="J731" t="str">
        <f t="shared" si="50"/>
        <v>,"ㄌㄧㄛˋ","luo","2024-02-11 10:15:00","ai@indexbox.com","1","注音","拼音","zhuyin","pinyin","對照表"</v>
      </c>
    </row>
    <row r="732" spans="1:10">
      <c r="A732" s="18" t="s">
        <v>934</v>
      </c>
      <c r="B732" t="str">
        <f t="shared" si="47"/>
        <v>ㄌ</v>
      </c>
      <c r="C732" t="str">
        <f t="shared" si="48"/>
        <v>ㄧㄜ</v>
      </c>
      <c r="D732" t="str">
        <f>INDEX(z2p!$C$2:$X$57,MATCH(C732,z2p!$A$2:'z2p'!$A$57,0),MATCH(B732,z2p!$C$1:'z2p'!$X$1,0))</f>
        <v>le</v>
      </c>
      <c r="E732" t="s">
        <v>22</v>
      </c>
      <c r="F732" t="s">
        <v>508</v>
      </c>
      <c r="G732" t="str">
        <f>HLOOKUP(E732,z2p!$C$1:$X$2,2,FALSE)</f>
        <v>l</v>
      </c>
      <c r="H732" t="str">
        <f>VLOOKUP(F732,z2p!$A$3:$B$57,2,FALSE)</f>
        <v>ue</v>
      </c>
      <c r="I732" t="str">
        <f t="shared" si="49"/>
        <v>lue</v>
      </c>
      <c r="J732" t="str">
        <f t="shared" si="50"/>
        <v>,"ㄌㄧㄜˋ","lue","2024-02-11 10:15:00","ai@indexbox.com","1","注音","拼音","zhuyin","pinyin","對照表"</v>
      </c>
    </row>
    <row r="733" spans="1:10">
      <c r="A733" s="18" t="s">
        <v>956</v>
      </c>
      <c r="B733" t="str">
        <f t="shared" si="47"/>
        <v>ㄌ</v>
      </c>
      <c r="C733" t="str">
        <f t="shared" si="48"/>
        <v>ㄧㄝ</v>
      </c>
      <c r="D733" t="str">
        <f>INDEX(z2p!$C$2:$X$57,MATCH(C733,z2p!$A$2:'z2p'!$A$57,0),MATCH(B733,z2p!$C$1:'z2p'!$X$1,0))</f>
        <v>lie</v>
      </c>
      <c r="E733" t="s">
        <v>22</v>
      </c>
      <c r="F733" t="s">
        <v>509</v>
      </c>
      <c r="G733" t="str">
        <f>HLOOKUP(E733,z2p!$C$1:$X$2,2,FALSE)</f>
        <v>l</v>
      </c>
      <c r="H733" t="str">
        <f>VLOOKUP(F733,z2p!$A$3:$B$57,2,FALSE)</f>
        <v>ue</v>
      </c>
      <c r="I733" t="str">
        <f t="shared" si="49"/>
        <v>lue</v>
      </c>
      <c r="J733" t="str">
        <f t="shared" si="50"/>
        <v>,"ㄌㄧㄝˋ","lue","2024-02-11 10:15:00","ai@indexbox.com","1","注音","拼音","zhuyin","pinyin","對照表"</v>
      </c>
    </row>
    <row r="734" spans="1:10">
      <c r="A734" s="18" t="s">
        <v>978</v>
      </c>
      <c r="B734" t="str">
        <f t="shared" si="47"/>
        <v>ㄌ</v>
      </c>
      <c r="C734" t="str">
        <f t="shared" si="48"/>
        <v>ㄧㄞ</v>
      </c>
      <c r="D734">
        <f>INDEX(z2p!$C$2:$X$57,MATCH(C734,z2p!$A$2:'z2p'!$A$57,0),MATCH(B734,z2p!$C$1:'z2p'!$X$1,0))</f>
        <v>0</v>
      </c>
      <c r="E734" t="s">
        <v>22</v>
      </c>
      <c r="F734" t="s">
        <v>412</v>
      </c>
      <c r="G734" t="str">
        <f>HLOOKUP(E734,z2p!$C$1:$X$2,2,FALSE)</f>
        <v>l</v>
      </c>
      <c r="H734" t="str">
        <f>VLOOKUP(F734,z2p!$A$3:$B$57,2,FALSE)</f>
        <v>uai</v>
      </c>
      <c r="I734" t="str">
        <f t="shared" si="49"/>
        <v>luai</v>
      </c>
      <c r="J734" t="str">
        <f t="shared" si="50"/>
        <v>,"ㄌㄧㄞˋ","luai","2024-02-11 10:15:00","ai@indexbox.com","1","注音","拼音","zhuyin","pinyin","對照表"</v>
      </c>
    </row>
    <row r="735" spans="1:10">
      <c r="A735" s="18" t="s">
        <v>1000</v>
      </c>
      <c r="B735" t="str">
        <f t="shared" si="47"/>
        <v>ㄌ</v>
      </c>
      <c r="C735" t="str">
        <f t="shared" si="48"/>
        <v>ㄧㄟ</v>
      </c>
      <c r="D735">
        <f>INDEX(z2p!$C$2:$X$57,MATCH(C735,z2p!$A$2:'z2p'!$A$57,0),MATCH(B735,z2p!$C$1:'z2p'!$X$1,0))</f>
        <v>0</v>
      </c>
      <c r="E735" t="s">
        <v>22</v>
      </c>
      <c r="F735" t="s">
        <v>421</v>
      </c>
      <c r="G735" t="str">
        <f>HLOOKUP(E735,z2p!$C$1:$X$2,2,FALSE)</f>
        <v>l</v>
      </c>
      <c r="H735" t="str">
        <f>VLOOKUP(F735,z2p!$A$3:$B$57,2,FALSE)</f>
        <v>ui</v>
      </c>
      <c r="I735" t="str">
        <f t="shared" si="49"/>
        <v>lui</v>
      </c>
      <c r="J735" t="str">
        <f t="shared" si="50"/>
        <v>,"ㄌㄧㄟˋ","lui","2024-02-11 10:15:00","ai@indexbox.com","1","注音","拼音","zhuyin","pinyin","對照表"</v>
      </c>
    </row>
    <row r="736" spans="1:10">
      <c r="A736" s="18" t="s">
        <v>1022</v>
      </c>
      <c r="B736" t="str">
        <f t="shared" si="47"/>
        <v>ㄌ</v>
      </c>
      <c r="C736" t="str">
        <f t="shared" si="48"/>
        <v>ㄧㄠ</v>
      </c>
      <c r="D736" t="str">
        <f>INDEX(z2p!$C$2:$X$57,MATCH(C736,z2p!$A$2:'z2p'!$A$57,0),MATCH(B736,z2p!$C$1:'z2p'!$X$1,0))</f>
        <v>liao</v>
      </c>
      <c r="E736" t="s">
        <v>22</v>
      </c>
      <c r="F736" t="s">
        <v>510</v>
      </c>
      <c r="G736" t="str">
        <f>HLOOKUP(E736,z2p!$C$1:$X$2,2,FALSE)</f>
        <v>l</v>
      </c>
      <c r="H736" t="str">
        <f>VLOOKUP(F736,z2p!$A$3:$B$57,2,FALSE)</f>
        <v>uao</v>
      </c>
      <c r="I736" t="str">
        <f t="shared" si="49"/>
        <v>luao</v>
      </c>
      <c r="J736" t="str">
        <f t="shared" si="50"/>
        <v>,"ㄌㄧㄠˋ","luao","2024-02-11 10:15:00","ai@indexbox.com","1","注音","拼音","zhuyin","pinyin","對照表"</v>
      </c>
    </row>
    <row r="737" spans="1:10">
      <c r="A737" s="18" t="s">
        <v>1044</v>
      </c>
      <c r="B737" t="str">
        <f t="shared" si="47"/>
        <v>ㄌ</v>
      </c>
      <c r="C737" t="str">
        <f t="shared" si="48"/>
        <v>ㄧㄡ</v>
      </c>
      <c r="D737" t="str">
        <f>INDEX(z2p!$C$2:$X$57,MATCH(C737,z2p!$A$2:'z2p'!$A$57,0),MATCH(B737,z2p!$C$1:'z2p'!$X$1,0))</f>
        <v>liu</v>
      </c>
      <c r="E737" t="s">
        <v>22</v>
      </c>
      <c r="F737" t="s">
        <v>511</v>
      </c>
      <c r="G737" t="str">
        <f>HLOOKUP(E737,z2p!$C$1:$X$2,2,FALSE)</f>
        <v>l</v>
      </c>
      <c r="H737" t="str">
        <f>VLOOKUP(F737,z2p!$A$3:$B$57,2,FALSE)</f>
        <v>uou</v>
      </c>
      <c r="I737" t="str">
        <f t="shared" si="49"/>
        <v>luou</v>
      </c>
      <c r="J737" t="str">
        <f t="shared" si="50"/>
        <v>,"ㄌㄧㄡˋ","luou","2024-02-11 10:15:00","ai@indexbox.com","1","注音","拼音","zhuyin","pinyin","對照表"</v>
      </c>
    </row>
    <row r="738" spans="1:10">
      <c r="A738" s="18" t="s">
        <v>1066</v>
      </c>
      <c r="B738" t="str">
        <f t="shared" si="47"/>
        <v>ㄌ</v>
      </c>
      <c r="C738" t="str">
        <f t="shared" si="48"/>
        <v>ㄧㄢ</v>
      </c>
      <c r="D738" t="str">
        <f>INDEX(z2p!$C$2:$X$57,MATCH(C738,z2p!$A$2:'z2p'!$A$57,0),MATCH(B738,z2p!$C$1:'z2p'!$X$1,0))</f>
        <v>lian</v>
      </c>
      <c r="E738" t="s">
        <v>22</v>
      </c>
      <c r="F738" t="s">
        <v>436</v>
      </c>
      <c r="G738" t="str">
        <f>HLOOKUP(E738,z2p!$C$1:$X$2,2,FALSE)</f>
        <v>l</v>
      </c>
      <c r="H738" t="str">
        <f>VLOOKUP(F738,z2p!$A$3:$B$57,2,FALSE)</f>
        <v>uan</v>
      </c>
      <c r="I738" t="str">
        <f t="shared" si="49"/>
        <v>luan</v>
      </c>
      <c r="J738" t="str">
        <f t="shared" si="50"/>
        <v>,"ㄌㄧㄢˋ","luan","2024-02-11 10:15:00","ai@indexbox.com","1","注音","拼音","zhuyin","pinyin","對照表"</v>
      </c>
    </row>
    <row r="739" spans="1:10">
      <c r="A739" s="18" t="s">
        <v>1088</v>
      </c>
      <c r="B739" t="str">
        <f t="shared" si="47"/>
        <v>ㄌ</v>
      </c>
      <c r="C739" t="str">
        <f t="shared" si="48"/>
        <v>ㄧㄣ</v>
      </c>
      <c r="D739" t="str">
        <f>INDEX(z2p!$C$2:$X$57,MATCH(C739,z2p!$A$2:'z2p'!$A$57,0),MATCH(B739,z2p!$C$1:'z2p'!$X$1,0))</f>
        <v>lin</v>
      </c>
      <c r="E739" t="s">
        <v>22</v>
      </c>
      <c r="F739" t="s">
        <v>453</v>
      </c>
      <c r="G739" t="str">
        <f>HLOOKUP(E739,z2p!$C$1:$X$2,2,FALSE)</f>
        <v>l</v>
      </c>
      <c r="H739" t="str">
        <f>VLOOKUP(F739,z2p!$A$3:$B$57,2,FALSE)</f>
        <v>un</v>
      </c>
      <c r="I739" t="str">
        <f t="shared" si="49"/>
        <v>lun</v>
      </c>
      <c r="J739" t="str">
        <f t="shared" si="50"/>
        <v>,"ㄌㄧㄣˋ","lun","2024-02-11 10:15:00","ai@indexbox.com","1","注音","拼音","zhuyin","pinyin","對照表"</v>
      </c>
    </row>
    <row r="740" spans="1:10">
      <c r="A740" s="18" t="s">
        <v>1110</v>
      </c>
      <c r="B740" t="str">
        <f t="shared" si="47"/>
        <v>ㄌ</v>
      </c>
      <c r="C740" t="str">
        <f t="shared" si="48"/>
        <v>ㄧㄤ</v>
      </c>
      <c r="D740" t="str">
        <f>INDEX(z2p!$C$2:$X$57,MATCH(C740,z2p!$A$2:'z2p'!$A$57,0),MATCH(B740,z2p!$C$1:'z2p'!$X$1,0))</f>
        <v>liang</v>
      </c>
      <c r="E740" t="s">
        <v>22</v>
      </c>
      <c r="F740" t="s">
        <v>470</v>
      </c>
      <c r="G740" t="str">
        <f>HLOOKUP(E740,z2p!$C$1:$X$2,2,FALSE)</f>
        <v>l</v>
      </c>
      <c r="H740" t="str">
        <f>VLOOKUP(F740,z2p!$A$3:$B$57,2,FALSE)</f>
        <v>uang</v>
      </c>
      <c r="I740" t="str">
        <f t="shared" si="49"/>
        <v>luang</v>
      </c>
      <c r="J740" t="str">
        <f t="shared" si="50"/>
        <v>,"ㄌㄧㄤˋ","luang","2024-02-11 10:15:00","ai@indexbox.com","1","注音","拼音","zhuyin","pinyin","對照表"</v>
      </c>
    </row>
    <row r="741" spans="1:10">
      <c r="A741" s="18" t="s">
        <v>1132</v>
      </c>
      <c r="B741" t="str">
        <f t="shared" si="47"/>
        <v>ㄌ</v>
      </c>
      <c r="C741" t="str">
        <f t="shared" si="48"/>
        <v>ㄧㄥ</v>
      </c>
      <c r="D741" t="str">
        <f>INDEX(z2p!$C$2:$X$57,MATCH(C741,z2p!$A$2:'z2p'!$A$57,0),MATCH(B741,z2p!$C$1:'z2p'!$X$1,0))</f>
        <v>ling</v>
      </c>
      <c r="E741" t="s">
        <v>22</v>
      </c>
      <c r="F741" t="s">
        <v>238</v>
      </c>
      <c r="G741" t="str">
        <f>HLOOKUP(E741,z2p!$C$1:$X$2,2,FALSE)</f>
        <v>l</v>
      </c>
      <c r="H741" t="str">
        <f>VLOOKUP(F741,z2p!$A$3:$B$57,2,FALSE)</f>
        <v>ueng</v>
      </c>
      <c r="I741" t="str">
        <f t="shared" si="49"/>
        <v>lueng</v>
      </c>
      <c r="J741" t="str">
        <f t="shared" si="50"/>
        <v>,"ㄌㄧㄥˋ","lueng","2024-02-11 10:15:00","ai@indexbox.com","1","注音","拼音","zhuyin","pinyin","對照表"</v>
      </c>
    </row>
    <row r="742" spans="1:10">
      <c r="A742" s="18" t="s">
        <v>1154</v>
      </c>
      <c r="B742" t="str">
        <f t="shared" si="47"/>
        <v>ㄌ</v>
      </c>
      <c r="C742" t="str">
        <f t="shared" si="48"/>
        <v>ㄧㄦ</v>
      </c>
      <c r="D742">
        <f>INDEX(z2p!$C$2:$X$57,MATCH(C742,z2p!$A$2:'z2p'!$A$57,0),MATCH(B742,z2p!$C$1:'z2p'!$X$1,0))</f>
        <v>0</v>
      </c>
      <c r="E742" t="s">
        <v>22</v>
      </c>
      <c r="F742" t="s">
        <v>512</v>
      </c>
      <c r="G742" t="str">
        <f>HLOOKUP(E742,z2p!$C$1:$X$2,2,FALSE)</f>
        <v>l</v>
      </c>
      <c r="H742" t="str">
        <f>VLOOKUP(F742,z2p!$A$3:$B$57,2,FALSE)</f>
        <v>uer</v>
      </c>
      <c r="I742" t="str">
        <f t="shared" si="49"/>
        <v>luer</v>
      </c>
      <c r="J742" t="str">
        <f t="shared" si="50"/>
        <v>,"ㄌㄧㄦˋ","luer","2024-02-11 10:15:00","ai@indexbox.com","1","注音","拼音","zhuyin","pinyin","對照表"</v>
      </c>
    </row>
    <row r="743" spans="1:10">
      <c r="A743" s="18" t="s">
        <v>869</v>
      </c>
      <c r="B743" t="str">
        <f t="shared" si="47"/>
        <v>ㄍ</v>
      </c>
      <c r="C743" t="str">
        <f t="shared" si="48"/>
        <v>ㄧ␢</v>
      </c>
      <c r="D743" t="e">
        <f>INDEX(z2p!$C$2:$X$57,MATCH(C743,z2p!$A$2:'z2p'!$A$57,0),MATCH(B743,z2p!$C$1:'z2p'!$X$1,0))</f>
        <v>#N/A</v>
      </c>
      <c r="E743" t="s">
        <v>23</v>
      </c>
      <c r="F743" t="s">
        <v>507</v>
      </c>
      <c r="G743" t="str">
        <f>HLOOKUP(E743,z2p!$C$1:$X$2,2,FALSE)</f>
        <v>g</v>
      </c>
      <c r="H743" t="s">
        <v>550</v>
      </c>
      <c r="I743" t="str">
        <f t="shared" si="49"/>
        <v>gu</v>
      </c>
      <c r="J743" t="str">
        <f t="shared" si="50"/>
        <v>,"ㄍㄧ␢ˋ","gu","2024-02-11 10:15:00","ai@indexbox.com","1","注音","拼音","zhuyin","pinyin","對照表"</v>
      </c>
    </row>
    <row r="744" spans="1:10">
      <c r="A744" s="18" t="s">
        <v>891</v>
      </c>
      <c r="B744" t="str">
        <f t="shared" si="47"/>
        <v>ㄍ</v>
      </c>
      <c r="C744" t="str">
        <f t="shared" si="48"/>
        <v>ㄧㄚ</v>
      </c>
      <c r="D744">
        <f>INDEX(z2p!$C$2:$X$57,MATCH(C744,z2p!$A$2:'z2p'!$A$57,0),MATCH(B744,z2p!$C$1:'z2p'!$X$1,0))</f>
        <v>0</v>
      </c>
      <c r="E744" t="s">
        <v>23</v>
      </c>
      <c r="F744" t="s">
        <v>386</v>
      </c>
      <c r="G744" t="str">
        <f>HLOOKUP(E744,z2p!$C$1:$X$2,2,FALSE)</f>
        <v>g</v>
      </c>
      <c r="H744" t="str">
        <f>VLOOKUP(F744,z2p!$A$3:$B$57,2,FALSE)</f>
        <v>ua</v>
      </c>
      <c r="I744" t="str">
        <f t="shared" si="49"/>
        <v>gua</v>
      </c>
      <c r="J744" t="str">
        <f t="shared" si="50"/>
        <v>,"ㄍㄧㄚˋ","gua","2024-02-11 10:15:00","ai@indexbox.com","1","注音","拼音","zhuyin","pinyin","對照表"</v>
      </c>
    </row>
    <row r="745" spans="1:10">
      <c r="A745" s="18" t="s">
        <v>913</v>
      </c>
      <c r="B745" t="str">
        <f t="shared" si="47"/>
        <v>ㄍ</v>
      </c>
      <c r="C745" t="str">
        <f t="shared" si="48"/>
        <v>ㄧㄛ</v>
      </c>
      <c r="D745">
        <f>INDEX(z2p!$C$2:$X$57,MATCH(C745,z2p!$A$2:'z2p'!$A$57,0),MATCH(B745,z2p!$C$1:'z2p'!$X$1,0))</f>
        <v>0</v>
      </c>
      <c r="E745" t="s">
        <v>23</v>
      </c>
      <c r="F745" t="s">
        <v>395</v>
      </c>
      <c r="G745" t="str">
        <f>HLOOKUP(E745,z2p!$C$1:$X$2,2,FALSE)</f>
        <v>g</v>
      </c>
      <c r="H745" t="str">
        <f>VLOOKUP(F745,z2p!$A$3:$B$57,2,FALSE)</f>
        <v>uo</v>
      </c>
      <c r="I745" t="str">
        <f t="shared" si="49"/>
        <v>guo</v>
      </c>
      <c r="J745" t="str">
        <f t="shared" si="50"/>
        <v>,"ㄍㄧㄛˋ","guo","2024-02-11 10:15:00","ai@indexbox.com","1","注音","拼音","zhuyin","pinyin","對照表"</v>
      </c>
    </row>
    <row r="746" spans="1:10">
      <c r="A746" s="18" t="s">
        <v>935</v>
      </c>
      <c r="B746" t="str">
        <f t="shared" si="47"/>
        <v>ㄍ</v>
      </c>
      <c r="C746" t="str">
        <f t="shared" si="48"/>
        <v>ㄧㄜ</v>
      </c>
      <c r="D746" t="str">
        <f>INDEX(z2p!$C$2:$X$57,MATCH(C746,z2p!$A$2:'z2p'!$A$57,0),MATCH(B746,z2p!$C$1:'z2p'!$X$1,0))</f>
        <v>ge</v>
      </c>
      <c r="E746" t="s">
        <v>23</v>
      </c>
      <c r="F746" t="s">
        <v>508</v>
      </c>
      <c r="G746" t="str">
        <f>HLOOKUP(E746,z2p!$C$1:$X$2,2,FALSE)</f>
        <v>g</v>
      </c>
      <c r="H746" t="str">
        <f>VLOOKUP(F746,z2p!$A$3:$B$57,2,FALSE)</f>
        <v>ue</v>
      </c>
      <c r="I746" t="str">
        <f t="shared" si="49"/>
        <v>gue</v>
      </c>
      <c r="J746" t="str">
        <f t="shared" si="50"/>
        <v>,"ㄍㄧㄜˋ","gue","2024-02-11 10:15:00","ai@indexbox.com","1","注音","拼音","zhuyin","pinyin","對照表"</v>
      </c>
    </row>
    <row r="747" spans="1:10">
      <c r="A747" s="18" t="s">
        <v>957</v>
      </c>
      <c r="B747" t="str">
        <f t="shared" si="47"/>
        <v>ㄍ</v>
      </c>
      <c r="C747" t="str">
        <f t="shared" si="48"/>
        <v>ㄧㄝ</v>
      </c>
      <c r="D747">
        <f>INDEX(z2p!$C$2:$X$57,MATCH(C747,z2p!$A$2:'z2p'!$A$57,0),MATCH(B747,z2p!$C$1:'z2p'!$X$1,0))</f>
        <v>0</v>
      </c>
      <c r="E747" t="s">
        <v>23</v>
      </c>
      <c r="F747" t="s">
        <v>509</v>
      </c>
      <c r="G747" t="str">
        <f>HLOOKUP(E747,z2p!$C$1:$X$2,2,FALSE)</f>
        <v>g</v>
      </c>
      <c r="H747" t="str">
        <f>VLOOKUP(F747,z2p!$A$3:$B$57,2,FALSE)</f>
        <v>ue</v>
      </c>
      <c r="I747" t="str">
        <f t="shared" si="49"/>
        <v>gue</v>
      </c>
      <c r="J747" t="str">
        <f t="shared" si="50"/>
        <v>,"ㄍㄧㄝˋ","gue","2024-02-11 10:15:00","ai@indexbox.com","1","注音","拼音","zhuyin","pinyin","對照表"</v>
      </c>
    </row>
    <row r="748" spans="1:10">
      <c r="A748" s="18" t="s">
        <v>979</v>
      </c>
      <c r="B748" t="str">
        <f t="shared" si="47"/>
        <v>ㄍ</v>
      </c>
      <c r="C748" t="str">
        <f t="shared" si="48"/>
        <v>ㄧㄞ</v>
      </c>
      <c r="D748">
        <f>INDEX(z2p!$C$2:$X$57,MATCH(C748,z2p!$A$2:'z2p'!$A$57,0),MATCH(B748,z2p!$C$1:'z2p'!$X$1,0))</f>
        <v>0</v>
      </c>
      <c r="E748" t="s">
        <v>23</v>
      </c>
      <c r="F748" t="s">
        <v>412</v>
      </c>
      <c r="G748" t="str">
        <f>HLOOKUP(E748,z2p!$C$1:$X$2,2,FALSE)</f>
        <v>g</v>
      </c>
      <c r="H748" t="str">
        <f>VLOOKUP(F748,z2p!$A$3:$B$57,2,FALSE)</f>
        <v>uai</v>
      </c>
      <c r="I748" t="str">
        <f t="shared" si="49"/>
        <v>guai</v>
      </c>
      <c r="J748" t="str">
        <f t="shared" si="50"/>
        <v>,"ㄍㄧㄞˋ","guai","2024-02-11 10:15:00","ai@indexbox.com","1","注音","拼音","zhuyin","pinyin","對照表"</v>
      </c>
    </row>
    <row r="749" spans="1:10">
      <c r="A749" s="18" t="s">
        <v>1001</v>
      </c>
      <c r="B749" t="str">
        <f t="shared" si="47"/>
        <v>ㄍ</v>
      </c>
      <c r="C749" t="str">
        <f t="shared" si="48"/>
        <v>ㄧㄟ</v>
      </c>
      <c r="D749">
        <f>INDEX(z2p!$C$2:$X$57,MATCH(C749,z2p!$A$2:'z2p'!$A$57,0),MATCH(B749,z2p!$C$1:'z2p'!$X$1,0))</f>
        <v>0</v>
      </c>
      <c r="E749" t="s">
        <v>23</v>
      </c>
      <c r="F749" t="s">
        <v>421</v>
      </c>
      <c r="G749" t="str">
        <f>HLOOKUP(E749,z2p!$C$1:$X$2,2,FALSE)</f>
        <v>g</v>
      </c>
      <c r="H749" t="str">
        <f>VLOOKUP(F749,z2p!$A$3:$B$57,2,FALSE)</f>
        <v>ui</v>
      </c>
      <c r="I749" t="str">
        <f t="shared" si="49"/>
        <v>gui</v>
      </c>
      <c r="J749" t="str">
        <f t="shared" si="50"/>
        <v>,"ㄍㄧㄟˋ","gui","2024-02-11 10:15:00","ai@indexbox.com","1","注音","拼音","zhuyin","pinyin","對照表"</v>
      </c>
    </row>
    <row r="750" spans="1:10">
      <c r="A750" s="18" t="s">
        <v>1023</v>
      </c>
      <c r="B750" t="str">
        <f t="shared" si="47"/>
        <v>ㄍ</v>
      </c>
      <c r="C750" t="str">
        <f t="shared" si="48"/>
        <v>ㄧㄠ</v>
      </c>
      <c r="D750">
        <f>INDEX(z2p!$C$2:$X$57,MATCH(C750,z2p!$A$2:'z2p'!$A$57,0),MATCH(B750,z2p!$C$1:'z2p'!$X$1,0))</f>
        <v>0</v>
      </c>
      <c r="E750" t="s">
        <v>23</v>
      </c>
      <c r="F750" t="s">
        <v>510</v>
      </c>
      <c r="G750" t="str">
        <f>HLOOKUP(E750,z2p!$C$1:$X$2,2,FALSE)</f>
        <v>g</v>
      </c>
      <c r="H750" t="str">
        <f>VLOOKUP(F750,z2p!$A$3:$B$57,2,FALSE)</f>
        <v>uao</v>
      </c>
      <c r="I750" t="str">
        <f t="shared" si="49"/>
        <v>guao</v>
      </c>
      <c r="J750" t="str">
        <f t="shared" si="50"/>
        <v>,"ㄍㄧㄠˋ","guao","2024-02-11 10:15:00","ai@indexbox.com","1","注音","拼音","zhuyin","pinyin","對照表"</v>
      </c>
    </row>
    <row r="751" spans="1:10">
      <c r="A751" s="18" t="s">
        <v>1045</v>
      </c>
      <c r="B751" t="str">
        <f t="shared" si="47"/>
        <v>ㄍ</v>
      </c>
      <c r="C751" t="str">
        <f t="shared" si="48"/>
        <v>ㄧㄡ</v>
      </c>
      <c r="D751">
        <f>INDEX(z2p!$C$2:$X$57,MATCH(C751,z2p!$A$2:'z2p'!$A$57,0),MATCH(B751,z2p!$C$1:'z2p'!$X$1,0))</f>
        <v>0</v>
      </c>
      <c r="E751" t="s">
        <v>23</v>
      </c>
      <c r="F751" t="s">
        <v>511</v>
      </c>
      <c r="G751" t="str">
        <f>HLOOKUP(E751,z2p!$C$1:$X$2,2,FALSE)</f>
        <v>g</v>
      </c>
      <c r="H751" t="str">
        <f>VLOOKUP(F751,z2p!$A$3:$B$57,2,FALSE)</f>
        <v>uou</v>
      </c>
      <c r="I751" t="str">
        <f t="shared" si="49"/>
        <v>guou</v>
      </c>
      <c r="J751" t="str">
        <f t="shared" si="50"/>
        <v>,"ㄍㄧㄡˋ","guou","2024-02-11 10:15:00","ai@indexbox.com","1","注音","拼音","zhuyin","pinyin","對照表"</v>
      </c>
    </row>
    <row r="752" spans="1:10">
      <c r="A752" s="18" t="s">
        <v>1067</v>
      </c>
      <c r="B752" t="str">
        <f t="shared" si="47"/>
        <v>ㄍ</v>
      </c>
      <c r="C752" t="str">
        <f t="shared" si="48"/>
        <v>ㄧㄢ</v>
      </c>
      <c r="D752">
        <f>INDEX(z2p!$C$2:$X$57,MATCH(C752,z2p!$A$2:'z2p'!$A$57,0),MATCH(B752,z2p!$C$1:'z2p'!$X$1,0))</f>
        <v>0</v>
      </c>
      <c r="E752" t="s">
        <v>23</v>
      </c>
      <c r="F752" t="s">
        <v>436</v>
      </c>
      <c r="G752" t="str">
        <f>HLOOKUP(E752,z2p!$C$1:$X$2,2,FALSE)</f>
        <v>g</v>
      </c>
      <c r="H752" t="str">
        <f>VLOOKUP(F752,z2p!$A$3:$B$57,2,FALSE)</f>
        <v>uan</v>
      </c>
      <c r="I752" t="str">
        <f t="shared" si="49"/>
        <v>guan</v>
      </c>
      <c r="J752" t="str">
        <f t="shared" si="50"/>
        <v>,"ㄍㄧㄢˋ","guan","2024-02-11 10:15:00","ai@indexbox.com","1","注音","拼音","zhuyin","pinyin","對照表"</v>
      </c>
    </row>
    <row r="753" spans="1:10">
      <c r="A753" s="18" t="s">
        <v>1089</v>
      </c>
      <c r="B753" t="str">
        <f t="shared" si="47"/>
        <v>ㄍ</v>
      </c>
      <c r="C753" t="str">
        <f t="shared" si="48"/>
        <v>ㄧㄣ</v>
      </c>
      <c r="D753">
        <f>INDEX(z2p!$C$2:$X$57,MATCH(C753,z2p!$A$2:'z2p'!$A$57,0),MATCH(B753,z2p!$C$1:'z2p'!$X$1,0))</f>
        <v>0</v>
      </c>
      <c r="E753" t="s">
        <v>23</v>
      </c>
      <c r="F753" t="s">
        <v>453</v>
      </c>
      <c r="G753" t="str">
        <f>HLOOKUP(E753,z2p!$C$1:$X$2,2,FALSE)</f>
        <v>g</v>
      </c>
      <c r="H753" t="str">
        <f>VLOOKUP(F753,z2p!$A$3:$B$57,2,FALSE)</f>
        <v>un</v>
      </c>
      <c r="I753" t="str">
        <f t="shared" si="49"/>
        <v>gun</v>
      </c>
      <c r="J753" t="str">
        <f t="shared" si="50"/>
        <v>,"ㄍㄧㄣˋ","gun","2024-02-11 10:15:00","ai@indexbox.com","1","注音","拼音","zhuyin","pinyin","對照表"</v>
      </c>
    </row>
    <row r="754" spans="1:10">
      <c r="A754" s="18" t="s">
        <v>1111</v>
      </c>
      <c r="B754" t="str">
        <f t="shared" si="47"/>
        <v>ㄍ</v>
      </c>
      <c r="C754" t="str">
        <f t="shared" si="48"/>
        <v>ㄧㄤ</v>
      </c>
      <c r="D754">
        <f>INDEX(z2p!$C$2:$X$57,MATCH(C754,z2p!$A$2:'z2p'!$A$57,0),MATCH(B754,z2p!$C$1:'z2p'!$X$1,0))</f>
        <v>0</v>
      </c>
      <c r="E754" t="s">
        <v>23</v>
      </c>
      <c r="F754" t="s">
        <v>470</v>
      </c>
      <c r="G754" t="str">
        <f>HLOOKUP(E754,z2p!$C$1:$X$2,2,FALSE)</f>
        <v>g</v>
      </c>
      <c r="H754" t="str">
        <f>VLOOKUP(F754,z2p!$A$3:$B$57,2,FALSE)</f>
        <v>uang</v>
      </c>
      <c r="I754" t="str">
        <f t="shared" si="49"/>
        <v>guang</v>
      </c>
      <c r="J754" t="str">
        <f t="shared" si="50"/>
        <v>,"ㄍㄧㄤˋ","guang","2024-02-11 10:15:00","ai@indexbox.com","1","注音","拼音","zhuyin","pinyin","對照表"</v>
      </c>
    </row>
    <row r="755" spans="1:10">
      <c r="A755" s="18" t="s">
        <v>1133</v>
      </c>
      <c r="B755" t="str">
        <f t="shared" si="47"/>
        <v>ㄍ</v>
      </c>
      <c r="C755" t="str">
        <f t="shared" si="48"/>
        <v>ㄧㄥ</v>
      </c>
      <c r="D755">
        <f>INDEX(z2p!$C$2:$X$57,MATCH(C755,z2p!$A$2:'z2p'!$A$57,0),MATCH(B755,z2p!$C$1:'z2p'!$X$1,0))</f>
        <v>0</v>
      </c>
      <c r="E755" t="s">
        <v>23</v>
      </c>
      <c r="F755" t="s">
        <v>238</v>
      </c>
      <c r="G755" t="str">
        <f>HLOOKUP(E755,z2p!$C$1:$X$2,2,FALSE)</f>
        <v>g</v>
      </c>
      <c r="H755" t="str">
        <f>VLOOKUP(F755,z2p!$A$3:$B$57,2,FALSE)</f>
        <v>ueng</v>
      </c>
      <c r="I755" t="str">
        <f t="shared" si="49"/>
        <v>gueng</v>
      </c>
      <c r="J755" t="str">
        <f t="shared" si="50"/>
        <v>,"ㄍㄧㄥˋ","gueng","2024-02-11 10:15:00","ai@indexbox.com","1","注音","拼音","zhuyin","pinyin","對照表"</v>
      </c>
    </row>
    <row r="756" spans="1:10">
      <c r="A756" s="18" t="s">
        <v>1155</v>
      </c>
      <c r="B756" t="str">
        <f t="shared" si="47"/>
        <v>ㄍ</v>
      </c>
      <c r="C756" t="str">
        <f t="shared" si="48"/>
        <v>ㄧㄦ</v>
      </c>
      <c r="D756">
        <f>INDEX(z2p!$C$2:$X$57,MATCH(C756,z2p!$A$2:'z2p'!$A$57,0),MATCH(B756,z2p!$C$1:'z2p'!$X$1,0))</f>
        <v>0</v>
      </c>
      <c r="E756" t="s">
        <v>23</v>
      </c>
      <c r="F756" t="s">
        <v>512</v>
      </c>
      <c r="G756" t="str">
        <f>HLOOKUP(E756,z2p!$C$1:$X$2,2,FALSE)</f>
        <v>g</v>
      </c>
      <c r="H756" t="str">
        <f>VLOOKUP(F756,z2p!$A$3:$B$57,2,FALSE)</f>
        <v>uer</v>
      </c>
      <c r="I756" t="str">
        <f t="shared" si="49"/>
        <v>guer</v>
      </c>
      <c r="J756" t="str">
        <f t="shared" si="50"/>
        <v>,"ㄍㄧㄦˋ","guer","2024-02-11 10:15:00","ai@indexbox.com","1","注音","拼音","zhuyin","pinyin","對照表"</v>
      </c>
    </row>
    <row r="757" spans="1:10">
      <c r="A757" s="18" t="s">
        <v>870</v>
      </c>
      <c r="B757" t="str">
        <f t="shared" si="47"/>
        <v>ㄎ</v>
      </c>
      <c r="C757" t="str">
        <f t="shared" si="48"/>
        <v>ㄧ␢</v>
      </c>
      <c r="D757" t="e">
        <f>INDEX(z2p!$C$2:$X$57,MATCH(C757,z2p!$A$2:'z2p'!$A$57,0),MATCH(B757,z2p!$C$1:'z2p'!$X$1,0))</f>
        <v>#N/A</v>
      </c>
      <c r="E757" t="s">
        <v>24</v>
      </c>
      <c r="F757" t="s">
        <v>507</v>
      </c>
      <c r="G757" t="str">
        <f>HLOOKUP(E757,z2p!$C$1:$X$2,2,FALSE)</f>
        <v>k</v>
      </c>
      <c r="H757" t="s">
        <v>550</v>
      </c>
      <c r="I757" t="str">
        <f t="shared" si="49"/>
        <v>ku</v>
      </c>
      <c r="J757" t="str">
        <f t="shared" si="50"/>
        <v>,"ㄎㄧ␢ˋ","ku","2024-02-11 10:15:00","ai@indexbox.com","1","注音","拼音","zhuyin","pinyin","對照表"</v>
      </c>
    </row>
    <row r="758" spans="1:10">
      <c r="A758" s="18" t="s">
        <v>892</v>
      </c>
      <c r="B758" t="str">
        <f t="shared" si="47"/>
        <v>ㄎ</v>
      </c>
      <c r="C758" t="str">
        <f t="shared" si="48"/>
        <v>ㄧㄚ</v>
      </c>
      <c r="D758">
        <f>INDEX(z2p!$C$2:$X$57,MATCH(C758,z2p!$A$2:'z2p'!$A$57,0),MATCH(B758,z2p!$C$1:'z2p'!$X$1,0))</f>
        <v>0</v>
      </c>
      <c r="E758" t="s">
        <v>24</v>
      </c>
      <c r="F758" t="s">
        <v>386</v>
      </c>
      <c r="G758" t="str">
        <f>HLOOKUP(E758,z2p!$C$1:$X$2,2,FALSE)</f>
        <v>k</v>
      </c>
      <c r="H758" t="str">
        <f>VLOOKUP(F758,z2p!$A$3:$B$57,2,FALSE)</f>
        <v>ua</v>
      </c>
      <c r="I758" t="str">
        <f t="shared" si="49"/>
        <v>kua</v>
      </c>
      <c r="J758" t="str">
        <f t="shared" si="50"/>
        <v>,"ㄎㄧㄚˋ","kua","2024-02-11 10:15:00","ai@indexbox.com","1","注音","拼音","zhuyin","pinyin","對照表"</v>
      </c>
    </row>
    <row r="759" spans="1:10">
      <c r="A759" s="18" t="s">
        <v>914</v>
      </c>
      <c r="B759" t="str">
        <f t="shared" si="47"/>
        <v>ㄎ</v>
      </c>
      <c r="C759" t="str">
        <f t="shared" si="48"/>
        <v>ㄧㄛ</v>
      </c>
      <c r="D759">
        <f>INDEX(z2p!$C$2:$X$57,MATCH(C759,z2p!$A$2:'z2p'!$A$57,0),MATCH(B759,z2p!$C$1:'z2p'!$X$1,0))</f>
        <v>0</v>
      </c>
      <c r="E759" t="s">
        <v>24</v>
      </c>
      <c r="F759" t="s">
        <v>395</v>
      </c>
      <c r="G759" t="str">
        <f>HLOOKUP(E759,z2p!$C$1:$X$2,2,FALSE)</f>
        <v>k</v>
      </c>
      <c r="H759" t="str">
        <f>VLOOKUP(F759,z2p!$A$3:$B$57,2,FALSE)</f>
        <v>uo</v>
      </c>
      <c r="I759" t="str">
        <f t="shared" si="49"/>
        <v>kuo</v>
      </c>
      <c r="J759" t="str">
        <f t="shared" si="50"/>
        <v>,"ㄎㄧㄛˋ","kuo","2024-02-11 10:15:00","ai@indexbox.com","1","注音","拼音","zhuyin","pinyin","對照表"</v>
      </c>
    </row>
    <row r="760" spans="1:10">
      <c r="A760" s="18" t="s">
        <v>936</v>
      </c>
      <c r="B760" t="str">
        <f t="shared" si="47"/>
        <v>ㄎ</v>
      </c>
      <c r="C760" t="str">
        <f t="shared" si="48"/>
        <v>ㄧㄜ</v>
      </c>
      <c r="D760" t="str">
        <f>INDEX(z2p!$C$2:$X$57,MATCH(C760,z2p!$A$2:'z2p'!$A$57,0),MATCH(B760,z2p!$C$1:'z2p'!$X$1,0))</f>
        <v>ke</v>
      </c>
      <c r="E760" t="s">
        <v>24</v>
      </c>
      <c r="F760" t="s">
        <v>508</v>
      </c>
      <c r="G760" t="str">
        <f>HLOOKUP(E760,z2p!$C$1:$X$2,2,FALSE)</f>
        <v>k</v>
      </c>
      <c r="H760" t="str">
        <f>VLOOKUP(F760,z2p!$A$3:$B$57,2,FALSE)</f>
        <v>ue</v>
      </c>
      <c r="I760" t="str">
        <f t="shared" si="49"/>
        <v>kue</v>
      </c>
      <c r="J760" t="str">
        <f t="shared" si="50"/>
        <v>,"ㄎㄧㄜˋ","kue","2024-02-11 10:15:00","ai@indexbox.com","1","注音","拼音","zhuyin","pinyin","對照表"</v>
      </c>
    </row>
    <row r="761" spans="1:10">
      <c r="A761" s="18" t="s">
        <v>958</v>
      </c>
      <c r="B761" t="str">
        <f t="shared" si="47"/>
        <v>ㄎ</v>
      </c>
      <c r="C761" t="str">
        <f t="shared" si="48"/>
        <v>ㄧㄝ</v>
      </c>
      <c r="D761">
        <f>INDEX(z2p!$C$2:$X$57,MATCH(C761,z2p!$A$2:'z2p'!$A$57,0),MATCH(B761,z2p!$C$1:'z2p'!$X$1,0))</f>
        <v>0</v>
      </c>
      <c r="E761" t="s">
        <v>24</v>
      </c>
      <c r="F761" t="s">
        <v>509</v>
      </c>
      <c r="G761" t="str">
        <f>HLOOKUP(E761,z2p!$C$1:$X$2,2,FALSE)</f>
        <v>k</v>
      </c>
      <c r="H761" t="str">
        <f>VLOOKUP(F761,z2p!$A$3:$B$57,2,FALSE)</f>
        <v>ue</v>
      </c>
      <c r="I761" t="str">
        <f t="shared" si="49"/>
        <v>kue</v>
      </c>
      <c r="J761" t="str">
        <f t="shared" si="50"/>
        <v>,"ㄎㄧㄝˋ","kue","2024-02-11 10:15:00","ai@indexbox.com","1","注音","拼音","zhuyin","pinyin","對照表"</v>
      </c>
    </row>
    <row r="762" spans="1:10">
      <c r="A762" s="18" t="s">
        <v>980</v>
      </c>
      <c r="B762" t="str">
        <f t="shared" si="47"/>
        <v>ㄎ</v>
      </c>
      <c r="C762" t="str">
        <f t="shared" si="48"/>
        <v>ㄧㄞ</v>
      </c>
      <c r="D762">
        <f>INDEX(z2p!$C$2:$X$57,MATCH(C762,z2p!$A$2:'z2p'!$A$57,0),MATCH(B762,z2p!$C$1:'z2p'!$X$1,0))</f>
        <v>0</v>
      </c>
      <c r="E762" t="s">
        <v>24</v>
      </c>
      <c r="F762" t="s">
        <v>412</v>
      </c>
      <c r="G762" t="str">
        <f>HLOOKUP(E762,z2p!$C$1:$X$2,2,FALSE)</f>
        <v>k</v>
      </c>
      <c r="H762" t="str">
        <f>VLOOKUP(F762,z2p!$A$3:$B$57,2,FALSE)</f>
        <v>uai</v>
      </c>
      <c r="I762" t="str">
        <f t="shared" si="49"/>
        <v>kuai</v>
      </c>
      <c r="J762" t="str">
        <f t="shared" si="50"/>
        <v>,"ㄎㄧㄞˋ","kuai","2024-02-11 10:15:00","ai@indexbox.com","1","注音","拼音","zhuyin","pinyin","對照表"</v>
      </c>
    </row>
    <row r="763" spans="1:10">
      <c r="A763" s="18" t="s">
        <v>1002</v>
      </c>
      <c r="B763" t="str">
        <f t="shared" si="47"/>
        <v>ㄎ</v>
      </c>
      <c r="C763" t="str">
        <f t="shared" si="48"/>
        <v>ㄧㄟ</v>
      </c>
      <c r="D763">
        <f>INDEX(z2p!$C$2:$X$57,MATCH(C763,z2p!$A$2:'z2p'!$A$57,0),MATCH(B763,z2p!$C$1:'z2p'!$X$1,0))</f>
        <v>0</v>
      </c>
      <c r="E763" t="s">
        <v>24</v>
      </c>
      <c r="F763" t="s">
        <v>421</v>
      </c>
      <c r="G763" t="str">
        <f>HLOOKUP(E763,z2p!$C$1:$X$2,2,FALSE)</f>
        <v>k</v>
      </c>
      <c r="H763" t="str">
        <f>VLOOKUP(F763,z2p!$A$3:$B$57,2,FALSE)</f>
        <v>ui</v>
      </c>
      <c r="I763" t="str">
        <f t="shared" si="49"/>
        <v>kui</v>
      </c>
      <c r="J763" t="str">
        <f t="shared" si="50"/>
        <v>,"ㄎㄧㄟˋ","kui","2024-02-11 10:15:00","ai@indexbox.com","1","注音","拼音","zhuyin","pinyin","對照表"</v>
      </c>
    </row>
    <row r="764" spans="1:10">
      <c r="A764" s="18" t="s">
        <v>1024</v>
      </c>
      <c r="B764" t="str">
        <f t="shared" si="47"/>
        <v>ㄎ</v>
      </c>
      <c r="C764" t="str">
        <f t="shared" si="48"/>
        <v>ㄧㄠ</v>
      </c>
      <c r="D764">
        <f>INDEX(z2p!$C$2:$X$57,MATCH(C764,z2p!$A$2:'z2p'!$A$57,0),MATCH(B764,z2p!$C$1:'z2p'!$X$1,0))</f>
        <v>0</v>
      </c>
      <c r="E764" t="s">
        <v>24</v>
      </c>
      <c r="F764" t="s">
        <v>510</v>
      </c>
      <c r="G764" t="str">
        <f>HLOOKUP(E764,z2p!$C$1:$X$2,2,FALSE)</f>
        <v>k</v>
      </c>
      <c r="H764" t="str">
        <f>VLOOKUP(F764,z2p!$A$3:$B$57,2,FALSE)</f>
        <v>uao</v>
      </c>
      <c r="I764" t="str">
        <f t="shared" si="49"/>
        <v>kuao</v>
      </c>
      <c r="J764" t="str">
        <f t="shared" si="50"/>
        <v>,"ㄎㄧㄠˋ","kuao","2024-02-11 10:15:00","ai@indexbox.com","1","注音","拼音","zhuyin","pinyin","對照表"</v>
      </c>
    </row>
    <row r="765" spans="1:10">
      <c r="A765" s="18" t="s">
        <v>1046</v>
      </c>
      <c r="B765" t="str">
        <f t="shared" si="47"/>
        <v>ㄎ</v>
      </c>
      <c r="C765" t="str">
        <f t="shared" si="48"/>
        <v>ㄧㄡ</v>
      </c>
      <c r="D765">
        <f>INDEX(z2p!$C$2:$X$57,MATCH(C765,z2p!$A$2:'z2p'!$A$57,0),MATCH(B765,z2p!$C$1:'z2p'!$X$1,0))</f>
        <v>0</v>
      </c>
      <c r="E765" t="s">
        <v>24</v>
      </c>
      <c r="F765" t="s">
        <v>511</v>
      </c>
      <c r="G765" t="str">
        <f>HLOOKUP(E765,z2p!$C$1:$X$2,2,FALSE)</f>
        <v>k</v>
      </c>
      <c r="H765" t="str">
        <f>VLOOKUP(F765,z2p!$A$3:$B$57,2,FALSE)</f>
        <v>uou</v>
      </c>
      <c r="I765" t="str">
        <f t="shared" si="49"/>
        <v>kuou</v>
      </c>
      <c r="J765" t="str">
        <f t="shared" si="50"/>
        <v>,"ㄎㄧㄡˋ","kuou","2024-02-11 10:15:00","ai@indexbox.com","1","注音","拼音","zhuyin","pinyin","對照表"</v>
      </c>
    </row>
    <row r="766" spans="1:10">
      <c r="A766" s="18" t="s">
        <v>1068</v>
      </c>
      <c r="B766" t="str">
        <f t="shared" si="47"/>
        <v>ㄎ</v>
      </c>
      <c r="C766" t="str">
        <f t="shared" si="48"/>
        <v>ㄧㄢ</v>
      </c>
      <c r="D766">
        <f>INDEX(z2p!$C$2:$X$57,MATCH(C766,z2p!$A$2:'z2p'!$A$57,0),MATCH(B766,z2p!$C$1:'z2p'!$X$1,0))</f>
        <v>0</v>
      </c>
      <c r="E766" t="s">
        <v>24</v>
      </c>
      <c r="F766" t="s">
        <v>436</v>
      </c>
      <c r="G766" t="str">
        <f>HLOOKUP(E766,z2p!$C$1:$X$2,2,FALSE)</f>
        <v>k</v>
      </c>
      <c r="H766" t="str">
        <f>VLOOKUP(F766,z2p!$A$3:$B$57,2,FALSE)</f>
        <v>uan</v>
      </c>
      <c r="I766" t="str">
        <f t="shared" si="49"/>
        <v>kuan</v>
      </c>
      <c r="J766" t="str">
        <f t="shared" si="50"/>
        <v>,"ㄎㄧㄢˋ","kuan","2024-02-11 10:15:00","ai@indexbox.com","1","注音","拼音","zhuyin","pinyin","對照表"</v>
      </c>
    </row>
    <row r="767" spans="1:10">
      <c r="A767" s="18" t="s">
        <v>1090</v>
      </c>
      <c r="B767" t="str">
        <f t="shared" si="47"/>
        <v>ㄎ</v>
      </c>
      <c r="C767" t="str">
        <f t="shared" si="48"/>
        <v>ㄧㄣ</v>
      </c>
      <c r="D767">
        <f>INDEX(z2p!$C$2:$X$57,MATCH(C767,z2p!$A$2:'z2p'!$A$57,0),MATCH(B767,z2p!$C$1:'z2p'!$X$1,0))</f>
        <v>0</v>
      </c>
      <c r="E767" t="s">
        <v>24</v>
      </c>
      <c r="F767" t="s">
        <v>453</v>
      </c>
      <c r="G767" t="str">
        <f>HLOOKUP(E767,z2p!$C$1:$X$2,2,FALSE)</f>
        <v>k</v>
      </c>
      <c r="H767" t="str">
        <f>VLOOKUP(F767,z2p!$A$3:$B$57,2,FALSE)</f>
        <v>un</v>
      </c>
      <c r="I767" t="str">
        <f t="shared" si="49"/>
        <v>kun</v>
      </c>
      <c r="J767" t="str">
        <f t="shared" si="50"/>
        <v>,"ㄎㄧㄣˋ","kun","2024-02-11 10:15:00","ai@indexbox.com","1","注音","拼音","zhuyin","pinyin","對照表"</v>
      </c>
    </row>
    <row r="768" spans="1:10">
      <c r="A768" s="18" t="s">
        <v>1112</v>
      </c>
      <c r="B768" t="str">
        <f t="shared" si="47"/>
        <v>ㄎ</v>
      </c>
      <c r="C768" t="str">
        <f t="shared" si="48"/>
        <v>ㄧㄤ</v>
      </c>
      <c r="D768">
        <f>INDEX(z2p!$C$2:$X$57,MATCH(C768,z2p!$A$2:'z2p'!$A$57,0),MATCH(B768,z2p!$C$1:'z2p'!$X$1,0))</f>
        <v>0</v>
      </c>
      <c r="E768" t="s">
        <v>24</v>
      </c>
      <c r="F768" t="s">
        <v>470</v>
      </c>
      <c r="G768" t="str">
        <f>HLOOKUP(E768,z2p!$C$1:$X$2,2,FALSE)</f>
        <v>k</v>
      </c>
      <c r="H768" t="str">
        <f>VLOOKUP(F768,z2p!$A$3:$B$57,2,FALSE)</f>
        <v>uang</v>
      </c>
      <c r="I768" t="str">
        <f t="shared" si="49"/>
        <v>kuang</v>
      </c>
      <c r="J768" t="str">
        <f t="shared" si="50"/>
        <v>,"ㄎㄧㄤˋ","kuang","2024-02-11 10:15:00","ai@indexbox.com","1","注音","拼音","zhuyin","pinyin","對照表"</v>
      </c>
    </row>
    <row r="769" spans="1:10">
      <c r="A769" s="18" t="s">
        <v>1134</v>
      </c>
      <c r="B769" t="str">
        <f t="shared" si="47"/>
        <v>ㄎ</v>
      </c>
      <c r="C769" t="str">
        <f t="shared" si="48"/>
        <v>ㄧㄥ</v>
      </c>
      <c r="D769">
        <f>INDEX(z2p!$C$2:$X$57,MATCH(C769,z2p!$A$2:'z2p'!$A$57,0),MATCH(B769,z2p!$C$1:'z2p'!$X$1,0))</f>
        <v>0</v>
      </c>
      <c r="E769" t="s">
        <v>24</v>
      </c>
      <c r="F769" t="s">
        <v>238</v>
      </c>
      <c r="G769" t="str">
        <f>HLOOKUP(E769,z2p!$C$1:$X$2,2,FALSE)</f>
        <v>k</v>
      </c>
      <c r="H769" t="str">
        <f>VLOOKUP(F769,z2p!$A$3:$B$57,2,FALSE)</f>
        <v>ueng</v>
      </c>
      <c r="I769" t="str">
        <f t="shared" si="49"/>
        <v>kueng</v>
      </c>
      <c r="J769" t="str">
        <f t="shared" si="50"/>
        <v>,"ㄎㄧㄥˋ","kueng","2024-02-11 10:15:00","ai@indexbox.com","1","注音","拼音","zhuyin","pinyin","對照表"</v>
      </c>
    </row>
    <row r="770" spans="1:10">
      <c r="A770" s="18" t="s">
        <v>1156</v>
      </c>
      <c r="B770" t="str">
        <f t="shared" ref="B770:B833" si="51">LEFT(A770)</f>
        <v>ㄎ</v>
      </c>
      <c r="C770" t="str">
        <f t="shared" ref="C770:C833" si="52">MID(A770&amp;"",2,2)</f>
        <v>ㄧㄦ</v>
      </c>
      <c r="D770">
        <f>INDEX(z2p!$C$2:$X$57,MATCH(C770,z2p!$A$2:'z2p'!$A$57,0),MATCH(B770,z2p!$C$1:'z2p'!$X$1,0))</f>
        <v>0</v>
      </c>
      <c r="E770" t="s">
        <v>24</v>
      </c>
      <c r="F770" t="s">
        <v>512</v>
      </c>
      <c r="G770" t="str">
        <f>HLOOKUP(E770,z2p!$C$1:$X$2,2,FALSE)</f>
        <v>k</v>
      </c>
      <c r="H770" t="str">
        <f>VLOOKUP(F770,z2p!$A$3:$B$57,2,FALSE)</f>
        <v>uer</v>
      </c>
      <c r="I770" t="str">
        <f t="shared" ref="I770:I833" si="53">G770&amp;H770</f>
        <v>kuer</v>
      </c>
      <c r="J770" t="str">
        <f t="shared" si="50"/>
        <v>,"ㄎㄧㄦˋ","kuer","2024-02-11 10:15:00","ai@indexbox.com","1","注音","拼音","zhuyin","pinyin","對照表"</v>
      </c>
    </row>
    <row r="771" spans="1:10">
      <c r="A771" s="18" t="s">
        <v>871</v>
      </c>
      <c r="B771" t="str">
        <f t="shared" si="51"/>
        <v>ㄏ</v>
      </c>
      <c r="C771" t="str">
        <f t="shared" si="52"/>
        <v>ㄧ␢</v>
      </c>
      <c r="D771" t="e">
        <f>INDEX(z2p!$C$2:$X$57,MATCH(C771,z2p!$A$2:'z2p'!$A$57,0),MATCH(B771,z2p!$C$1:'z2p'!$X$1,0))</f>
        <v>#N/A</v>
      </c>
      <c r="E771" t="s">
        <v>25</v>
      </c>
      <c r="F771" t="s">
        <v>507</v>
      </c>
      <c r="G771" t="str">
        <f>HLOOKUP(E771,z2p!$C$1:$X$2,2,FALSE)</f>
        <v>h</v>
      </c>
      <c r="H771" t="s">
        <v>550</v>
      </c>
      <c r="I771" t="str">
        <f t="shared" si="53"/>
        <v>hu</v>
      </c>
      <c r="J771" t="str">
        <f t="shared" si="50"/>
        <v>,"ㄏㄧ␢ˋ","hu","2024-02-11 10:15:00","ai@indexbox.com","1","注音","拼音","zhuyin","pinyin","對照表"</v>
      </c>
    </row>
    <row r="772" spans="1:10">
      <c r="A772" s="18" t="s">
        <v>893</v>
      </c>
      <c r="B772" t="str">
        <f t="shared" si="51"/>
        <v>ㄏ</v>
      </c>
      <c r="C772" t="str">
        <f t="shared" si="52"/>
        <v>ㄧㄚ</v>
      </c>
      <c r="D772">
        <f>INDEX(z2p!$C$2:$X$57,MATCH(C772,z2p!$A$2:'z2p'!$A$57,0),MATCH(B772,z2p!$C$1:'z2p'!$X$1,0))</f>
        <v>0</v>
      </c>
      <c r="E772" t="s">
        <v>25</v>
      </c>
      <c r="F772" t="s">
        <v>386</v>
      </c>
      <c r="G772" t="str">
        <f>HLOOKUP(E772,z2p!$C$1:$X$2,2,FALSE)</f>
        <v>h</v>
      </c>
      <c r="H772" t="str">
        <f>VLOOKUP(F772,z2p!$A$3:$B$57,2,FALSE)</f>
        <v>ua</v>
      </c>
      <c r="I772" t="str">
        <f t="shared" si="53"/>
        <v>hua</v>
      </c>
      <c r="J772" t="str">
        <f t="shared" si="50"/>
        <v>,"ㄏㄧㄚˋ","hua","2024-02-11 10:15:00","ai@indexbox.com","1","注音","拼音","zhuyin","pinyin","對照表"</v>
      </c>
    </row>
    <row r="773" spans="1:10">
      <c r="A773" s="18" t="s">
        <v>915</v>
      </c>
      <c r="B773" t="str">
        <f t="shared" si="51"/>
        <v>ㄏ</v>
      </c>
      <c r="C773" t="str">
        <f t="shared" si="52"/>
        <v>ㄧㄛ</v>
      </c>
      <c r="D773">
        <f>INDEX(z2p!$C$2:$X$57,MATCH(C773,z2p!$A$2:'z2p'!$A$57,0),MATCH(B773,z2p!$C$1:'z2p'!$X$1,0))</f>
        <v>0</v>
      </c>
      <c r="E773" t="s">
        <v>25</v>
      </c>
      <c r="F773" t="s">
        <v>395</v>
      </c>
      <c r="G773" t="str">
        <f>HLOOKUP(E773,z2p!$C$1:$X$2,2,FALSE)</f>
        <v>h</v>
      </c>
      <c r="H773" t="str">
        <f>VLOOKUP(F773,z2p!$A$3:$B$57,2,FALSE)</f>
        <v>uo</v>
      </c>
      <c r="I773" t="str">
        <f t="shared" si="53"/>
        <v>huo</v>
      </c>
      <c r="J773" t="str">
        <f t="shared" si="50"/>
        <v>,"ㄏㄧㄛˋ","huo","2024-02-11 10:15:00","ai@indexbox.com","1","注音","拼音","zhuyin","pinyin","對照表"</v>
      </c>
    </row>
    <row r="774" spans="1:10">
      <c r="A774" s="18" t="s">
        <v>937</v>
      </c>
      <c r="B774" t="str">
        <f t="shared" si="51"/>
        <v>ㄏ</v>
      </c>
      <c r="C774" t="str">
        <f t="shared" si="52"/>
        <v>ㄧㄜ</v>
      </c>
      <c r="D774" t="str">
        <f>INDEX(z2p!$C$2:$X$57,MATCH(C774,z2p!$A$2:'z2p'!$A$57,0),MATCH(B774,z2p!$C$1:'z2p'!$X$1,0))</f>
        <v>he</v>
      </c>
      <c r="E774" t="s">
        <v>25</v>
      </c>
      <c r="F774" t="s">
        <v>508</v>
      </c>
      <c r="G774" t="str">
        <f>HLOOKUP(E774,z2p!$C$1:$X$2,2,FALSE)</f>
        <v>h</v>
      </c>
      <c r="H774" t="str">
        <f>VLOOKUP(F774,z2p!$A$3:$B$57,2,FALSE)</f>
        <v>ue</v>
      </c>
      <c r="I774" t="str">
        <f t="shared" si="53"/>
        <v>hue</v>
      </c>
      <c r="J774" t="str">
        <f t="shared" si="50"/>
        <v>,"ㄏㄧㄜˋ","hue","2024-02-11 10:15:00","ai@indexbox.com","1","注音","拼音","zhuyin","pinyin","對照表"</v>
      </c>
    </row>
    <row r="775" spans="1:10">
      <c r="A775" s="18" t="s">
        <v>959</v>
      </c>
      <c r="B775" t="str">
        <f t="shared" si="51"/>
        <v>ㄏ</v>
      </c>
      <c r="C775" t="str">
        <f t="shared" si="52"/>
        <v>ㄧㄝ</v>
      </c>
      <c r="D775">
        <f>INDEX(z2p!$C$2:$X$57,MATCH(C775,z2p!$A$2:'z2p'!$A$57,0),MATCH(B775,z2p!$C$1:'z2p'!$X$1,0))</f>
        <v>0</v>
      </c>
      <c r="E775" t="s">
        <v>25</v>
      </c>
      <c r="F775" t="s">
        <v>509</v>
      </c>
      <c r="G775" t="str">
        <f>HLOOKUP(E775,z2p!$C$1:$X$2,2,FALSE)</f>
        <v>h</v>
      </c>
      <c r="H775" t="str">
        <f>VLOOKUP(F775,z2p!$A$3:$B$57,2,FALSE)</f>
        <v>ue</v>
      </c>
      <c r="I775" t="str">
        <f t="shared" si="53"/>
        <v>hue</v>
      </c>
      <c r="J775" t="str">
        <f t="shared" si="50"/>
        <v>,"ㄏㄧㄝˋ","hue","2024-02-11 10:15:00","ai@indexbox.com","1","注音","拼音","zhuyin","pinyin","對照表"</v>
      </c>
    </row>
    <row r="776" spans="1:10">
      <c r="A776" s="18" t="s">
        <v>981</v>
      </c>
      <c r="B776" t="str">
        <f t="shared" si="51"/>
        <v>ㄏ</v>
      </c>
      <c r="C776" t="str">
        <f t="shared" si="52"/>
        <v>ㄧㄞ</v>
      </c>
      <c r="D776">
        <f>INDEX(z2p!$C$2:$X$57,MATCH(C776,z2p!$A$2:'z2p'!$A$57,0),MATCH(B776,z2p!$C$1:'z2p'!$X$1,0))</f>
        <v>0</v>
      </c>
      <c r="E776" t="s">
        <v>25</v>
      </c>
      <c r="F776" t="s">
        <v>412</v>
      </c>
      <c r="G776" t="str">
        <f>HLOOKUP(E776,z2p!$C$1:$X$2,2,FALSE)</f>
        <v>h</v>
      </c>
      <c r="H776" t="str">
        <f>VLOOKUP(F776,z2p!$A$3:$B$57,2,FALSE)</f>
        <v>uai</v>
      </c>
      <c r="I776" t="str">
        <f t="shared" si="53"/>
        <v>huai</v>
      </c>
      <c r="J776" t="str">
        <f t="shared" si="50"/>
        <v>,"ㄏㄧㄞˋ","huai","2024-02-11 10:15:00","ai@indexbox.com","1","注音","拼音","zhuyin","pinyin","對照表"</v>
      </c>
    </row>
    <row r="777" spans="1:10">
      <c r="A777" s="18" t="s">
        <v>1003</v>
      </c>
      <c r="B777" t="str">
        <f t="shared" si="51"/>
        <v>ㄏ</v>
      </c>
      <c r="C777" t="str">
        <f t="shared" si="52"/>
        <v>ㄧㄟ</v>
      </c>
      <c r="D777">
        <f>INDEX(z2p!$C$2:$X$57,MATCH(C777,z2p!$A$2:'z2p'!$A$57,0),MATCH(B777,z2p!$C$1:'z2p'!$X$1,0))</f>
        <v>0</v>
      </c>
      <c r="E777" t="s">
        <v>25</v>
      </c>
      <c r="F777" t="s">
        <v>421</v>
      </c>
      <c r="G777" t="str">
        <f>HLOOKUP(E777,z2p!$C$1:$X$2,2,FALSE)</f>
        <v>h</v>
      </c>
      <c r="H777" t="str">
        <f>VLOOKUP(F777,z2p!$A$3:$B$57,2,FALSE)</f>
        <v>ui</v>
      </c>
      <c r="I777" t="str">
        <f t="shared" si="53"/>
        <v>hui</v>
      </c>
      <c r="J777" t="str">
        <f t="shared" si="50"/>
        <v>,"ㄏㄧㄟˋ","hui","2024-02-11 10:15:00","ai@indexbox.com","1","注音","拼音","zhuyin","pinyin","對照表"</v>
      </c>
    </row>
    <row r="778" spans="1:10">
      <c r="A778" s="18" t="s">
        <v>1025</v>
      </c>
      <c r="B778" t="str">
        <f t="shared" si="51"/>
        <v>ㄏ</v>
      </c>
      <c r="C778" t="str">
        <f t="shared" si="52"/>
        <v>ㄧㄠ</v>
      </c>
      <c r="D778">
        <f>INDEX(z2p!$C$2:$X$57,MATCH(C778,z2p!$A$2:'z2p'!$A$57,0),MATCH(B778,z2p!$C$1:'z2p'!$X$1,0))</f>
        <v>0</v>
      </c>
      <c r="E778" t="s">
        <v>25</v>
      </c>
      <c r="F778" t="s">
        <v>510</v>
      </c>
      <c r="G778" t="str">
        <f>HLOOKUP(E778,z2p!$C$1:$X$2,2,FALSE)</f>
        <v>h</v>
      </c>
      <c r="H778" t="str">
        <f>VLOOKUP(F778,z2p!$A$3:$B$57,2,FALSE)</f>
        <v>uao</v>
      </c>
      <c r="I778" t="str">
        <f t="shared" si="53"/>
        <v>huao</v>
      </c>
      <c r="J778" t="str">
        <f t="shared" si="50"/>
        <v>,"ㄏㄧㄠˋ","huao","2024-02-11 10:15:00","ai@indexbox.com","1","注音","拼音","zhuyin","pinyin","對照表"</v>
      </c>
    </row>
    <row r="779" spans="1:10">
      <c r="A779" s="18" t="s">
        <v>1047</v>
      </c>
      <c r="B779" t="str">
        <f t="shared" si="51"/>
        <v>ㄏ</v>
      </c>
      <c r="C779" t="str">
        <f t="shared" si="52"/>
        <v>ㄧㄡ</v>
      </c>
      <c r="D779">
        <f>INDEX(z2p!$C$2:$X$57,MATCH(C779,z2p!$A$2:'z2p'!$A$57,0),MATCH(B779,z2p!$C$1:'z2p'!$X$1,0))</f>
        <v>0</v>
      </c>
      <c r="E779" t="s">
        <v>25</v>
      </c>
      <c r="F779" t="s">
        <v>511</v>
      </c>
      <c r="G779" t="str">
        <f>HLOOKUP(E779,z2p!$C$1:$X$2,2,FALSE)</f>
        <v>h</v>
      </c>
      <c r="H779" t="str">
        <f>VLOOKUP(F779,z2p!$A$3:$B$57,2,FALSE)</f>
        <v>uou</v>
      </c>
      <c r="I779" t="str">
        <f t="shared" si="53"/>
        <v>huou</v>
      </c>
      <c r="J779" t="str">
        <f t="shared" si="50"/>
        <v>,"ㄏㄧㄡˋ","huou","2024-02-11 10:15:00","ai@indexbox.com","1","注音","拼音","zhuyin","pinyin","對照表"</v>
      </c>
    </row>
    <row r="780" spans="1:10">
      <c r="A780" s="18" t="s">
        <v>1069</v>
      </c>
      <c r="B780" t="str">
        <f t="shared" si="51"/>
        <v>ㄏ</v>
      </c>
      <c r="C780" t="str">
        <f t="shared" si="52"/>
        <v>ㄧㄢ</v>
      </c>
      <c r="D780">
        <f>INDEX(z2p!$C$2:$X$57,MATCH(C780,z2p!$A$2:'z2p'!$A$57,0),MATCH(B780,z2p!$C$1:'z2p'!$X$1,0))</f>
        <v>0</v>
      </c>
      <c r="E780" t="s">
        <v>25</v>
      </c>
      <c r="F780" t="s">
        <v>436</v>
      </c>
      <c r="G780" t="str">
        <f>HLOOKUP(E780,z2p!$C$1:$X$2,2,FALSE)</f>
        <v>h</v>
      </c>
      <c r="H780" t="str">
        <f>VLOOKUP(F780,z2p!$A$3:$B$57,2,FALSE)</f>
        <v>uan</v>
      </c>
      <c r="I780" t="str">
        <f t="shared" si="53"/>
        <v>huan</v>
      </c>
      <c r="J780" t="str">
        <f t="shared" si="50"/>
        <v>,"ㄏㄧㄢˋ","huan","2024-02-11 10:15:00","ai@indexbox.com","1","注音","拼音","zhuyin","pinyin","對照表"</v>
      </c>
    </row>
    <row r="781" spans="1:10">
      <c r="A781" s="18" t="s">
        <v>1091</v>
      </c>
      <c r="B781" t="str">
        <f t="shared" si="51"/>
        <v>ㄏ</v>
      </c>
      <c r="C781" t="str">
        <f t="shared" si="52"/>
        <v>ㄧㄣ</v>
      </c>
      <c r="D781">
        <f>INDEX(z2p!$C$2:$X$57,MATCH(C781,z2p!$A$2:'z2p'!$A$57,0),MATCH(B781,z2p!$C$1:'z2p'!$X$1,0))</f>
        <v>0</v>
      </c>
      <c r="E781" t="s">
        <v>25</v>
      </c>
      <c r="F781" t="s">
        <v>453</v>
      </c>
      <c r="G781" t="str">
        <f>HLOOKUP(E781,z2p!$C$1:$X$2,2,FALSE)</f>
        <v>h</v>
      </c>
      <c r="H781" t="str">
        <f>VLOOKUP(F781,z2p!$A$3:$B$57,2,FALSE)</f>
        <v>un</v>
      </c>
      <c r="I781" t="str">
        <f t="shared" si="53"/>
        <v>hun</v>
      </c>
      <c r="J781" t="str">
        <f t="shared" si="50"/>
        <v>,"ㄏㄧㄣˋ","hun","2024-02-11 10:15:00","ai@indexbox.com","1","注音","拼音","zhuyin","pinyin","對照表"</v>
      </c>
    </row>
    <row r="782" spans="1:10">
      <c r="A782" s="18" t="s">
        <v>1113</v>
      </c>
      <c r="B782" t="str">
        <f t="shared" si="51"/>
        <v>ㄏ</v>
      </c>
      <c r="C782" t="str">
        <f t="shared" si="52"/>
        <v>ㄧㄤ</v>
      </c>
      <c r="D782">
        <f>INDEX(z2p!$C$2:$X$57,MATCH(C782,z2p!$A$2:'z2p'!$A$57,0),MATCH(B782,z2p!$C$1:'z2p'!$X$1,0))</f>
        <v>0</v>
      </c>
      <c r="E782" t="s">
        <v>25</v>
      </c>
      <c r="F782" t="s">
        <v>470</v>
      </c>
      <c r="G782" t="str">
        <f>HLOOKUP(E782,z2p!$C$1:$X$2,2,FALSE)</f>
        <v>h</v>
      </c>
      <c r="H782" t="str">
        <f>VLOOKUP(F782,z2p!$A$3:$B$57,2,FALSE)</f>
        <v>uang</v>
      </c>
      <c r="I782" t="str">
        <f t="shared" si="53"/>
        <v>huang</v>
      </c>
      <c r="J782" t="str">
        <f t="shared" si="50"/>
        <v>,"ㄏㄧㄤˋ","huang","2024-02-11 10:15:00","ai@indexbox.com","1","注音","拼音","zhuyin","pinyin","對照表"</v>
      </c>
    </row>
    <row r="783" spans="1:10">
      <c r="A783" s="18" t="s">
        <v>1135</v>
      </c>
      <c r="B783" t="str">
        <f t="shared" si="51"/>
        <v>ㄏ</v>
      </c>
      <c r="C783" t="str">
        <f t="shared" si="52"/>
        <v>ㄧㄥ</v>
      </c>
      <c r="D783">
        <f>INDEX(z2p!$C$2:$X$57,MATCH(C783,z2p!$A$2:'z2p'!$A$57,0),MATCH(B783,z2p!$C$1:'z2p'!$X$1,0))</f>
        <v>0</v>
      </c>
      <c r="E783" t="s">
        <v>25</v>
      </c>
      <c r="F783" t="s">
        <v>238</v>
      </c>
      <c r="G783" t="str">
        <f>HLOOKUP(E783,z2p!$C$1:$X$2,2,FALSE)</f>
        <v>h</v>
      </c>
      <c r="H783" t="str">
        <f>VLOOKUP(F783,z2p!$A$3:$B$57,2,FALSE)</f>
        <v>ueng</v>
      </c>
      <c r="I783" t="str">
        <f t="shared" si="53"/>
        <v>hueng</v>
      </c>
      <c r="J783" t="str">
        <f t="shared" si="50"/>
        <v>,"ㄏㄧㄥˋ","hueng","2024-02-11 10:15:00","ai@indexbox.com","1","注音","拼音","zhuyin","pinyin","對照表"</v>
      </c>
    </row>
    <row r="784" spans="1:10">
      <c r="A784" s="18" t="s">
        <v>1157</v>
      </c>
      <c r="B784" t="str">
        <f t="shared" si="51"/>
        <v>ㄏ</v>
      </c>
      <c r="C784" t="str">
        <f t="shared" si="52"/>
        <v>ㄧㄦ</v>
      </c>
      <c r="D784">
        <f>INDEX(z2p!$C$2:$X$57,MATCH(C784,z2p!$A$2:'z2p'!$A$57,0),MATCH(B784,z2p!$C$1:'z2p'!$X$1,0))</f>
        <v>0</v>
      </c>
      <c r="E784" t="s">
        <v>25</v>
      </c>
      <c r="F784" t="s">
        <v>512</v>
      </c>
      <c r="G784" t="str">
        <f>HLOOKUP(E784,z2p!$C$1:$X$2,2,FALSE)</f>
        <v>h</v>
      </c>
      <c r="H784" t="str">
        <f>VLOOKUP(F784,z2p!$A$3:$B$57,2,FALSE)</f>
        <v>uer</v>
      </c>
      <c r="I784" t="str">
        <f t="shared" si="53"/>
        <v>huer</v>
      </c>
      <c r="J784" t="str">
        <f t="shared" ref="J784:J847" si="54">","""&amp;A784&amp;""","""&amp;I784&amp;""",""2024-02-11 10:15:00"",""ai@indexbox.com"",""1"",""注音"",""拼音"",""zhuyin"",""pinyin"",""對照表"""</f>
        <v>,"ㄏㄧㄦˋ","huer","2024-02-11 10:15:00","ai@indexbox.com","1","注音","拼音","zhuyin","pinyin","對照表"</v>
      </c>
    </row>
    <row r="785" spans="1:10">
      <c r="A785" s="18" t="s">
        <v>872</v>
      </c>
      <c r="B785" t="str">
        <f t="shared" si="51"/>
        <v>ㄐ</v>
      </c>
      <c r="C785" t="str">
        <f t="shared" si="52"/>
        <v>ㄧ␢</v>
      </c>
      <c r="D785" t="e">
        <f>INDEX(z2p!$C$2:$X$57,MATCH(C785,z2p!$A$2:'z2p'!$A$57,0),MATCH(B785,z2p!$C$1:'z2p'!$X$1,0))</f>
        <v>#N/A</v>
      </c>
      <c r="E785" t="s">
        <v>26</v>
      </c>
      <c r="F785" t="s">
        <v>507</v>
      </c>
      <c r="G785" t="str">
        <f>HLOOKUP(E785,z2p!$C$1:$X$2,2,FALSE)</f>
        <v>j</v>
      </c>
      <c r="H785" t="s">
        <v>550</v>
      </c>
      <c r="I785" t="str">
        <f t="shared" si="53"/>
        <v>ju</v>
      </c>
      <c r="J785" t="str">
        <f t="shared" si="54"/>
        <v>,"ㄐㄧ␢ˋ","ju","2024-02-11 10:15:00","ai@indexbox.com","1","注音","拼音","zhuyin","pinyin","對照表"</v>
      </c>
    </row>
    <row r="786" spans="1:10">
      <c r="A786" s="18" t="s">
        <v>894</v>
      </c>
      <c r="B786" t="str">
        <f t="shared" si="51"/>
        <v>ㄐ</v>
      </c>
      <c r="C786" t="str">
        <f t="shared" si="52"/>
        <v>ㄧㄚ</v>
      </c>
      <c r="D786" t="str">
        <f>INDEX(z2p!$C$2:$X$57,MATCH(C786,z2p!$A$2:'z2p'!$A$57,0),MATCH(B786,z2p!$C$1:'z2p'!$X$1,0))</f>
        <v>jia</v>
      </c>
      <c r="E786" t="s">
        <v>26</v>
      </c>
      <c r="F786" t="s">
        <v>386</v>
      </c>
      <c r="G786" t="str">
        <f>HLOOKUP(E786,z2p!$C$1:$X$2,2,FALSE)</f>
        <v>j</v>
      </c>
      <c r="H786" t="str">
        <f>VLOOKUP(F786,z2p!$A$3:$B$57,2,FALSE)</f>
        <v>ua</v>
      </c>
      <c r="I786" t="str">
        <f t="shared" si="53"/>
        <v>jua</v>
      </c>
      <c r="J786" t="str">
        <f t="shared" si="54"/>
        <v>,"ㄐㄧㄚˋ","jua","2024-02-11 10:15:00","ai@indexbox.com","1","注音","拼音","zhuyin","pinyin","對照表"</v>
      </c>
    </row>
    <row r="787" spans="1:10">
      <c r="A787" s="18" t="s">
        <v>916</v>
      </c>
      <c r="B787" t="str">
        <f t="shared" si="51"/>
        <v>ㄐ</v>
      </c>
      <c r="C787" t="str">
        <f t="shared" si="52"/>
        <v>ㄧㄛ</v>
      </c>
      <c r="D787">
        <f>INDEX(z2p!$C$2:$X$57,MATCH(C787,z2p!$A$2:'z2p'!$A$57,0),MATCH(B787,z2p!$C$1:'z2p'!$X$1,0))</f>
        <v>0</v>
      </c>
      <c r="E787" t="s">
        <v>26</v>
      </c>
      <c r="F787" t="s">
        <v>395</v>
      </c>
      <c r="G787" t="str">
        <f>HLOOKUP(E787,z2p!$C$1:$X$2,2,FALSE)</f>
        <v>j</v>
      </c>
      <c r="H787" t="str">
        <f>VLOOKUP(F787,z2p!$A$3:$B$57,2,FALSE)</f>
        <v>uo</v>
      </c>
      <c r="I787" t="str">
        <f t="shared" si="53"/>
        <v>juo</v>
      </c>
      <c r="J787" t="str">
        <f t="shared" si="54"/>
        <v>,"ㄐㄧㄛˋ","juo","2024-02-11 10:15:00","ai@indexbox.com","1","注音","拼音","zhuyin","pinyin","對照表"</v>
      </c>
    </row>
    <row r="788" spans="1:10">
      <c r="A788" s="18" t="s">
        <v>938</v>
      </c>
      <c r="B788" t="str">
        <f t="shared" si="51"/>
        <v>ㄐ</v>
      </c>
      <c r="C788" t="str">
        <f t="shared" si="52"/>
        <v>ㄧㄜ</v>
      </c>
      <c r="D788">
        <f>INDEX(z2p!$C$2:$X$57,MATCH(C788,z2p!$A$2:'z2p'!$A$57,0),MATCH(B788,z2p!$C$1:'z2p'!$X$1,0))</f>
        <v>0</v>
      </c>
      <c r="E788" t="s">
        <v>26</v>
      </c>
      <c r="F788" t="s">
        <v>508</v>
      </c>
      <c r="G788" t="str">
        <f>HLOOKUP(E788,z2p!$C$1:$X$2,2,FALSE)</f>
        <v>j</v>
      </c>
      <c r="H788" t="str">
        <f>VLOOKUP(F788,z2p!$A$3:$B$57,2,FALSE)</f>
        <v>ue</v>
      </c>
      <c r="I788" t="str">
        <f t="shared" si="53"/>
        <v>jue</v>
      </c>
      <c r="J788" t="str">
        <f t="shared" si="54"/>
        <v>,"ㄐㄧㄜˋ","jue","2024-02-11 10:15:00","ai@indexbox.com","1","注音","拼音","zhuyin","pinyin","對照表"</v>
      </c>
    </row>
    <row r="789" spans="1:10">
      <c r="A789" s="18" t="s">
        <v>960</v>
      </c>
      <c r="B789" t="str">
        <f t="shared" si="51"/>
        <v>ㄐ</v>
      </c>
      <c r="C789" t="str">
        <f t="shared" si="52"/>
        <v>ㄧㄝ</v>
      </c>
      <c r="D789" t="str">
        <f>INDEX(z2p!$C$2:$X$57,MATCH(C789,z2p!$A$2:'z2p'!$A$57,0),MATCH(B789,z2p!$C$1:'z2p'!$X$1,0))</f>
        <v>jie</v>
      </c>
      <c r="E789" t="s">
        <v>26</v>
      </c>
      <c r="F789" t="s">
        <v>509</v>
      </c>
      <c r="G789" t="str">
        <f>HLOOKUP(E789,z2p!$C$1:$X$2,2,FALSE)</f>
        <v>j</v>
      </c>
      <c r="H789" t="str">
        <f>VLOOKUP(F789,z2p!$A$3:$B$57,2,FALSE)</f>
        <v>ue</v>
      </c>
      <c r="I789" t="str">
        <f t="shared" si="53"/>
        <v>jue</v>
      </c>
      <c r="J789" t="str">
        <f t="shared" si="54"/>
        <v>,"ㄐㄧㄝˋ","jue","2024-02-11 10:15:00","ai@indexbox.com","1","注音","拼音","zhuyin","pinyin","對照表"</v>
      </c>
    </row>
    <row r="790" spans="1:10">
      <c r="A790" s="18" t="s">
        <v>982</v>
      </c>
      <c r="B790" t="str">
        <f t="shared" si="51"/>
        <v>ㄐ</v>
      </c>
      <c r="C790" t="str">
        <f t="shared" si="52"/>
        <v>ㄧㄞ</v>
      </c>
      <c r="D790">
        <f>INDEX(z2p!$C$2:$X$57,MATCH(C790,z2p!$A$2:'z2p'!$A$57,0),MATCH(B790,z2p!$C$1:'z2p'!$X$1,0))</f>
        <v>0</v>
      </c>
      <c r="E790" t="s">
        <v>26</v>
      </c>
      <c r="F790" t="s">
        <v>412</v>
      </c>
      <c r="G790" t="str">
        <f>HLOOKUP(E790,z2p!$C$1:$X$2,2,FALSE)</f>
        <v>j</v>
      </c>
      <c r="H790" t="str">
        <f>VLOOKUP(F790,z2p!$A$3:$B$57,2,FALSE)</f>
        <v>uai</v>
      </c>
      <c r="I790" t="str">
        <f t="shared" si="53"/>
        <v>juai</v>
      </c>
      <c r="J790" t="str">
        <f t="shared" si="54"/>
        <v>,"ㄐㄧㄞˋ","juai","2024-02-11 10:15:00","ai@indexbox.com","1","注音","拼音","zhuyin","pinyin","對照表"</v>
      </c>
    </row>
    <row r="791" spans="1:10">
      <c r="A791" s="18" t="s">
        <v>1004</v>
      </c>
      <c r="B791" t="str">
        <f t="shared" si="51"/>
        <v>ㄐ</v>
      </c>
      <c r="C791" t="str">
        <f t="shared" si="52"/>
        <v>ㄧㄟ</v>
      </c>
      <c r="D791">
        <f>INDEX(z2p!$C$2:$X$57,MATCH(C791,z2p!$A$2:'z2p'!$A$57,0),MATCH(B791,z2p!$C$1:'z2p'!$X$1,0))</f>
        <v>0</v>
      </c>
      <c r="E791" t="s">
        <v>26</v>
      </c>
      <c r="F791" t="s">
        <v>421</v>
      </c>
      <c r="G791" t="str">
        <f>HLOOKUP(E791,z2p!$C$1:$X$2,2,FALSE)</f>
        <v>j</v>
      </c>
      <c r="H791" t="str">
        <f>VLOOKUP(F791,z2p!$A$3:$B$57,2,FALSE)</f>
        <v>ui</v>
      </c>
      <c r="I791" t="str">
        <f t="shared" si="53"/>
        <v>jui</v>
      </c>
      <c r="J791" t="str">
        <f t="shared" si="54"/>
        <v>,"ㄐㄧㄟˋ","jui","2024-02-11 10:15:00","ai@indexbox.com","1","注音","拼音","zhuyin","pinyin","對照表"</v>
      </c>
    </row>
    <row r="792" spans="1:10">
      <c r="A792" s="18" t="s">
        <v>1026</v>
      </c>
      <c r="B792" t="str">
        <f t="shared" si="51"/>
        <v>ㄐ</v>
      </c>
      <c r="C792" t="str">
        <f t="shared" si="52"/>
        <v>ㄧㄠ</v>
      </c>
      <c r="D792" t="str">
        <f>INDEX(z2p!$C$2:$X$57,MATCH(C792,z2p!$A$2:'z2p'!$A$57,0),MATCH(B792,z2p!$C$1:'z2p'!$X$1,0))</f>
        <v>jiao</v>
      </c>
      <c r="E792" t="s">
        <v>26</v>
      </c>
      <c r="F792" t="s">
        <v>510</v>
      </c>
      <c r="G792" t="str">
        <f>HLOOKUP(E792,z2p!$C$1:$X$2,2,FALSE)</f>
        <v>j</v>
      </c>
      <c r="H792" t="str">
        <f>VLOOKUP(F792,z2p!$A$3:$B$57,2,FALSE)</f>
        <v>uao</v>
      </c>
      <c r="I792" t="str">
        <f t="shared" si="53"/>
        <v>juao</v>
      </c>
      <c r="J792" t="str">
        <f t="shared" si="54"/>
        <v>,"ㄐㄧㄠˋ","juao","2024-02-11 10:15:00","ai@indexbox.com","1","注音","拼音","zhuyin","pinyin","對照表"</v>
      </c>
    </row>
    <row r="793" spans="1:10">
      <c r="A793" s="18" t="s">
        <v>1048</v>
      </c>
      <c r="B793" t="str">
        <f t="shared" si="51"/>
        <v>ㄐ</v>
      </c>
      <c r="C793" t="str">
        <f t="shared" si="52"/>
        <v>ㄧㄡ</v>
      </c>
      <c r="D793" t="str">
        <f>INDEX(z2p!$C$2:$X$57,MATCH(C793,z2p!$A$2:'z2p'!$A$57,0),MATCH(B793,z2p!$C$1:'z2p'!$X$1,0))</f>
        <v>jiu</v>
      </c>
      <c r="E793" t="s">
        <v>26</v>
      </c>
      <c r="F793" t="s">
        <v>511</v>
      </c>
      <c r="G793" t="str">
        <f>HLOOKUP(E793,z2p!$C$1:$X$2,2,FALSE)</f>
        <v>j</v>
      </c>
      <c r="H793" t="str">
        <f>VLOOKUP(F793,z2p!$A$3:$B$57,2,FALSE)</f>
        <v>uou</v>
      </c>
      <c r="I793" t="str">
        <f t="shared" si="53"/>
        <v>juou</v>
      </c>
      <c r="J793" t="str">
        <f t="shared" si="54"/>
        <v>,"ㄐㄧㄡˋ","juou","2024-02-11 10:15:00","ai@indexbox.com","1","注音","拼音","zhuyin","pinyin","對照表"</v>
      </c>
    </row>
    <row r="794" spans="1:10">
      <c r="A794" s="18" t="s">
        <v>1070</v>
      </c>
      <c r="B794" t="str">
        <f t="shared" si="51"/>
        <v>ㄐ</v>
      </c>
      <c r="C794" t="str">
        <f t="shared" si="52"/>
        <v>ㄧㄢ</v>
      </c>
      <c r="D794" t="str">
        <f>INDEX(z2p!$C$2:$X$57,MATCH(C794,z2p!$A$2:'z2p'!$A$57,0),MATCH(B794,z2p!$C$1:'z2p'!$X$1,0))</f>
        <v>jian</v>
      </c>
      <c r="E794" t="s">
        <v>26</v>
      </c>
      <c r="F794" t="s">
        <v>436</v>
      </c>
      <c r="G794" t="str">
        <f>HLOOKUP(E794,z2p!$C$1:$X$2,2,FALSE)</f>
        <v>j</v>
      </c>
      <c r="H794" t="str">
        <f>VLOOKUP(F794,z2p!$A$3:$B$57,2,FALSE)</f>
        <v>uan</v>
      </c>
      <c r="I794" t="str">
        <f t="shared" si="53"/>
        <v>juan</v>
      </c>
      <c r="J794" t="str">
        <f t="shared" si="54"/>
        <v>,"ㄐㄧㄢˋ","juan","2024-02-11 10:15:00","ai@indexbox.com","1","注音","拼音","zhuyin","pinyin","對照表"</v>
      </c>
    </row>
    <row r="795" spans="1:10">
      <c r="A795" s="18" t="s">
        <v>1092</v>
      </c>
      <c r="B795" t="str">
        <f t="shared" si="51"/>
        <v>ㄐ</v>
      </c>
      <c r="C795" t="str">
        <f t="shared" si="52"/>
        <v>ㄧㄣ</v>
      </c>
      <c r="D795" t="str">
        <f>INDEX(z2p!$C$2:$X$57,MATCH(C795,z2p!$A$2:'z2p'!$A$57,0),MATCH(B795,z2p!$C$1:'z2p'!$X$1,0))</f>
        <v>jin</v>
      </c>
      <c r="E795" t="s">
        <v>26</v>
      </c>
      <c r="F795" t="s">
        <v>453</v>
      </c>
      <c r="G795" t="str">
        <f>HLOOKUP(E795,z2p!$C$1:$X$2,2,FALSE)</f>
        <v>j</v>
      </c>
      <c r="H795" t="str">
        <f>VLOOKUP(F795,z2p!$A$3:$B$57,2,FALSE)</f>
        <v>un</v>
      </c>
      <c r="I795" t="str">
        <f t="shared" si="53"/>
        <v>jun</v>
      </c>
      <c r="J795" t="str">
        <f t="shared" si="54"/>
        <v>,"ㄐㄧㄣˋ","jun","2024-02-11 10:15:00","ai@indexbox.com","1","注音","拼音","zhuyin","pinyin","對照表"</v>
      </c>
    </row>
    <row r="796" spans="1:10">
      <c r="A796" s="18" t="s">
        <v>1114</v>
      </c>
      <c r="B796" t="str">
        <f t="shared" si="51"/>
        <v>ㄐ</v>
      </c>
      <c r="C796" t="str">
        <f t="shared" si="52"/>
        <v>ㄧㄤ</v>
      </c>
      <c r="D796" t="str">
        <f>INDEX(z2p!$C$2:$X$57,MATCH(C796,z2p!$A$2:'z2p'!$A$57,0),MATCH(B796,z2p!$C$1:'z2p'!$X$1,0))</f>
        <v>jiang</v>
      </c>
      <c r="E796" t="s">
        <v>26</v>
      </c>
      <c r="F796" t="s">
        <v>470</v>
      </c>
      <c r="G796" t="str">
        <f>HLOOKUP(E796,z2p!$C$1:$X$2,2,FALSE)</f>
        <v>j</v>
      </c>
      <c r="H796" t="str">
        <f>VLOOKUP(F796,z2p!$A$3:$B$57,2,FALSE)</f>
        <v>uang</v>
      </c>
      <c r="I796" t="str">
        <f t="shared" si="53"/>
        <v>juang</v>
      </c>
      <c r="J796" t="str">
        <f t="shared" si="54"/>
        <v>,"ㄐㄧㄤˋ","juang","2024-02-11 10:15:00","ai@indexbox.com","1","注音","拼音","zhuyin","pinyin","對照表"</v>
      </c>
    </row>
    <row r="797" spans="1:10">
      <c r="A797" s="18" t="s">
        <v>1136</v>
      </c>
      <c r="B797" t="str">
        <f t="shared" si="51"/>
        <v>ㄐ</v>
      </c>
      <c r="C797" t="str">
        <f t="shared" si="52"/>
        <v>ㄧㄥ</v>
      </c>
      <c r="D797" t="str">
        <f>INDEX(z2p!$C$2:$X$57,MATCH(C797,z2p!$A$2:'z2p'!$A$57,0),MATCH(B797,z2p!$C$1:'z2p'!$X$1,0))</f>
        <v>jing</v>
      </c>
      <c r="E797" t="s">
        <v>26</v>
      </c>
      <c r="F797" t="s">
        <v>238</v>
      </c>
      <c r="G797" t="str">
        <f>HLOOKUP(E797,z2p!$C$1:$X$2,2,FALSE)</f>
        <v>j</v>
      </c>
      <c r="H797" t="str">
        <f>VLOOKUP(F797,z2p!$A$3:$B$57,2,FALSE)</f>
        <v>ueng</v>
      </c>
      <c r="I797" t="str">
        <f t="shared" si="53"/>
        <v>jueng</v>
      </c>
      <c r="J797" t="str">
        <f t="shared" si="54"/>
        <v>,"ㄐㄧㄥˋ","jueng","2024-02-11 10:15:00","ai@indexbox.com","1","注音","拼音","zhuyin","pinyin","對照表"</v>
      </c>
    </row>
    <row r="798" spans="1:10">
      <c r="A798" s="18" t="s">
        <v>1158</v>
      </c>
      <c r="B798" t="str">
        <f t="shared" si="51"/>
        <v>ㄐ</v>
      </c>
      <c r="C798" t="str">
        <f t="shared" si="52"/>
        <v>ㄧㄦ</v>
      </c>
      <c r="D798">
        <f>INDEX(z2p!$C$2:$X$57,MATCH(C798,z2p!$A$2:'z2p'!$A$57,0),MATCH(B798,z2p!$C$1:'z2p'!$X$1,0))</f>
        <v>0</v>
      </c>
      <c r="E798" t="s">
        <v>26</v>
      </c>
      <c r="F798" t="s">
        <v>512</v>
      </c>
      <c r="G798" t="str">
        <f>HLOOKUP(E798,z2p!$C$1:$X$2,2,FALSE)</f>
        <v>j</v>
      </c>
      <c r="H798" t="str">
        <f>VLOOKUP(F798,z2p!$A$3:$B$57,2,FALSE)</f>
        <v>uer</v>
      </c>
      <c r="I798" t="str">
        <f t="shared" si="53"/>
        <v>juer</v>
      </c>
      <c r="J798" t="str">
        <f t="shared" si="54"/>
        <v>,"ㄐㄧㄦˋ","juer","2024-02-11 10:15:00","ai@indexbox.com","1","注音","拼音","zhuyin","pinyin","對照表"</v>
      </c>
    </row>
    <row r="799" spans="1:10">
      <c r="A799" s="18" t="s">
        <v>873</v>
      </c>
      <c r="B799" t="str">
        <f t="shared" si="51"/>
        <v>ㄑ</v>
      </c>
      <c r="C799" t="str">
        <f t="shared" si="52"/>
        <v>ㄧ␢</v>
      </c>
      <c r="D799" t="e">
        <f>INDEX(z2p!$C$2:$X$57,MATCH(C799,z2p!$A$2:'z2p'!$A$57,0),MATCH(B799,z2p!$C$1:'z2p'!$X$1,0))</f>
        <v>#N/A</v>
      </c>
      <c r="E799" t="s">
        <v>27</v>
      </c>
      <c r="F799" t="s">
        <v>507</v>
      </c>
      <c r="G799" t="str">
        <f>HLOOKUP(E799,z2p!$C$1:$X$2,2,FALSE)</f>
        <v>q</v>
      </c>
      <c r="H799" t="s">
        <v>550</v>
      </c>
      <c r="I799" t="str">
        <f t="shared" si="53"/>
        <v>qu</v>
      </c>
      <c r="J799" t="str">
        <f t="shared" si="54"/>
        <v>,"ㄑㄧ␢ˋ","qu","2024-02-11 10:15:00","ai@indexbox.com","1","注音","拼音","zhuyin","pinyin","對照表"</v>
      </c>
    </row>
    <row r="800" spans="1:10">
      <c r="A800" s="18" t="s">
        <v>895</v>
      </c>
      <c r="B800" t="str">
        <f t="shared" si="51"/>
        <v>ㄑ</v>
      </c>
      <c r="C800" t="str">
        <f t="shared" si="52"/>
        <v>ㄧㄚ</v>
      </c>
      <c r="D800" t="str">
        <f>INDEX(z2p!$C$2:$X$57,MATCH(C800,z2p!$A$2:'z2p'!$A$57,0),MATCH(B800,z2p!$C$1:'z2p'!$X$1,0))</f>
        <v>qia</v>
      </c>
      <c r="E800" t="s">
        <v>27</v>
      </c>
      <c r="F800" t="s">
        <v>386</v>
      </c>
      <c r="G800" t="str">
        <f>HLOOKUP(E800,z2p!$C$1:$X$2,2,FALSE)</f>
        <v>q</v>
      </c>
      <c r="H800" t="str">
        <f>VLOOKUP(F800,z2p!$A$3:$B$57,2,FALSE)</f>
        <v>ua</v>
      </c>
      <c r="I800" t="str">
        <f t="shared" si="53"/>
        <v>qua</v>
      </c>
      <c r="J800" t="str">
        <f t="shared" si="54"/>
        <v>,"ㄑㄧㄚˋ","qua","2024-02-11 10:15:00","ai@indexbox.com","1","注音","拼音","zhuyin","pinyin","對照表"</v>
      </c>
    </row>
    <row r="801" spans="1:10">
      <c r="A801" s="18" t="s">
        <v>917</v>
      </c>
      <c r="B801" t="str">
        <f t="shared" si="51"/>
        <v>ㄑ</v>
      </c>
      <c r="C801" t="str">
        <f t="shared" si="52"/>
        <v>ㄧㄛ</v>
      </c>
      <c r="D801">
        <f>INDEX(z2p!$C$2:$X$57,MATCH(C801,z2p!$A$2:'z2p'!$A$57,0),MATCH(B801,z2p!$C$1:'z2p'!$X$1,0))</f>
        <v>0</v>
      </c>
      <c r="E801" t="s">
        <v>27</v>
      </c>
      <c r="F801" t="s">
        <v>395</v>
      </c>
      <c r="G801" t="str">
        <f>HLOOKUP(E801,z2p!$C$1:$X$2,2,FALSE)</f>
        <v>q</v>
      </c>
      <c r="H801" t="str">
        <f>VLOOKUP(F801,z2p!$A$3:$B$57,2,FALSE)</f>
        <v>uo</v>
      </c>
      <c r="I801" t="str">
        <f t="shared" si="53"/>
        <v>quo</v>
      </c>
      <c r="J801" t="str">
        <f t="shared" si="54"/>
        <v>,"ㄑㄧㄛˋ","quo","2024-02-11 10:15:00","ai@indexbox.com","1","注音","拼音","zhuyin","pinyin","對照表"</v>
      </c>
    </row>
    <row r="802" spans="1:10">
      <c r="A802" s="18" t="s">
        <v>939</v>
      </c>
      <c r="B802" t="str">
        <f t="shared" si="51"/>
        <v>ㄑ</v>
      </c>
      <c r="C802" t="str">
        <f t="shared" si="52"/>
        <v>ㄧㄜ</v>
      </c>
      <c r="D802">
        <f>INDEX(z2p!$C$2:$X$57,MATCH(C802,z2p!$A$2:'z2p'!$A$57,0),MATCH(B802,z2p!$C$1:'z2p'!$X$1,0))</f>
        <v>0</v>
      </c>
      <c r="E802" t="s">
        <v>27</v>
      </c>
      <c r="F802" t="s">
        <v>508</v>
      </c>
      <c r="G802" t="str">
        <f>HLOOKUP(E802,z2p!$C$1:$X$2,2,FALSE)</f>
        <v>q</v>
      </c>
      <c r="H802" t="str">
        <f>VLOOKUP(F802,z2p!$A$3:$B$57,2,FALSE)</f>
        <v>ue</v>
      </c>
      <c r="I802" t="str">
        <f t="shared" si="53"/>
        <v>que</v>
      </c>
      <c r="J802" t="str">
        <f t="shared" si="54"/>
        <v>,"ㄑㄧㄜˋ","que","2024-02-11 10:15:00","ai@indexbox.com","1","注音","拼音","zhuyin","pinyin","對照表"</v>
      </c>
    </row>
    <row r="803" spans="1:10">
      <c r="A803" s="18" t="s">
        <v>961</v>
      </c>
      <c r="B803" t="str">
        <f t="shared" si="51"/>
        <v>ㄑ</v>
      </c>
      <c r="C803" t="str">
        <f t="shared" si="52"/>
        <v>ㄧㄝ</v>
      </c>
      <c r="D803" t="str">
        <f>INDEX(z2p!$C$2:$X$57,MATCH(C803,z2p!$A$2:'z2p'!$A$57,0),MATCH(B803,z2p!$C$1:'z2p'!$X$1,0))</f>
        <v>qie</v>
      </c>
      <c r="E803" t="s">
        <v>27</v>
      </c>
      <c r="F803" t="s">
        <v>509</v>
      </c>
      <c r="G803" t="str">
        <f>HLOOKUP(E803,z2p!$C$1:$X$2,2,FALSE)</f>
        <v>q</v>
      </c>
      <c r="H803" t="str">
        <f>VLOOKUP(F803,z2p!$A$3:$B$57,2,FALSE)</f>
        <v>ue</v>
      </c>
      <c r="I803" t="str">
        <f t="shared" si="53"/>
        <v>que</v>
      </c>
      <c r="J803" t="str">
        <f t="shared" si="54"/>
        <v>,"ㄑㄧㄝˋ","que","2024-02-11 10:15:00","ai@indexbox.com","1","注音","拼音","zhuyin","pinyin","對照表"</v>
      </c>
    </row>
    <row r="804" spans="1:10">
      <c r="A804" s="18" t="s">
        <v>983</v>
      </c>
      <c r="B804" t="str">
        <f t="shared" si="51"/>
        <v>ㄑ</v>
      </c>
      <c r="C804" t="str">
        <f t="shared" si="52"/>
        <v>ㄧㄞ</v>
      </c>
      <c r="D804">
        <f>INDEX(z2p!$C$2:$X$57,MATCH(C804,z2p!$A$2:'z2p'!$A$57,0),MATCH(B804,z2p!$C$1:'z2p'!$X$1,0))</f>
        <v>0</v>
      </c>
      <c r="E804" t="s">
        <v>27</v>
      </c>
      <c r="F804" t="s">
        <v>412</v>
      </c>
      <c r="G804" t="str">
        <f>HLOOKUP(E804,z2p!$C$1:$X$2,2,FALSE)</f>
        <v>q</v>
      </c>
      <c r="H804" t="str">
        <f>VLOOKUP(F804,z2p!$A$3:$B$57,2,FALSE)</f>
        <v>uai</v>
      </c>
      <c r="I804" t="str">
        <f t="shared" si="53"/>
        <v>quai</v>
      </c>
      <c r="J804" t="str">
        <f t="shared" si="54"/>
        <v>,"ㄑㄧㄞˋ","quai","2024-02-11 10:15:00","ai@indexbox.com","1","注音","拼音","zhuyin","pinyin","對照表"</v>
      </c>
    </row>
    <row r="805" spans="1:10">
      <c r="A805" s="18" t="s">
        <v>1005</v>
      </c>
      <c r="B805" t="str">
        <f t="shared" si="51"/>
        <v>ㄑ</v>
      </c>
      <c r="C805" t="str">
        <f t="shared" si="52"/>
        <v>ㄧㄟ</v>
      </c>
      <c r="D805">
        <f>INDEX(z2p!$C$2:$X$57,MATCH(C805,z2p!$A$2:'z2p'!$A$57,0),MATCH(B805,z2p!$C$1:'z2p'!$X$1,0))</f>
        <v>0</v>
      </c>
      <c r="E805" t="s">
        <v>27</v>
      </c>
      <c r="F805" t="s">
        <v>421</v>
      </c>
      <c r="G805" t="str">
        <f>HLOOKUP(E805,z2p!$C$1:$X$2,2,FALSE)</f>
        <v>q</v>
      </c>
      <c r="H805" t="str">
        <f>VLOOKUP(F805,z2p!$A$3:$B$57,2,FALSE)</f>
        <v>ui</v>
      </c>
      <c r="I805" t="str">
        <f t="shared" si="53"/>
        <v>qui</v>
      </c>
      <c r="J805" t="str">
        <f t="shared" si="54"/>
        <v>,"ㄑㄧㄟˋ","qui","2024-02-11 10:15:00","ai@indexbox.com","1","注音","拼音","zhuyin","pinyin","對照表"</v>
      </c>
    </row>
    <row r="806" spans="1:10">
      <c r="A806" s="18" t="s">
        <v>1027</v>
      </c>
      <c r="B806" t="str">
        <f t="shared" si="51"/>
        <v>ㄑ</v>
      </c>
      <c r="C806" t="str">
        <f t="shared" si="52"/>
        <v>ㄧㄠ</v>
      </c>
      <c r="D806" t="str">
        <f>INDEX(z2p!$C$2:$X$57,MATCH(C806,z2p!$A$2:'z2p'!$A$57,0),MATCH(B806,z2p!$C$1:'z2p'!$X$1,0))</f>
        <v>qiao</v>
      </c>
      <c r="E806" t="s">
        <v>27</v>
      </c>
      <c r="F806" t="s">
        <v>510</v>
      </c>
      <c r="G806" t="str">
        <f>HLOOKUP(E806,z2p!$C$1:$X$2,2,FALSE)</f>
        <v>q</v>
      </c>
      <c r="H806" t="str">
        <f>VLOOKUP(F806,z2p!$A$3:$B$57,2,FALSE)</f>
        <v>uao</v>
      </c>
      <c r="I806" t="str">
        <f t="shared" si="53"/>
        <v>quao</v>
      </c>
      <c r="J806" t="str">
        <f t="shared" si="54"/>
        <v>,"ㄑㄧㄠˋ","quao","2024-02-11 10:15:00","ai@indexbox.com","1","注音","拼音","zhuyin","pinyin","對照表"</v>
      </c>
    </row>
    <row r="807" spans="1:10">
      <c r="A807" s="18" t="s">
        <v>1049</v>
      </c>
      <c r="B807" t="str">
        <f t="shared" si="51"/>
        <v>ㄑ</v>
      </c>
      <c r="C807" t="str">
        <f t="shared" si="52"/>
        <v>ㄧㄡ</v>
      </c>
      <c r="D807" t="str">
        <f>INDEX(z2p!$C$2:$X$57,MATCH(C807,z2p!$A$2:'z2p'!$A$57,0),MATCH(B807,z2p!$C$1:'z2p'!$X$1,0))</f>
        <v>qiu</v>
      </c>
      <c r="E807" t="s">
        <v>27</v>
      </c>
      <c r="F807" t="s">
        <v>511</v>
      </c>
      <c r="G807" t="str">
        <f>HLOOKUP(E807,z2p!$C$1:$X$2,2,FALSE)</f>
        <v>q</v>
      </c>
      <c r="H807" t="str">
        <f>VLOOKUP(F807,z2p!$A$3:$B$57,2,FALSE)</f>
        <v>uou</v>
      </c>
      <c r="I807" t="str">
        <f t="shared" si="53"/>
        <v>quou</v>
      </c>
      <c r="J807" t="str">
        <f t="shared" si="54"/>
        <v>,"ㄑㄧㄡˋ","quou","2024-02-11 10:15:00","ai@indexbox.com","1","注音","拼音","zhuyin","pinyin","對照表"</v>
      </c>
    </row>
    <row r="808" spans="1:10">
      <c r="A808" s="18" t="s">
        <v>1071</v>
      </c>
      <c r="B808" t="str">
        <f t="shared" si="51"/>
        <v>ㄑ</v>
      </c>
      <c r="C808" t="str">
        <f t="shared" si="52"/>
        <v>ㄧㄢ</v>
      </c>
      <c r="D808" t="str">
        <f>INDEX(z2p!$C$2:$X$57,MATCH(C808,z2p!$A$2:'z2p'!$A$57,0),MATCH(B808,z2p!$C$1:'z2p'!$X$1,0))</f>
        <v>qian</v>
      </c>
      <c r="E808" t="s">
        <v>27</v>
      </c>
      <c r="F808" t="s">
        <v>436</v>
      </c>
      <c r="G808" t="str">
        <f>HLOOKUP(E808,z2p!$C$1:$X$2,2,FALSE)</f>
        <v>q</v>
      </c>
      <c r="H808" t="str">
        <f>VLOOKUP(F808,z2p!$A$3:$B$57,2,FALSE)</f>
        <v>uan</v>
      </c>
      <c r="I808" t="str">
        <f t="shared" si="53"/>
        <v>quan</v>
      </c>
      <c r="J808" t="str">
        <f t="shared" si="54"/>
        <v>,"ㄑㄧㄢˋ","quan","2024-02-11 10:15:00","ai@indexbox.com","1","注音","拼音","zhuyin","pinyin","對照表"</v>
      </c>
    </row>
    <row r="809" spans="1:10">
      <c r="A809" s="18" t="s">
        <v>1093</v>
      </c>
      <c r="B809" t="str">
        <f t="shared" si="51"/>
        <v>ㄑ</v>
      </c>
      <c r="C809" t="str">
        <f t="shared" si="52"/>
        <v>ㄧㄣ</v>
      </c>
      <c r="D809" t="str">
        <f>INDEX(z2p!$C$2:$X$57,MATCH(C809,z2p!$A$2:'z2p'!$A$57,0),MATCH(B809,z2p!$C$1:'z2p'!$X$1,0))</f>
        <v>qin</v>
      </c>
      <c r="E809" t="s">
        <v>27</v>
      </c>
      <c r="F809" t="s">
        <v>453</v>
      </c>
      <c r="G809" t="str">
        <f>HLOOKUP(E809,z2p!$C$1:$X$2,2,FALSE)</f>
        <v>q</v>
      </c>
      <c r="H809" t="str">
        <f>VLOOKUP(F809,z2p!$A$3:$B$57,2,FALSE)</f>
        <v>un</v>
      </c>
      <c r="I809" t="str">
        <f t="shared" si="53"/>
        <v>qun</v>
      </c>
      <c r="J809" t="str">
        <f t="shared" si="54"/>
        <v>,"ㄑㄧㄣˋ","qun","2024-02-11 10:15:00","ai@indexbox.com","1","注音","拼音","zhuyin","pinyin","對照表"</v>
      </c>
    </row>
    <row r="810" spans="1:10">
      <c r="A810" s="18" t="s">
        <v>1115</v>
      </c>
      <c r="B810" t="str">
        <f t="shared" si="51"/>
        <v>ㄑ</v>
      </c>
      <c r="C810" t="str">
        <f t="shared" si="52"/>
        <v>ㄧㄤ</v>
      </c>
      <c r="D810" t="str">
        <f>INDEX(z2p!$C$2:$X$57,MATCH(C810,z2p!$A$2:'z2p'!$A$57,0),MATCH(B810,z2p!$C$1:'z2p'!$X$1,0))</f>
        <v>qiang</v>
      </c>
      <c r="E810" t="s">
        <v>27</v>
      </c>
      <c r="F810" t="s">
        <v>470</v>
      </c>
      <c r="G810" t="str">
        <f>HLOOKUP(E810,z2p!$C$1:$X$2,2,FALSE)</f>
        <v>q</v>
      </c>
      <c r="H810" t="str">
        <f>VLOOKUP(F810,z2p!$A$3:$B$57,2,FALSE)</f>
        <v>uang</v>
      </c>
      <c r="I810" t="str">
        <f t="shared" si="53"/>
        <v>quang</v>
      </c>
      <c r="J810" t="str">
        <f t="shared" si="54"/>
        <v>,"ㄑㄧㄤˋ","quang","2024-02-11 10:15:00","ai@indexbox.com","1","注音","拼音","zhuyin","pinyin","對照表"</v>
      </c>
    </row>
    <row r="811" spans="1:10">
      <c r="A811" s="18" t="s">
        <v>1137</v>
      </c>
      <c r="B811" t="str">
        <f t="shared" si="51"/>
        <v>ㄑ</v>
      </c>
      <c r="C811" t="str">
        <f t="shared" si="52"/>
        <v>ㄧㄥ</v>
      </c>
      <c r="D811" t="str">
        <f>INDEX(z2p!$C$2:$X$57,MATCH(C811,z2p!$A$2:'z2p'!$A$57,0),MATCH(B811,z2p!$C$1:'z2p'!$X$1,0))</f>
        <v>qing</v>
      </c>
      <c r="E811" t="s">
        <v>27</v>
      </c>
      <c r="F811" t="s">
        <v>238</v>
      </c>
      <c r="G811" t="str">
        <f>HLOOKUP(E811,z2p!$C$1:$X$2,2,FALSE)</f>
        <v>q</v>
      </c>
      <c r="H811" t="str">
        <f>VLOOKUP(F811,z2p!$A$3:$B$57,2,FALSE)</f>
        <v>ueng</v>
      </c>
      <c r="I811" t="str">
        <f t="shared" si="53"/>
        <v>queng</v>
      </c>
      <c r="J811" t="str">
        <f t="shared" si="54"/>
        <v>,"ㄑㄧㄥˋ","queng","2024-02-11 10:15:00","ai@indexbox.com","1","注音","拼音","zhuyin","pinyin","對照表"</v>
      </c>
    </row>
    <row r="812" spans="1:10">
      <c r="A812" s="18" t="s">
        <v>1159</v>
      </c>
      <c r="B812" t="str">
        <f t="shared" si="51"/>
        <v>ㄑ</v>
      </c>
      <c r="C812" t="str">
        <f t="shared" si="52"/>
        <v>ㄧㄦ</v>
      </c>
      <c r="D812">
        <f>INDEX(z2p!$C$2:$X$57,MATCH(C812,z2p!$A$2:'z2p'!$A$57,0),MATCH(B812,z2p!$C$1:'z2p'!$X$1,0))</f>
        <v>0</v>
      </c>
      <c r="E812" t="s">
        <v>27</v>
      </c>
      <c r="F812" t="s">
        <v>512</v>
      </c>
      <c r="G812" t="str">
        <f>HLOOKUP(E812,z2p!$C$1:$X$2,2,FALSE)</f>
        <v>q</v>
      </c>
      <c r="H812" t="str">
        <f>VLOOKUP(F812,z2p!$A$3:$B$57,2,FALSE)</f>
        <v>uer</v>
      </c>
      <c r="I812" t="str">
        <f t="shared" si="53"/>
        <v>quer</v>
      </c>
      <c r="J812" t="str">
        <f t="shared" si="54"/>
        <v>,"ㄑㄧㄦˋ","quer","2024-02-11 10:15:00","ai@indexbox.com","1","注音","拼音","zhuyin","pinyin","對照表"</v>
      </c>
    </row>
    <row r="813" spans="1:10">
      <c r="A813" s="18" t="s">
        <v>874</v>
      </c>
      <c r="B813" t="str">
        <f t="shared" si="51"/>
        <v>ㄒ</v>
      </c>
      <c r="C813" t="str">
        <f t="shared" si="52"/>
        <v>ㄧ␢</v>
      </c>
      <c r="D813" t="e">
        <f>INDEX(z2p!$C$2:$X$57,MATCH(C813,z2p!$A$2:'z2p'!$A$57,0),MATCH(B813,z2p!$C$1:'z2p'!$X$1,0))</f>
        <v>#N/A</v>
      </c>
      <c r="E813" t="s">
        <v>28</v>
      </c>
      <c r="F813" t="s">
        <v>507</v>
      </c>
      <c r="G813" t="str">
        <f>HLOOKUP(E813,z2p!$C$1:$X$2,2,FALSE)</f>
        <v>x</v>
      </c>
      <c r="H813" t="s">
        <v>550</v>
      </c>
      <c r="I813" t="str">
        <f t="shared" si="53"/>
        <v>xu</v>
      </c>
      <c r="J813" t="str">
        <f t="shared" si="54"/>
        <v>,"ㄒㄧ␢ˋ","xu","2024-02-11 10:15:00","ai@indexbox.com","1","注音","拼音","zhuyin","pinyin","對照表"</v>
      </c>
    </row>
    <row r="814" spans="1:10">
      <c r="A814" s="18" t="s">
        <v>896</v>
      </c>
      <c r="B814" t="str">
        <f t="shared" si="51"/>
        <v>ㄒ</v>
      </c>
      <c r="C814" t="str">
        <f t="shared" si="52"/>
        <v>ㄧㄚ</v>
      </c>
      <c r="D814" t="str">
        <f>INDEX(z2p!$C$2:$X$57,MATCH(C814,z2p!$A$2:'z2p'!$A$57,0),MATCH(B814,z2p!$C$1:'z2p'!$X$1,0))</f>
        <v>xia</v>
      </c>
      <c r="E814" t="s">
        <v>28</v>
      </c>
      <c r="F814" t="s">
        <v>386</v>
      </c>
      <c r="G814" t="str">
        <f>HLOOKUP(E814,z2p!$C$1:$X$2,2,FALSE)</f>
        <v>x</v>
      </c>
      <c r="H814" t="str">
        <f>VLOOKUP(F814,z2p!$A$3:$B$57,2,FALSE)</f>
        <v>ua</v>
      </c>
      <c r="I814" t="str">
        <f t="shared" si="53"/>
        <v>xua</v>
      </c>
      <c r="J814" t="str">
        <f t="shared" si="54"/>
        <v>,"ㄒㄧㄚˋ","xua","2024-02-11 10:15:00","ai@indexbox.com","1","注音","拼音","zhuyin","pinyin","對照表"</v>
      </c>
    </row>
    <row r="815" spans="1:10">
      <c r="A815" s="18" t="s">
        <v>918</v>
      </c>
      <c r="B815" t="str">
        <f t="shared" si="51"/>
        <v>ㄒ</v>
      </c>
      <c r="C815" t="str">
        <f t="shared" si="52"/>
        <v>ㄧㄛ</v>
      </c>
      <c r="D815">
        <f>INDEX(z2p!$C$2:$X$57,MATCH(C815,z2p!$A$2:'z2p'!$A$57,0),MATCH(B815,z2p!$C$1:'z2p'!$X$1,0))</f>
        <v>0</v>
      </c>
      <c r="E815" t="s">
        <v>28</v>
      </c>
      <c r="F815" t="s">
        <v>395</v>
      </c>
      <c r="G815" t="str">
        <f>HLOOKUP(E815,z2p!$C$1:$X$2,2,FALSE)</f>
        <v>x</v>
      </c>
      <c r="H815" t="str">
        <f>VLOOKUP(F815,z2p!$A$3:$B$57,2,FALSE)</f>
        <v>uo</v>
      </c>
      <c r="I815" t="str">
        <f t="shared" si="53"/>
        <v>xuo</v>
      </c>
      <c r="J815" t="str">
        <f t="shared" si="54"/>
        <v>,"ㄒㄧㄛˋ","xuo","2024-02-11 10:15:00","ai@indexbox.com","1","注音","拼音","zhuyin","pinyin","對照表"</v>
      </c>
    </row>
    <row r="816" spans="1:10">
      <c r="A816" s="18" t="s">
        <v>940</v>
      </c>
      <c r="B816" t="str">
        <f t="shared" si="51"/>
        <v>ㄒ</v>
      </c>
      <c r="C816" t="str">
        <f t="shared" si="52"/>
        <v>ㄧㄜ</v>
      </c>
      <c r="D816">
        <f>INDEX(z2p!$C$2:$X$57,MATCH(C816,z2p!$A$2:'z2p'!$A$57,0),MATCH(B816,z2p!$C$1:'z2p'!$X$1,0))</f>
        <v>0</v>
      </c>
      <c r="E816" t="s">
        <v>28</v>
      </c>
      <c r="F816" t="s">
        <v>508</v>
      </c>
      <c r="G816" t="str">
        <f>HLOOKUP(E816,z2p!$C$1:$X$2,2,FALSE)</f>
        <v>x</v>
      </c>
      <c r="H816" t="str">
        <f>VLOOKUP(F816,z2p!$A$3:$B$57,2,FALSE)</f>
        <v>ue</v>
      </c>
      <c r="I816" t="str">
        <f t="shared" si="53"/>
        <v>xue</v>
      </c>
      <c r="J816" t="str">
        <f t="shared" si="54"/>
        <v>,"ㄒㄧㄜˋ","xue","2024-02-11 10:15:00","ai@indexbox.com","1","注音","拼音","zhuyin","pinyin","對照表"</v>
      </c>
    </row>
    <row r="817" spans="1:10">
      <c r="A817" s="18" t="s">
        <v>962</v>
      </c>
      <c r="B817" t="str">
        <f t="shared" si="51"/>
        <v>ㄒ</v>
      </c>
      <c r="C817" t="str">
        <f t="shared" si="52"/>
        <v>ㄧㄝ</v>
      </c>
      <c r="D817" t="str">
        <f>INDEX(z2p!$C$2:$X$57,MATCH(C817,z2p!$A$2:'z2p'!$A$57,0),MATCH(B817,z2p!$C$1:'z2p'!$X$1,0))</f>
        <v>xie</v>
      </c>
      <c r="E817" t="s">
        <v>28</v>
      </c>
      <c r="F817" t="s">
        <v>509</v>
      </c>
      <c r="G817" t="str">
        <f>HLOOKUP(E817,z2p!$C$1:$X$2,2,FALSE)</f>
        <v>x</v>
      </c>
      <c r="H817" t="str">
        <f>VLOOKUP(F817,z2p!$A$3:$B$57,2,FALSE)</f>
        <v>ue</v>
      </c>
      <c r="I817" t="str">
        <f t="shared" si="53"/>
        <v>xue</v>
      </c>
      <c r="J817" t="str">
        <f t="shared" si="54"/>
        <v>,"ㄒㄧㄝˋ","xue","2024-02-11 10:15:00","ai@indexbox.com","1","注音","拼音","zhuyin","pinyin","對照表"</v>
      </c>
    </row>
    <row r="818" spans="1:10">
      <c r="A818" s="18" t="s">
        <v>984</v>
      </c>
      <c r="B818" t="str">
        <f t="shared" si="51"/>
        <v>ㄒ</v>
      </c>
      <c r="C818" t="str">
        <f t="shared" si="52"/>
        <v>ㄧㄞ</v>
      </c>
      <c r="D818">
        <f>INDEX(z2p!$C$2:$X$57,MATCH(C818,z2p!$A$2:'z2p'!$A$57,0),MATCH(B818,z2p!$C$1:'z2p'!$X$1,0))</f>
        <v>0</v>
      </c>
      <c r="E818" t="s">
        <v>28</v>
      </c>
      <c r="F818" t="s">
        <v>412</v>
      </c>
      <c r="G818" t="str">
        <f>HLOOKUP(E818,z2p!$C$1:$X$2,2,FALSE)</f>
        <v>x</v>
      </c>
      <c r="H818" t="str">
        <f>VLOOKUP(F818,z2p!$A$3:$B$57,2,FALSE)</f>
        <v>uai</v>
      </c>
      <c r="I818" t="str">
        <f t="shared" si="53"/>
        <v>xuai</v>
      </c>
      <c r="J818" t="str">
        <f t="shared" si="54"/>
        <v>,"ㄒㄧㄞˋ","xuai","2024-02-11 10:15:00","ai@indexbox.com","1","注音","拼音","zhuyin","pinyin","對照表"</v>
      </c>
    </row>
    <row r="819" spans="1:10">
      <c r="A819" s="18" t="s">
        <v>1006</v>
      </c>
      <c r="B819" t="str">
        <f t="shared" si="51"/>
        <v>ㄒ</v>
      </c>
      <c r="C819" t="str">
        <f t="shared" si="52"/>
        <v>ㄧㄟ</v>
      </c>
      <c r="D819">
        <f>INDEX(z2p!$C$2:$X$57,MATCH(C819,z2p!$A$2:'z2p'!$A$57,0),MATCH(B819,z2p!$C$1:'z2p'!$X$1,0))</f>
        <v>0</v>
      </c>
      <c r="E819" t="s">
        <v>28</v>
      </c>
      <c r="F819" t="s">
        <v>421</v>
      </c>
      <c r="G819" t="str">
        <f>HLOOKUP(E819,z2p!$C$1:$X$2,2,FALSE)</f>
        <v>x</v>
      </c>
      <c r="H819" t="str">
        <f>VLOOKUP(F819,z2p!$A$3:$B$57,2,FALSE)</f>
        <v>ui</v>
      </c>
      <c r="I819" t="str">
        <f t="shared" si="53"/>
        <v>xui</v>
      </c>
      <c r="J819" t="str">
        <f t="shared" si="54"/>
        <v>,"ㄒㄧㄟˋ","xui","2024-02-11 10:15:00","ai@indexbox.com","1","注音","拼音","zhuyin","pinyin","對照表"</v>
      </c>
    </row>
    <row r="820" spans="1:10">
      <c r="A820" s="18" t="s">
        <v>1028</v>
      </c>
      <c r="B820" t="str">
        <f t="shared" si="51"/>
        <v>ㄒ</v>
      </c>
      <c r="C820" t="str">
        <f t="shared" si="52"/>
        <v>ㄧㄠ</v>
      </c>
      <c r="D820" t="str">
        <f>INDEX(z2p!$C$2:$X$57,MATCH(C820,z2p!$A$2:'z2p'!$A$57,0),MATCH(B820,z2p!$C$1:'z2p'!$X$1,0))</f>
        <v>xiao</v>
      </c>
      <c r="E820" t="s">
        <v>28</v>
      </c>
      <c r="F820" t="s">
        <v>510</v>
      </c>
      <c r="G820" t="str">
        <f>HLOOKUP(E820,z2p!$C$1:$X$2,2,FALSE)</f>
        <v>x</v>
      </c>
      <c r="H820" t="str">
        <f>VLOOKUP(F820,z2p!$A$3:$B$57,2,FALSE)</f>
        <v>uao</v>
      </c>
      <c r="I820" t="str">
        <f t="shared" si="53"/>
        <v>xuao</v>
      </c>
      <c r="J820" t="str">
        <f t="shared" si="54"/>
        <v>,"ㄒㄧㄠˋ","xuao","2024-02-11 10:15:00","ai@indexbox.com","1","注音","拼音","zhuyin","pinyin","對照表"</v>
      </c>
    </row>
    <row r="821" spans="1:10">
      <c r="A821" s="18" t="s">
        <v>1050</v>
      </c>
      <c r="B821" t="str">
        <f t="shared" si="51"/>
        <v>ㄒ</v>
      </c>
      <c r="C821" t="str">
        <f t="shared" si="52"/>
        <v>ㄧㄡ</v>
      </c>
      <c r="D821" t="str">
        <f>INDEX(z2p!$C$2:$X$57,MATCH(C821,z2p!$A$2:'z2p'!$A$57,0),MATCH(B821,z2p!$C$1:'z2p'!$X$1,0))</f>
        <v>xiu</v>
      </c>
      <c r="E821" t="s">
        <v>28</v>
      </c>
      <c r="F821" t="s">
        <v>511</v>
      </c>
      <c r="G821" t="str">
        <f>HLOOKUP(E821,z2p!$C$1:$X$2,2,FALSE)</f>
        <v>x</v>
      </c>
      <c r="H821" t="str">
        <f>VLOOKUP(F821,z2p!$A$3:$B$57,2,FALSE)</f>
        <v>uou</v>
      </c>
      <c r="I821" t="str">
        <f t="shared" si="53"/>
        <v>xuou</v>
      </c>
      <c r="J821" t="str">
        <f t="shared" si="54"/>
        <v>,"ㄒㄧㄡˋ","xuou","2024-02-11 10:15:00","ai@indexbox.com","1","注音","拼音","zhuyin","pinyin","對照表"</v>
      </c>
    </row>
    <row r="822" spans="1:10">
      <c r="A822" s="18" t="s">
        <v>1072</v>
      </c>
      <c r="B822" t="str">
        <f t="shared" si="51"/>
        <v>ㄒ</v>
      </c>
      <c r="C822" t="str">
        <f t="shared" si="52"/>
        <v>ㄧㄢ</v>
      </c>
      <c r="D822" t="str">
        <f>INDEX(z2p!$C$2:$X$57,MATCH(C822,z2p!$A$2:'z2p'!$A$57,0),MATCH(B822,z2p!$C$1:'z2p'!$X$1,0))</f>
        <v>xian</v>
      </c>
      <c r="E822" t="s">
        <v>28</v>
      </c>
      <c r="F822" t="s">
        <v>436</v>
      </c>
      <c r="G822" t="str">
        <f>HLOOKUP(E822,z2p!$C$1:$X$2,2,FALSE)</f>
        <v>x</v>
      </c>
      <c r="H822" t="str">
        <f>VLOOKUP(F822,z2p!$A$3:$B$57,2,FALSE)</f>
        <v>uan</v>
      </c>
      <c r="I822" t="str">
        <f t="shared" si="53"/>
        <v>xuan</v>
      </c>
      <c r="J822" t="str">
        <f t="shared" si="54"/>
        <v>,"ㄒㄧㄢˋ","xuan","2024-02-11 10:15:00","ai@indexbox.com","1","注音","拼音","zhuyin","pinyin","對照表"</v>
      </c>
    </row>
    <row r="823" spans="1:10">
      <c r="A823" s="18" t="s">
        <v>1094</v>
      </c>
      <c r="B823" t="str">
        <f t="shared" si="51"/>
        <v>ㄒ</v>
      </c>
      <c r="C823" t="str">
        <f t="shared" si="52"/>
        <v>ㄧㄣ</v>
      </c>
      <c r="D823" t="str">
        <f>INDEX(z2p!$C$2:$X$57,MATCH(C823,z2p!$A$2:'z2p'!$A$57,0),MATCH(B823,z2p!$C$1:'z2p'!$X$1,0))</f>
        <v>xin</v>
      </c>
      <c r="E823" t="s">
        <v>28</v>
      </c>
      <c r="F823" t="s">
        <v>453</v>
      </c>
      <c r="G823" t="str">
        <f>HLOOKUP(E823,z2p!$C$1:$X$2,2,FALSE)</f>
        <v>x</v>
      </c>
      <c r="H823" t="str">
        <f>VLOOKUP(F823,z2p!$A$3:$B$57,2,FALSE)</f>
        <v>un</v>
      </c>
      <c r="I823" t="str">
        <f t="shared" si="53"/>
        <v>xun</v>
      </c>
      <c r="J823" t="str">
        <f t="shared" si="54"/>
        <v>,"ㄒㄧㄣˋ","xun","2024-02-11 10:15:00","ai@indexbox.com","1","注音","拼音","zhuyin","pinyin","對照表"</v>
      </c>
    </row>
    <row r="824" spans="1:10">
      <c r="A824" s="18" t="s">
        <v>1116</v>
      </c>
      <c r="B824" t="str">
        <f t="shared" si="51"/>
        <v>ㄒ</v>
      </c>
      <c r="C824" t="str">
        <f t="shared" si="52"/>
        <v>ㄧㄤ</v>
      </c>
      <c r="D824" t="str">
        <f>INDEX(z2p!$C$2:$X$57,MATCH(C824,z2p!$A$2:'z2p'!$A$57,0),MATCH(B824,z2p!$C$1:'z2p'!$X$1,0))</f>
        <v>xiang</v>
      </c>
      <c r="E824" t="s">
        <v>28</v>
      </c>
      <c r="F824" t="s">
        <v>470</v>
      </c>
      <c r="G824" t="str">
        <f>HLOOKUP(E824,z2p!$C$1:$X$2,2,FALSE)</f>
        <v>x</v>
      </c>
      <c r="H824" t="str">
        <f>VLOOKUP(F824,z2p!$A$3:$B$57,2,FALSE)</f>
        <v>uang</v>
      </c>
      <c r="I824" t="str">
        <f t="shared" si="53"/>
        <v>xuang</v>
      </c>
      <c r="J824" t="str">
        <f t="shared" si="54"/>
        <v>,"ㄒㄧㄤˋ","xuang","2024-02-11 10:15:00","ai@indexbox.com","1","注音","拼音","zhuyin","pinyin","對照表"</v>
      </c>
    </row>
    <row r="825" spans="1:10">
      <c r="A825" s="18" t="s">
        <v>1138</v>
      </c>
      <c r="B825" t="str">
        <f t="shared" si="51"/>
        <v>ㄒ</v>
      </c>
      <c r="C825" t="str">
        <f t="shared" si="52"/>
        <v>ㄧㄥ</v>
      </c>
      <c r="D825" t="str">
        <f>INDEX(z2p!$C$2:$X$57,MATCH(C825,z2p!$A$2:'z2p'!$A$57,0),MATCH(B825,z2p!$C$1:'z2p'!$X$1,0))</f>
        <v>xing</v>
      </c>
      <c r="E825" t="s">
        <v>28</v>
      </c>
      <c r="F825" t="s">
        <v>238</v>
      </c>
      <c r="G825" t="str">
        <f>HLOOKUP(E825,z2p!$C$1:$X$2,2,FALSE)</f>
        <v>x</v>
      </c>
      <c r="H825" t="str">
        <f>VLOOKUP(F825,z2p!$A$3:$B$57,2,FALSE)</f>
        <v>ueng</v>
      </c>
      <c r="I825" t="str">
        <f t="shared" si="53"/>
        <v>xueng</v>
      </c>
      <c r="J825" t="str">
        <f t="shared" si="54"/>
        <v>,"ㄒㄧㄥˋ","xueng","2024-02-11 10:15:00","ai@indexbox.com","1","注音","拼音","zhuyin","pinyin","對照表"</v>
      </c>
    </row>
    <row r="826" spans="1:10">
      <c r="A826" s="18" t="s">
        <v>1160</v>
      </c>
      <c r="B826" t="str">
        <f t="shared" si="51"/>
        <v>ㄒ</v>
      </c>
      <c r="C826" t="str">
        <f t="shared" si="52"/>
        <v>ㄧㄦ</v>
      </c>
      <c r="D826">
        <f>INDEX(z2p!$C$2:$X$57,MATCH(C826,z2p!$A$2:'z2p'!$A$57,0),MATCH(B826,z2p!$C$1:'z2p'!$X$1,0))</f>
        <v>0</v>
      </c>
      <c r="E826" t="s">
        <v>28</v>
      </c>
      <c r="F826" t="s">
        <v>512</v>
      </c>
      <c r="G826" t="str">
        <f>HLOOKUP(E826,z2p!$C$1:$X$2,2,FALSE)</f>
        <v>x</v>
      </c>
      <c r="H826" t="str">
        <f>VLOOKUP(F826,z2p!$A$3:$B$57,2,FALSE)</f>
        <v>uer</v>
      </c>
      <c r="I826" t="str">
        <f t="shared" si="53"/>
        <v>xuer</v>
      </c>
      <c r="J826" t="str">
        <f t="shared" si="54"/>
        <v>,"ㄒㄧㄦˋ","xuer","2024-02-11 10:15:00","ai@indexbox.com","1","注音","拼音","zhuyin","pinyin","對照表"</v>
      </c>
    </row>
    <row r="827" spans="1:10">
      <c r="A827" s="18" t="s">
        <v>875</v>
      </c>
      <c r="B827" t="str">
        <f t="shared" si="51"/>
        <v>ㄓ</v>
      </c>
      <c r="C827" t="str">
        <f t="shared" si="52"/>
        <v>ㄧ␢</v>
      </c>
      <c r="D827" t="e">
        <f>INDEX(z2p!$C$2:$X$57,MATCH(C827,z2p!$A$2:'z2p'!$A$57,0),MATCH(B827,z2p!$C$1:'z2p'!$X$1,0))</f>
        <v>#N/A</v>
      </c>
      <c r="E827" t="s">
        <v>29</v>
      </c>
      <c r="F827" t="s">
        <v>507</v>
      </c>
      <c r="G827" t="str">
        <f>HLOOKUP(E827,z2p!$C$1:$X$2,2,FALSE)</f>
        <v>zh</v>
      </c>
      <c r="H827" t="s">
        <v>550</v>
      </c>
      <c r="I827" t="str">
        <f t="shared" si="53"/>
        <v>zhu</v>
      </c>
      <c r="J827" t="str">
        <f t="shared" si="54"/>
        <v>,"ㄓㄧ␢ˋ","zhu","2024-02-11 10:15:00","ai@indexbox.com","1","注音","拼音","zhuyin","pinyin","對照表"</v>
      </c>
    </row>
    <row r="828" spans="1:10">
      <c r="A828" s="18" t="s">
        <v>897</v>
      </c>
      <c r="B828" t="str">
        <f t="shared" si="51"/>
        <v>ㄓ</v>
      </c>
      <c r="C828" t="str">
        <f t="shared" si="52"/>
        <v>ㄧㄚ</v>
      </c>
      <c r="D828">
        <f>INDEX(z2p!$C$2:$X$57,MATCH(C828,z2p!$A$2:'z2p'!$A$57,0),MATCH(B828,z2p!$C$1:'z2p'!$X$1,0))</f>
        <v>0</v>
      </c>
      <c r="E828" t="s">
        <v>29</v>
      </c>
      <c r="F828" t="s">
        <v>386</v>
      </c>
      <c r="G828" t="str">
        <f>HLOOKUP(E828,z2p!$C$1:$X$2,2,FALSE)</f>
        <v>zh</v>
      </c>
      <c r="H828" t="str">
        <f>VLOOKUP(F828,z2p!$A$3:$B$57,2,FALSE)</f>
        <v>ua</v>
      </c>
      <c r="I828" t="str">
        <f t="shared" si="53"/>
        <v>zhua</v>
      </c>
      <c r="J828" t="str">
        <f t="shared" si="54"/>
        <v>,"ㄓㄧㄚˋ","zhua","2024-02-11 10:15:00","ai@indexbox.com","1","注音","拼音","zhuyin","pinyin","對照表"</v>
      </c>
    </row>
    <row r="829" spans="1:10">
      <c r="A829" s="18" t="s">
        <v>919</v>
      </c>
      <c r="B829" t="str">
        <f t="shared" si="51"/>
        <v>ㄓ</v>
      </c>
      <c r="C829" t="str">
        <f t="shared" si="52"/>
        <v>ㄧㄛ</v>
      </c>
      <c r="D829">
        <f>INDEX(z2p!$C$2:$X$57,MATCH(C829,z2p!$A$2:'z2p'!$A$57,0),MATCH(B829,z2p!$C$1:'z2p'!$X$1,0))</f>
        <v>0</v>
      </c>
      <c r="E829" t="s">
        <v>29</v>
      </c>
      <c r="F829" t="s">
        <v>395</v>
      </c>
      <c r="G829" t="str">
        <f>HLOOKUP(E829,z2p!$C$1:$X$2,2,FALSE)</f>
        <v>zh</v>
      </c>
      <c r="H829" t="str">
        <f>VLOOKUP(F829,z2p!$A$3:$B$57,2,FALSE)</f>
        <v>uo</v>
      </c>
      <c r="I829" t="str">
        <f t="shared" si="53"/>
        <v>zhuo</v>
      </c>
      <c r="J829" t="str">
        <f t="shared" si="54"/>
        <v>,"ㄓㄧㄛˋ","zhuo","2024-02-11 10:15:00","ai@indexbox.com","1","注音","拼音","zhuyin","pinyin","對照表"</v>
      </c>
    </row>
    <row r="830" spans="1:10">
      <c r="A830" s="18" t="s">
        <v>941</v>
      </c>
      <c r="B830" t="str">
        <f t="shared" si="51"/>
        <v>ㄓ</v>
      </c>
      <c r="C830" t="str">
        <f t="shared" si="52"/>
        <v>ㄧㄜ</v>
      </c>
      <c r="D830" t="str">
        <f>INDEX(z2p!$C$2:$X$57,MATCH(C830,z2p!$A$2:'z2p'!$A$57,0),MATCH(B830,z2p!$C$1:'z2p'!$X$1,0))</f>
        <v>zhe</v>
      </c>
      <c r="E830" t="s">
        <v>29</v>
      </c>
      <c r="F830" t="s">
        <v>508</v>
      </c>
      <c r="G830" t="str">
        <f>HLOOKUP(E830,z2p!$C$1:$X$2,2,FALSE)</f>
        <v>zh</v>
      </c>
      <c r="H830" t="str">
        <f>VLOOKUP(F830,z2p!$A$3:$B$57,2,FALSE)</f>
        <v>ue</v>
      </c>
      <c r="I830" t="str">
        <f t="shared" si="53"/>
        <v>zhue</v>
      </c>
      <c r="J830" t="str">
        <f t="shared" si="54"/>
        <v>,"ㄓㄧㄜˋ","zhue","2024-02-11 10:15:00","ai@indexbox.com","1","注音","拼音","zhuyin","pinyin","對照表"</v>
      </c>
    </row>
    <row r="831" spans="1:10">
      <c r="A831" s="18" t="s">
        <v>963</v>
      </c>
      <c r="B831" t="str">
        <f t="shared" si="51"/>
        <v>ㄓ</v>
      </c>
      <c r="C831" t="str">
        <f t="shared" si="52"/>
        <v>ㄧㄝ</v>
      </c>
      <c r="D831">
        <f>INDEX(z2p!$C$2:$X$57,MATCH(C831,z2p!$A$2:'z2p'!$A$57,0),MATCH(B831,z2p!$C$1:'z2p'!$X$1,0))</f>
        <v>0</v>
      </c>
      <c r="E831" t="s">
        <v>29</v>
      </c>
      <c r="F831" t="s">
        <v>509</v>
      </c>
      <c r="G831" t="str">
        <f>HLOOKUP(E831,z2p!$C$1:$X$2,2,FALSE)</f>
        <v>zh</v>
      </c>
      <c r="H831" t="str">
        <f>VLOOKUP(F831,z2p!$A$3:$B$57,2,FALSE)</f>
        <v>ue</v>
      </c>
      <c r="I831" t="str">
        <f t="shared" si="53"/>
        <v>zhue</v>
      </c>
      <c r="J831" t="str">
        <f t="shared" si="54"/>
        <v>,"ㄓㄧㄝˋ","zhue","2024-02-11 10:15:00","ai@indexbox.com","1","注音","拼音","zhuyin","pinyin","對照表"</v>
      </c>
    </row>
    <row r="832" spans="1:10">
      <c r="A832" s="18" t="s">
        <v>985</v>
      </c>
      <c r="B832" t="str">
        <f t="shared" si="51"/>
        <v>ㄓ</v>
      </c>
      <c r="C832" t="str">
        <f t="shared" si="52"/>
        <v>ㄧㄞ</v>
      </c>
      <c r="D832">
        <f>INDEX(z2p!$C$2:$X$57,MATCH(C832,z2p!$A$2:'z2p'!$A$57,0),MATCH(B832,z2p!$C$1:'z2p'!$X$1,0))</f>
        <v>0</v>
      </c>
      <c r="E832" t="s">
        <v>29</v>
      </c>
      <c r="F832" t="s">
        <v>412</v>
      </c>
      <c r="G832" t="str">
        <f>HLOOKUP(E832,z2p!$C$1:$X$2,2,FALSE)</f>
        <v>zh</v>
      </c>
      <c r="H832" t="str">
        <f>VLOOKUP(F832,z2p!$A$3:$B$57,2,FALSE)</f>
        <v>uai</v>
      </c>
      <c r="I832" t="str">
        <f t="shared" si="53"/>
        <v>zhuai</v>
      </c>
      <c r="J832" t="str">
        <f t="shared" si="54"/>
        <v>,"ㄓㄧㄞˋ","zhuai","2024-02-11 10:15:00","ai@indexbox.com","1","注音","拼音","zhuyin","pinyin","對照表"</v>
      </c>
    </row>
    <row r="833" spans="1:10">
      <c r="A833" s="18" t="s">
        <v>1007</v>
      </c>
      <c r="B833" t="str">
        <f t="shared" si="51"/>
        <v>ㄓ</v>
      </c>
      <c r="C833" t="str">
        <f t="shared" si="52"/>
        <v>ㄧㄟ</v>
      </c>
      <c r="D833">
        <f>INDEX(z2p!$C$2:$X$57,MATCH(C833,z2p!$A$2:'z2p'!$A$57,0),MATCH(B833,z2p!$C$1:'z2p'!$X$1,0))</f>
        <v>0</v>
      </c>
      <c r="E833" t="s">
        <v>29</v>
      </c>
      <c r="F833" t="s">
        <v>421</v>
      </c>
      <c r="G833" t="str">
        <f>HLOOKUP(E833,z2p!$C$1:$X$2,2,FALSE)</f>
        <v>zh</v>
      </c>
      <c r="H833" t="str">
        <f>VLOOKUP(F833,z2p!$A$3:$B$57,2,FALSE)</f>
        <v>ui</v>
      </c>
      <c r="I833" t="str">
        <f t="shared" si="53"/>
        <v>zhui</v>
      </c>
      <c r="J833" t="str">
        <f t="shared" si="54"/>
        <v>,"ㄓㄧㄟˋ","zhui","2024-02-11 10:15:00","ai@indexbox.com","1","注音","拼音","zhuyin","pinyin","對照表"</v>
      </c>
    </row>
    <row r="834" spans="1:10">
      <c r="A834" s="18" t="s">
        <v>1029</v>
      </c>
      <c r="B834" t="str">
        <f t="shared" ref="B834:B897" si="55">LEFT(A834)</f>
        <v>ㄓ</v>
      </c>
      <c r="C834" t="str">
        <f t="shared" ref="C834:C897" si="56">MID(A834&amp;"",2,2)</f>
        <v>ㄧㄠ</v>
      </c>
      <c r="D834">
        <f>INDEX(z2p!$C$2:$X$57,MATCH(C834,z2p!$A$2:'z2p'!$A$57,0),MATCH(B834,z2p!$C$1:'z2p'!$X$1,0))</f>
        <v>0</v>
      </c>
      <c r="E834" t="s">
        <v>29</v>
      </c>
      <c r="F834" t="s">
        <v>510</v>
      </c>
      <c r="G834" t="str">
        <f>HLOOKUP(E834,z2p!$C$1:$X$2,2,FALSE)</f>
        <v>zh</v>
      </c>
      <c r="H834" t="str">
        <f>VLOOKUP(F834,z2p!$A$3:$B$57,2,FALSE)</f>
        <v>uao</v>
      </c>
      <c r="I834" t="str">
        <f t="shared" ref="I834:I897" si="57">G834&amp;H834</f>
        <v>zhuao</v>
      </c>
      <c r="J834" t="str">
        <f t="shared" si="54"/>
        <v>,"ㄓㄧㄠˋ","zhuao","2024-02-11 10:15:00","ai@indexbox.com","1","注音","拼音","zhuyin","pinyin","對照表"</v>
      </c>
    </row>
    <row r="835" spans="1:10">
      <c r="A835" s="18" t="s">
        <v>1051</v>
      </c>
      <c r="B835" t="str">
        <f t="shared" si="55"/>
        <v>ㄓ</v>
      </c>
      <c r="C835" t="str">
        <f t="shared" si="56"/>
        <v>ㄧㄡ</v>
      </c>
      <c r="D835">
        <f>INDEX(z2p!$C$2:$X$57,MATCH(C835,z2p!$A$2:'z2p'!$A$57,0),MATCH(B835,z2p!$C$1:'z2p'!$X$1,0))</f>
        <v>0</v>
      </c>
      <c r="E835" t="s">
        <v>29</v>
      </c>
      <c r="F835" t="s">
        <v>511</v>
      </c>
      <c r="G835" t="str">
        <f>HLOOKUP(E835,z2p!$C$1:$X$2,2,FALSE)</f>
        <v>zh</v>
      </c>
      <c r="H835" t="str">
        <f>VLOOKUP(F835,z2p!$A$3:$B$57,2,FALSE)</f>
        <v>uou</v>
      </c>
      <c r="I835" t="str">
        <f t="shared" si="57"/>
        <v>zhuou</v>
      </c>
      <c r="J835" t="str">
        <f t="shared" si="54"/>
        <v>,"ㄓㄧㄡˋ","zhuou","2024-02-11 10:15:00","ai@indexbox.com","1","注音","拼音","zhuyin","pinyin","對照表"</v>
      </c>
    </row>
    <row r="836" spans="1:10">
      <c r="A836" s="18" t="s">
        <v>1073</v>
      </c>
      <c r="B836" t="str">
        <f t="shared" si="55"/>
        <v>ㄓ</v>
      </c>
      <c r="C836" t="str">
        <f t="shared" si="56"/>
        <v>ㄧㄢ</v>
      </c>
      <c r="D836">
        <f>INDEX(z2p!$C$2:$X$57,MATCH(C836,z2p!$A$2:'z2p'!$A$57,0),MATCH(B836,z2p!$C$1:'z2p'!$X$1,0))</f>
        <v>0</v>
      </c>
      <c r="E836" t="s">
        <v>29</v>
      </c>
      <c r="F836" t="s">
        <v>436</v>
      </c>
      <c r="G836" t="str">
        <f>HLOOKUP(E836,z2p!$C$1:$X$2,2,FALSE)</f>
        <v>zh</v>
      </c>
      <c r="H836" t="str">
        <f>VLOOKUP(F836,z2p!$A$3:$B$57,2,FALSE)</f>
        <v>uan</v>
      </c>
      <c r="I836" t="str">
        <f t="shared" si="57"/>
        <v>zhuan</v>
      </c>
      <c r="J836" t="str">
        <f t="shared" si="54"/>
        <v>,"ㄓㄧㄢˋ","zhuan","2024-02-11 10:15:00","ai@indexbox.com","1","注音","拼音","zhuyin","pinyin","對照表"</v>
      </c>
    </row>
    <row r="837" spans="1:10">
      <c r="A837" s="18" t="s">
        <v>1095</v>
      </c>
      <c r="B837" t="str">
        <f t="shared" si="55"/>
        <v>ㄓ</v>
      </c>
      <c r="C837" t="str">
        <f t="shared" si="56"/>
        <v>ㄧㄣ</v>
      </c>
      <c r="D837">
        <f>INDEX(z2p!$C$2:$X$57,MATCH(C837,z2p!$A$2:'z2p'!$A$57,0),MATCH(B837,z2p!$C$1:'z2p'!$X$1,0))</f>
        <v>0</v>
      </c>
      <c r="E837" t="s">
        <v>29</v>
      </c>
      <c r="F837" t="s">
        <v>453</v>
      </c>
      <c r="G837" t="str">
        <f>HLOOKUP(E837,z2p!$C$1:$X$2,2,FALSE)</f>
        <v>zh</v>
      </c>
      <c r="H837" t="str">
        <f>VLOOKUP(F837,z2p!$A$3:$B$57,2,FALSE)</f>
        <v>un</v>
      </c>
      <c r="I837" t="str">
        <f t="shared" si="57"/>
        <v>zhun</v>
      </c>
      <c r="J837" t="str">
        <f t="shared" si="54"/>
        <v>,"ㄓㄧㄣˋ","zhun","2024-02-11 10:15:00","ai@indexbox.com","1","注音","拼音","zhuyin","pinyin","對照表"</v>
      </c>
    </row>
    <row r="838" spans="1:10">
      <c r="A838" s="18" t="s">
        <v>1117</v>
      </c>
      <c r="B838" t="str">
        <f t="shared" si="55"/>
        <v>ㄓ</v>
      </c>
      <c r="C838" t="str">
        <f t="shared" si="56"/>
        <v>ㄧㄤ</v>
      </c>
      <c r="D838">
        <f>INDEX(z2p!$C$2:$X$57,MATCH(C838,z2p!$A$2:'z2p'!$A$57,0),MATCH(B838,z2p!$C$1:'z2p'!$X$1,0))</f>
        <v>0</v>
      </c>
      <c r="E838" t="s">
        <v>29</v>
      </c>
      <c r="F838" t="s">
        <v>470</v>
      </c>
      <c r="G838" t="str">
        <f>HLOOKUP(E838,z2p!$C$1:$X$2,2,FALSE)</f>
        <v>zh</v>
      </c>
      <c r="H838" t="str">
        <f>VLOOKUP(F838,z2p!$A$3:$B$57,2,FALSE)</f>
        <v>uang</v>
      </c>
      <c r="I838" t="str">
        <f t="shared" si="57"/>
        <v>zhuang</v>
      </c>
      <c r="J838" t="str">
        <f t="shared" si="54"/>
        <v>,"ㄓㄧㄤˋ","zhuang","2024-02-11 10:15:00","ai@indexbox.com","1","注音","拼音","zhuyin","pinyin","對照表"</v>
      </c>
    </row>
    <row r="839" spans="1:10">
      <c r="A839" s="18" t="s">
        <v>1139</v>
      </c>
      <c r="B839" t="str">
        <f t="shared" si="55"/>
        <v>ㄓ</v>
      </c>
      <c r="C839" t="str">
        <f t="shared" si="56"/>
        <v>ㄧㄥ</v>
      </c>
      <c r="D839">
        <f>INDEX(z2p!$C$2:$X$57,MATCH(C839,z2p!$A$2:'z2p'!$A$57,0),MATCH(B839,z2p!$C$1:'z2p'!$X$1,0))</f>
        <v>0</v>
      </c>
      <c r="E839" t="s">
        <v>29</v>
      </c>
      <c r="F839" t="s">
        <v>238</v>
      </c>
      <c r="G839" t="str">
        <f>HLOOKUP(E839,z2p!$C$1:$X$2,2,FALSE)</f>
        <v>zh</v>
      </c>
      <c r="H839" t="str">
        <f>VLOOKUP(F839,z2p!$A$3:$B$57,2,FALSE)</f>
        <v>ueng</v>
      </c>
      <c r="I839" t="str">
        <f t="shared" si="57"/>
        <v>zhueng</v>
      </c>
      <c r="J839" t="str">
        <f t="shared" si="54"/>
        <v>,"ㄓㄧㄥˋ","zhueng","2024-02-11 10:15:00","ai@indexbox.com","1","注音","拼音","zhuyin","pinyin","對照表"</v>
      </c>
    </row>
    <row r="840" spans="1:10">
      <c r="A840" s="18" t="s">
        <v>1161</v>
      </c>
      <c r="B840" t="str">
        <f t="shared" si="55"/>
        <v>ㄓ</v>
      </c>
      <c r="C840" t="str">
        <f t="shared" si="56"/>
        <v>ㄧㄦ</v>
      </c>
      <c r="D840">
        <f>INDEX(z2p!$C$2:$X$57,MATCH(C840,z2p!$A$2:'z2p'!$A$57,0),MATCH(B840,z2p!$C$1:'z2p'!$X$1,0))</f>
        <v>0</v>
      </c>
      <c r="E840" t="s">
        <v>29</v>
      </c>
      <c r="F840" t="s">
        <v>512</v>
      </c>
      <c r="G840" t="str">
        <f>HLOOKUP(E840,z2p!$C$1:$X$2,2,FALSE)</f>
        <v>zh</v>
      </c>
      <c r="H840" t="str">
        <f>VLOOKUP(F840,z2p!$A$3:$B$57,2,FALSE)</f>
        <v>uer</v>
      </c>
      <c r="I840" t="str">
        <f t="shared" si="57"/>
        <v>zhuer</v>
      </c>
      <c r="J840" t="str">
        <f t="shared" si="54"/>
        <v>,"ㄓㄧㄦˋ","zhuer","2024-02-11 10:15:00","ai@indexbox.com","1","注音","拼音","zhuyin","pinyin","對照表"</v>
      </c>
    </row>
    <row r="841" spans="1:10">
      <c r="A841" s="18" t="s">
        <v>876</v>
      </c>
      <c r="B841" t="str">
        <f t="shared" si="55"/>
        <v>ㄔ</v>
      </c>
      <c r="C841" t="str">
        <f t="shared" si="56"/>
        <v>ㄧ␢</v>
      </c>
      <c r="D841" t="e">
        <f>INDEX(z2p!$C$2:$X$57,MATCH(C841,z2p!$A$2:'z2p'!$A$57,0),MATCH(B841,z2p!$C$1:'z2p'!$X$1,0))</f>
        <v>#N/A</v>
      </c>
      <c r="E841" t="s">
        <v>30</v>
      </c>
      <c r="F841" t="s">
        <v>507</v>
      </c>
      <c r="G841" t="str">
        <f>HLOOKUP(E841,z2p!$C$1:$X$2,2,FALSE)</f>
        <v>ch</v>
      </c>
      <c r="H841" t="s">
        <v>550</v>
      </c>
      <c r="I841" t="str">
        <f t="shared" si="57"/>
        <v>chu</v>
      </c>
      <c r="J841" t="str">
        <f t="shared" si="54"/>
        <v>,"ㄔㄧ␢ˋ","chu","2024-02-11 10:15:00","ai@indexbox.com","1","注音","拼音","zhuyin","pinyin","對照表"</v>
      </c>
    </row>
    <row r="842" spans="1:10">
      <c r="A842" s="18" t="s">
        <v>898</v>
      </c>
      <c r="B842" t="str">
        <f t="shared" si="55"/>
        <v>ㄔ</v>
      </c>
      <c r="C842" t="str">
        <f t="shared" si="56"/>
        <v>ㄧㄚ</v>
      </c>
      <c r="D842">
        <f>INDEX(z2p!$C$2:$X$57,MATCH(C842,z2p!$A$2:'z2p'!$A$57,0),MATCH(B842,z2p!$C$1:'z2p'!$X$1,0))</f>
        <v>0</v>
      </c>
      <c r="E842" t="s">
        <v>30</v>
      </c>
      <c r="F842" t="s">
        <v>386</v>
      </c>
      <c r="G842" t="str">
        <f>HLOOKUP(E842,z2p!$C$1:$X$2,2,FALSE)</f>
        <v>ch</v>
      </c>
      <c r="H842" t="str">
        <f>VLOOKUP(F842,z2p!$A$3:$B$57,2,FALSE)</f>
        <v>ua</v>
      </c>
      <c r="I842" t="str">
        <f t="shared" si="57"/>
        <v>chua</v>
      </c>
      <c r="J842" t="str">
        <f t="shared" si="54"/>
        <v>,"ㄔㄧㄚˋ","chua","2024-02-11 10:15:00","ai@indexbox.com","1","注音","拼音","zhuyin","pinyin","對照表"</v>
      </c>
    </row>
    <row r="843" spans="1:10">
      <c r="A843" s="18" t="s">
        <v>920</v>
      </c>
      <c r="B843" t="str">
        <f t="shared" si="55"/>
        <v>ㄔ</v>
      </c>
      <c r="C843" t="str">
        <f t="shared" si="56"/>
        <v>ㄧㄛ</v>
      </c>
      <c r="D843">
        <f>INDEX(z2p!$C$2:$X$57,MATCH(C843,z2p!$A$2:'z2p'!$A$57,0),MATCH(B843,z2p!$C$1:'z2p'!$X$1,0))</f>
        <v>0</v>
      </c>
      <c r="E843" t="s">
        <v>30</v>
      </c>
      <c r="F843" t="s">
        <v>395</v>
      </c>
      <c r="G843" t="str">
        <f>HLOOKUP(E843,z2p!$C$1:$X$2,2,FALSE)</f>
        <v>ch</v>
      </c>
      <c r="H843" t="str">
        <f>VLOOKUP(F843,z2p!$A$3:$B$57,2,FALSE)</f>
        <v>uo</v>
      </c>
      <c r="I843" t="str">
        <f t="shared" si="57"/>
        <v>chuo</v>
      </c>
      <c r="J843" t="str">
        <f t="shared" si="54"/>
        <v>,"ㄔㄧㄛˋ","chuo","2024-02-11 10:15:00","ai@indexbox.com","1","注音","拼音","zhuyin","pinyin","對照表"</v>
      </c>
    </row>
    <row r="844" spans="1:10">
      <c r="A844" s="18" t="s">
        <v>942</v>
      </c>
      <c r="B844" t="str">
        <f t="shared" si="55"/>
        <v>ㄔ</v>
      </c>
      <c r="C844" t="str">
        <f t="shared" si="56"/>
        <v>ㄧㄜ</v>
      </c>
      <c r="D844" t="str">
        <f>INDEX(z2p!$C$2:$X$57,MATCH(C844,z2p!$A$2:'z2p'!$A$57,0),MATCH(B844,z2p!$C$1:'z2p'!$X$1,0))</f>
        <v>che</v>
      </c>
      <c r="E844" t="s">
        <v>30</v>
      </c>
      <c r="F844" t="s">
        <v>508</v>
      </c>
      <c r="G844" t="str">
        <f>HLOOKUP(E844,z2p!$C$1:$X$2,2,FALSE)</f>
        <v>ch</v>
      </c>
      <c r="H844" t="str">
        <f>VLOOKUP(F844,z2p!$A$3:$B$57,2,FALSE)</f>
        <v>ue</v>
      </c>
      <c r="I844" t="str">
        <f t="shared" si="57"/>
        <v>chue</v>
      </c>
      <c r="J844" t="str">
        <f t="shared" si="54"/>
        <v>,"ㄔㄧㄜˋ","chue","2024-02-11 10:15:00","ai@indexbox.com","1","注音","拼音","zhuyin","pinyin","對照表"</v>
      </c>
    </row>
    <row r="845" spans="1:10">
      <c r="A845" s="18" t="s">
        <v>964</v>
      </c>
      <c r="B845" t="str">
        <f t="shared" si="55"/>
        <v>ㄔ</v>
      </c>
      <c r="C845" t="str">
        <f t="shared" si="56"/>
        <v>ㄧㄝ</v>
      </c>
      <c r="D845">
        <f>INDEX(z2p!$C$2:$X$57,MATCH(C845,z2p!$A$2:'z2p'!$A$57,0),MATCH(B845,z2p!$C$1:'z2p'!$X$1,0))</f>
        <v>0</v>
      </c>
      <c r="E845" t="s">
        <v>30</v>
      </c>
      <c r="F845" t="s">
        <v>509</v>
      </c>
      <c r="G845" t="str">
        <f>HLOOKUP(E845,z2p!$C$1:$X$2,2,FALSE)</f>
        <v>ch</v>
      </c>
      <c r="H845" t="str">
        <f>VLOOKUP(F845,z2p!$A$3:$B$57,2,FALSE)</f>
        <v>ue</v>
      </c>
      <c r="I845" t="str">
        <f t="shared" si="57"/>
        <v>chue</v>
      </c>
      <c r="J845" t="str">
        <f t="shared" si="54"/>
        <v>,"ㄔㄧㄝˋ","chue","2024-02-11 10:15:00","ai@indexbox.com","1","注音","拼音","zhuyin","pinyin","對照表"</v>
      </c>
    </row>
    <row r="846" spans="1:10">
      <c r="A846" s="18" t="s">
        <v>986</v>
      </c>
      <c r="B846" t="str">
        <f t="shared" si="55"/>
        <v>ㄔ</v>
      </c>
      <c r="C846" t="str">
        <f t="shared" si="56"/>
        <v>ㄧㄞ</v>
      </c>
      <c r="D846">
        <f>INDEX(z2p!$C$2:$X$57,MATCH(C846,z2p!$A$2:'z2p'!$A$57,0),MATCH(B846,z2p!$C$1:'z2p'!$X$1,0))</f>
        <v>0</v>
      </c>
      <c r="E846" t="s">
        <v>30</v>
      </c>
      <c r="F846" t="s">
        <v>412</v>
      </c>
      <c r="G846" t="str">
        <f>HLOOKUP(E846,z2p!$C$1:$X$2,2,FALSE)</f>
        <v>ch</v>
      </c>
      <c r="H846" t="str">
        <f>VLOOKUP(F846,z2p!$A$3:$B$57,2,FALSE)</f>
        <v>uai</v>
      </c>
      <c r="I846" t="str">
        <f t="shared" si="57"/>
        <v>chuai</v>
      </c>
      <c r="J846" t="str">
        <f t="shared" si="54"/>
        <v>,"ㄔㄧㄞˋ","chuai","2024-02-11 10:15:00","ai@indexbox.com","1","注音","拼音","zhuyin","pinyin","對照表"</v>
      </c>
    </row>
    <row r="847" spans="1:10">
      <c r="A847" s="18" t="s">
        <v>1008</v>
      </c>
      <c r="B847" t="str">
        <f t="shared" si="55"/>
        <v>ㄔ</v>
      </c>
      <c r="C847" t="str">
        <f t="shared" si="56"/>
        <v>ㄧㄟ</v>
      </c>
      <c r="D847">
        <f>INDEX(z2p!$C$2:$X$57,MATCH(C847,z2p!$A$2:'z2p'!$A$57,0),MATCH(B847,z2p!$C$1:'z2p'!$X$1,0))</f>
        <v>0</v>
      </c>
      <c r="E847" t="s">
        <v>30</v>
      </c>
      <c r="F847" t="s">
        <v>421</v>
      </c>
      <c r="G847" t="str">
        <f>HLOOKUP(E847,z2p!$C$1:$X$2,2,FALSE)</f>
        <v>ch</v>
      </c>
      <c r="H847" t="str">
        <f>VLOOKUP(F847,z2p!$A$3:$B$57,2,FALSE)</f>
        <v>ui</v>
      </c>
      <c r="I847" t="str">
        <f t="shared" si="57"/>
        <v>chui</v>
      </c>
      <c r="J847" t="str">
        <f t="shared" si="54"/>
        <v>,"ㄔㄧㄟˋ","chui","2024-02-11 10:15:00","ai@indexbox.com","1","注音","拼音","zhuyin","pinyin","對照表"</v>
      </c>
    </row>
    <row r="848" spans="1:10">
      <c r="A848" s="18" t="s">
        <v>1030</v>
      </c>
      <c r="B848" t="str">
        <f t="shared" si="55"/>
        <v>ㄔ</v>
      </c>
      <c r="C848" t="str">
        <f t="shared" si="56"/>
        <v>ㄧㄠ</v>
      </c>
      <c r="D848">
        <f>INDEX(z2p!$C$2:$X$57,MATCH(C848,z2p!$A$2:'z2p'!$A$57,0),MATCH(B848,z2p!$C$1:'z2p'!$X$1,0))</f>
        <v>0</v>
      </c>
      <c r="E848" t="s">
        <v>30</v>
      </c>
      <c r="F848" t="s">
        <v>510</v>
      </c>
      <c r="G848" t="str">
        <f>HLOOKUP(E848,z2p!$C$1:$X$2,2,FALSE)</f>
        <v>ch</v>
      </c>
      <c r="H848" t="str">
        <f>VLOOKUP(F848,z2p!$A$3:$B$57,2,FALSE)</f>
        <v>uao</v>
      </c>
      <c r="I848" t="str">
        <f t="shared" si="57"/>
        <v>chuao</v>
      </c>
      <c r="J848" t="str">
        <f t="shared" ref="J848:J911" si="58">","""&amp;A848&amp;""","""&amp;I848&amp;""",""2024-02-11 10:15:00"",""ai@indexbox.com"",""1"",""注音"",""拼音"",""zhuyin"",""pinyin"",""對照表"""</f>
        <v>,"ㄔㄧㄠˋ","chuao","2024-02-11 10:15:00","ai@indexbox.com","1","注音","拼音","zhuyin","pinyin","對照表"</v>
      </c>
    </row>
    <row r="849" spans="1:10">
      <c r="A849" s="18" t="s">
        <v>1052</v>
      </c>
      <c r="B849" t="str">
        <f t="shared" si="55"/>
        <v>ㄔ</v>
      </c>
      <c r="C849" t="str">
        <f t="shared" si="56"/>
        <v>ㄧㄡ</v>
      </c>
      <c r="D849">
        <f>INDEX(z2p!$C$2:$X$57,MATCH(C849,z2p!$A$2:'z2p'!$A$57,0),MATCH(B849,z2p!$C$1:'z2p'!$X$1,0))</f>
        <v>0</v>
      </c>
      <c r="E849" t="s">
        <v>30</v>
      </c>
      <c r="F849" t="s">
        <v>511</v>
      </c>
      <c r="G849" t="str">
        <f>HLOOKUP(E849,z2p!$C$1:$X$2,2,FALSE)</f>
        <v>ch</v>
      </c>
      <c r="H849" t="str">
        <f>VLOOKUP(F849,z2p!$A$3:$B$57,2,FALSE)</f>
        <v>uou</v>
      </c>
      <c r="I849" t="str">
        <f t="shared" si="57"/>
        <v>chuou</v>
      </c>
      <c r="J849" t="str">
        <f t="shared" si="58"/>
        <v>,"ㄔㄧㄡˋ","chuou","2024-02-11 10:15:00","ai@indexbox.com","1","注音","拼音","zhuyin","pinyin","對照表"</v>
      </c>
    </row>
    <row r="850" spans="1:10">
      <c r="A850" s="18" t="s">
        <v>1074</v>
      </c>
      <c r="B850" t="str">
        <f t="shared" si="55"/>
        <v>ㄔ</v>
      </c>
      <c r="C850" t="str">
        <f t="shared" si="56"/>
        <v>ㄧㄢ</v>
      </c>
      <c r="D850">
        <f>INDEX(z2p!$C$2:$X$57,MATCH(C850,z2p!$A$2:'z2p'!$A$57,0),MATCH(B850,z2p!$C$1:'z2p'!$X$1,0))</f>
        <v>0</v>
      </c>
      <c r="E850" t="s">
        <v>30</v>
      </c>
      <c r="F850" t="s">
        <v>436</v>
      </c>
      <c r="G850" t="str">
        <f>HLOOKUP(E850,z2p!$C$1:$X$2,2,FALSE)</f>
        <v>ch</v>
      </c>
      <c r="H850" t="str">
        <f>VLOOKUP(F850,z2p!$A$3:$B$57,2,FALSE)</f>
        <v>uan</v>
      </c>
      <c r="I850" t="str">
        <f t="shared" si="57"/>
        <v>chuan</v>
      </c>
      <c r="J850" t="str">
        <f t="shared" si="58"/>
        <v>,"ㄔㄧㄢˋ","chuan","2024-02-11 10:15:00","ai@indexbox.com","1","注音","拼音","zhuyin","pinyin","對照表"</v>
      </c>
    </row>
    <row r="851" spans="1:10">
      <c r="A851" s="18" t="s">
        <v>1096</v>
      </c>
      <c r="B851" t="str">
        <f t="shared" si="55"/>
        <v>ㄔ</v>
      </c>
      <c r="C851" t="str">
        <f t="shared" si="56"/>
        <v>ㄧㄣ</v>
      </c>
      <c r="D851">
        <f>INDEX(z2p!$C$2:$X$57,MATCH(C851,z2p!$A$2:'z2p'!$A$57,0),MATCH(B851,z2p!$C$1:'z2p'!$X$1,0))</f>
        <v>0</v>
      </c>
      <c r="E851" t="s">
        <v>30</v>
      </c>
      <c r="F851" t="s">
        <v>453</v>
      </c>
      <c r="G851" t="str">
        <f>HLOOKUP(E851,z2p!$C$1:$X$2,2,FALSE)</f>
        <v>ch</v>
      </c>
      <c r="H851" t="str">
        <f>VLOOKUP(F851,z2p!$A$3:$B$57,2,FALSE)</f>
        <v>un</v>
      </c>
      <c r="I851" t="str">
        <f t="shared" si="57"/>
        <v>chun</v>
      </c>
      <c r="J851" t="str">
        <f t="shared" si="58"/>
        <v>,"ㄔㄧㄣˋ","chun","2024-02-11 10:15:00","ai@indexbox.com","1","注音","拼音","zhuyin","pinyin","對照表"</v>
      </c>
    </row>
    <row r="852" spans="1:10">
      <c r="A852" s="18" t="s">
        <v>1118</v>
      </c>
      <c r="B852" t="str">
        <f t="shared" si="55"/>
        <v>ㄔ</v>
      </c>
      <c r="C852" t="str">
        <f t="shared" si="56"/>
        <v>ㄧㄤ</v>
      </c>
      <c r="D852">
        <f>INDEX(z2p!$C$2:$X$57,MATCH(C852,z2p!$A$2:'z2p'!$A$57,0),MATCH(B852,z2p!$C$1:'z2p'!$X$1,0))</f>
        <v>0</v>
      </c>
      <c r="E852" t="s">
        <v>30</v>
      </c>
      <c r="F852" t="s">
        <v>470</v>
      </c>
      <c r="G852" t="str">
        <f>HLOOKUP(E852,z2p!$C$1:$X$2,2,FALSE)</f>
        <v>ch</v>
      </c>
      <c r="H852" t="str">
        <f>VLOOKUP(F852,z2p!$A$3:$B$57,2,FALSE)</f>
        <v>uang</v>
      </c>
      <c r="I852" t="str">
        <f t="shared" si="57"/>
        <v>chuang</v>
      </c>
      <c r="J852" t="str">
        <f t="shared" si="58"/>
        <v>,"ㄔㄧㄤˋ","chuang","2024-02-11 10:15:00","ai@indexbox.com","1","注音","拼音","zhuyin","pinyin","對照表"</v>
      </c>
    </row>
    <row r="853" spans="1:10">
      <c r="A853" s="18" t="s">
        <v>1140</v>
      </c>
      <c r="B853" t="str">
        <f t="shared" si="55"/>
        <v>ㄔ</v>
      </c>
      <c r="C853" t="str">
        <f t="shared" si="56"/>
        <v>ㄧㄥ</v>
      </c>
      <c r="D853">
        <f>INDEX(z2p!$C$2:$X$57,MATCH(C853,z2p!$A$2:'z2p'!$A$57,0),MATCH(B853,z2p!$C$1:'z2p'!$X$1,0))</f>
        <v>0</v>
      </c>
      <c r="E853" t="s">
        <v>30</v>
      </c>
      <c r="F853" t="s">
        <v>238</v>
      </c>
      <c r="G853" t="str">
        <f>HLOOKUP(E853,z2p!$C$1:$X$2,2,FALSE)</f>
        <v>ch</v>
      </c>
      <c r="H853" t="str">
        <f>VLOOKUP(F853,z2p!$A$3:$B$57,2,FALSE)</f>
        <v>ueng</v>
      </c>
      <c r="I853" t="str">
        <f t="shared" si="57"/>
        <v>chueng</v>
      </c>
      <c r="J853" t="str">
        <f t="shared" si="58"/>
        <v>,"ㄔㄧㄥˋ","chueng","2024-02-11 10:15:00","ai@indexbox.com","1","注音","拼音","zhuyin","pinyin","對照表"</v>
      </c>
    </row>
    <row r="854" spans="1:10">
      <c r="A854" s="18" t="s">
        <v>1162</v>
      </c>
      <c r="B854" t="str">
        <f t="shared" si="55"/>
        <v>ㄔ</v>
      </c>
      <c r="C854" t="str">
        <f t="shared" si="56"/>
        <v>ㄧㄦ</v>
      </c>
      <c r="D854">
        <f>INDEX(z2p!$C$2:$X$57,MATCH(C854,z2p!$A$2:'z2p'!$A$57,0),MATCH(B854,z2p!$C$1:'z2p'!$X$1,0))</f>
        <v>0</v>
      </c>
      <c r="E854" t="s">
        <v>30</v>
      </c>
      <c r="F854" t="s">
        <v>512</v>
      </c>
      <c r="G854" t="str">
        <f>HLOOKUP(E854,z2p!$C$1:$X$2,2,FALSE)</f>
        <v>ch</v>
      </c>
      <c r="H854" t="str">
        <f>VLOOKUP(F854,z2p!$A$3:$B$57,2,FALSE)</f>
        <v>uer</v>
      </c>
      <c r="I854" t="str">
        <f t="shared" si="57"/>
        <v>chuer</v>
      </c>
      <c r="J854" t="str">
        <f t="shared" si="58"/>
        <v>,"ㄔㄧㄦˋ","chuer","2024-02-11 10:15:00","ai@indexbox.com","1","注音","拼音","zhuyin","pinyin","對照表"</v>
      </c>
    </row>
    <row r="855" spans="1:10">
      <c r="A855" s="18" t="s">
        <v>877</v>
      </c>
      <c r="B855" t="str">
        <f t="shared" si="55"/>
        <v>ㄕ</v>
      </c>
      <c r="C855" t="str">
        <f t="shared" si="56"/>
        <v>ㄧ␢</v>
      </c>
      <c r="D855" t="e">
        <f>INDEX(z2p!$C$2:$X$57,MATCH(C855,z2p!$A$2:'z2p'!$A$57,0),MATCH(B855,z2p!$C$1:'z2p'!$X$1,0))</f>
        <v>#N/A</v>
      </c>
      <c r="E855" t="s">
        <v>31</v>
      </c>
      <c r="F855" t="s">
        <v>507</v>
      </c>
      <c r="G855" t="str">
        <f>HLOOKUP(E855,z2p!$C$1:$X$2,2,FALSE)</f>
        <v>sh</v>
      </c>
      <c r="H855" t="s">
        <v>550</v>
      </c>
      <c r="I855" t="str">
        <f t="shared" si="57"/>
        <v>shu</v>
      </c>
      <c r="J855" t="str">
        <f t="shared" si="58"/>
        <v>,"ㄕㄧ␢ˋ","shu","2024-02-11 10:15:00","ai@indexbox.com","1","注音","拼音","zhuyin","pinyin","對照表"</v>
      </c>
    </row>
    <row r="856" spans="1:10">
      <c r="A856" s="18" t="s">
        <v>899</v>
      </c>
      <c r="B856" t="str">
        <f t="shared" si="55"/>
        <v>ㄕ</v>
      </c>
      <c r="C856" t="str">
        <f t="shared" si="56"/>
        <v>ㄧㄚ</v>
      </c>
      <c r="D856">
        <f>INDEX(z2p!$C$2:$X$57,MATCH(C856,z2p!$A$2:'z2p'!$A$57,0),MATCH(B856,z2p!$C$1:'z2p'!$X$1,0))</f>
        <v>0</v>
      </c>
      <c r="E856" t="s">
        <v>31</v>
      </c>
      <c r="F856" t="s">
        <v>386</v>
      </c>
      <c r="G856" t="str">
        <f>HLOOKUP(E856,z2p!$C$1:$X$2,2,FALSE)</f>
        <v>sh</v>
      </c>
      <c r="H856" t="str">
        <f>VLOOKUP(F856,z2p!$A$3:$B$57,2,FALSE)</f>
        <v>ua</v>
      </c>
      <c r="I856" t="str">
        <f t="shared" si="57"/>
        <v>shua</v>
      </c>
      <c r="J856" t="str">
        <f t="shared" si="58"/>
        <v>,"ㄕㄧㄚˋ","shua","2024-02-11 10:15:00","ai@indexbox.com","1","注音","拼音","zhuyin","pinyin","對照表"</v>
      </c>
    </row>
    <row r="857" spans="1:10">
      <c r="A857" s="18" t="s">
        <v>921</v>
      </c>
      <c r="B857" t="str">
        <f t="shared" si="55"/>
        <v>ㄕ</v>
      </c>
      <c r="C857" t="str">
        <f t="shared" si="56"/>
        <v>ㄧㄛ</v>
      </c>
      <c r="D857">
        <f>INDEX(z2p!$C$2:$X$57,MATCH(C857,z2p!$A$2:'z2p'!$A$57,0),MATCH(B857,z2p!$C$1:'z2p'!$X$1,0))</f>
        <v>0</v>
      </c>
      <c r="E857" t="s">
        <v>31</v>
      </c>
      <c r="F857" t="s">
        <v>395</v>
      </c>
      <c r="G857" t="str">
        <f>HLOOKUP(E857,z2p!$C$1:$X$2,2,FALSE)</f>
        <v>sh</v>
      </c>
      <c r="H857" t="str">
        <f>VLOOKUP(F857,z2p!$A$3:$B$57,2,FALSE)</f>
        <v>uo</v>
      </c>
      <c r="I857" t="str">
        <f t="shared" si="57"/>
        <v>shuo</v>
      </c>
      <c r="J857" t="str">
        <f t="shared" si="58"/>
        <v>,"ㄕㄧㄛˋ","shuo","2024-02-11 10:15:00","ai@indexbox.com","1","注音","拼音","zhuyin","pinyin","對照表"</v>
      </c>
    </row>
    <row r="858" spans="1:10">
      <c r="A858" s="18" t="s">
        <v>943</v>
      </c>
      <c r="B858" t="str">
        <f t="shared" si="55"/>
        <v>ㄕ</v>
      </c>
      <c r="C858" t="str">
        <f t="shared" si="56"/>
        <v>ㄧㄜ</v>
      </c>
      <c r="D858" t="str">
        <f>INDEX(z2p!$C$2:$X$57,MATCH(C858,z2p!$A$2:'z2p'!$A$57,0),MATCH(B858,z2p!$C$1:'z2p'!$X$1,0))</f>
        <v>she</v>
      </c>
      <c r="E858" t="s">
        <v>31</v>
      </c>
      <c r="F858" t="s">
        <v>508</v>
      </c>
      <c r="G858" t="str">
        <f>HLOOKUP(E858,z2p!$C$1:$X$2,2,FALSE)</f>
        <v>sh</v>
      </c>
      <c r="H858" t="str">
        <f>VLOOKUP(F858,z2p!$A$3:$B$57,2,FALSE)</f>
        <v>ue</v>
      </c>
      <c r="I858" t="str">
        <f t="shared" si="57"/>
        <v>shue</v>
      </c>
      <c r="J858" t="str">
        <f t="shared" si="58"/>
        <v>,"ㄕㄧㄜˋ","shue","2024-02-11 10:15:00","ai@indexbox.com","1","注音","拼音","zhuyin","pinyin","對照表"</v>
      </c>
    </row>
    <row r="859" spans="1:10">
      <c r="A859" s="18" t="s">
        <v>965</v>
      </c>
      <c r="B859" t="str">
        <f t="shared" si="55"/>
        <v>ㄕ</v>
      </c>
      <c r="C859" t="str">
        <f t="shared" si="56"/>
        <v>ㄧㄝ</v>
      </c>
      <c r="D859">
        <f>INDEX(z2p!$C$2:$X$57,MATCH(C859,z2p!$A$2:'z2p'!$A$57,0),MATCH(B859,z2p!$C$1:'z2p'!$X$1,0))</f>
        <v>0</v>
      </c>
      <c r="E859" t="s">
        <v>31</v>
      </c>
      <c r="F859" t="s">
        <v>509</v>
      </c>
      <c r="G859" t="str">
        <f>HLOOKUP(E859,z2p!$C$1:$X$2,2,FALSE)</f>
        <v>sh</v>
      </c>
      <c r="H859" t="str">
        <f>VLOOKUP(F859,z2p!$A$3:$B$57,2,FALSE)</f>
        <v>ue</v>
      </c>
      <c r="I859" t="str">
        <f t="shared" si="57"/>
        <v>shue</v>
      </c>
      <c r="J859" t="str">
        <f t="shared" si="58"/>
        <v>,"ㄕㄧㄝˋ","shue","2024-02-11 10:15:00","ai@indexbox.com","1","注音","拼音","zhuyin","pinyin","對照表"</v>
      </c>
    </row>
    <row r="860" spans="1:10">
      <c r="A860" s="18" t="s">
        <v>987</v>
      </c>
      <c r="B860" t="str">
        <f t="shared" si="55"/>
        <v>ㄕ</v>
      </c>
      <c r="C860" t="str">
        <f t="shared" si="56"/>
        <v>ㄧㄞ</v>
      </c>
      <c r="D860">
        <f>INDEX(z2p!$C$2:$X$57,MATCH(C860,z2p!$A$2:'z2p'!$A$57,0),MATCH(B860,z2p!$C$1:'z2p'!$X$1,0))</f>
        <v>0</v>
      </c>
      <c r="E860" t="s">
        <v>31</v>
      </c>
      <c r="F860" t="s">
        <v>412</v>
      </c>
      <c r="G860" t="str">
        <f>HLOOKUP(E860,z2p!$C$1:$X$2,2,FALSE)</f>
        <v>sh</v>
      </c>
      <c r="H860" t="str">
        <f>VLOOKUP(F860,z2p!$A$3:$B$57,2,FALSE)</f>
        <v>uai</v>
      </c>
      <c r="I860" t="str">
        <f t="shared" si="57"/>
        <v>shuai</v>
      </c>
      <c r="J860" t="str">
        <f t="shared" si="58"/>
        <v>,"ㄕㄧㄞˋ","shuai","2024-02-11 10:15:00","ai@indexbox.com","1","注音","拼音","zhuyin","pinyin","對照表"</v>
      </c>
    </row>
    <row r="861" spans="1:10">
      <c r="A861" s="18" t="s">
        <v>1009</v>
      </c>
      <c r="B861" t="str">
        <f t="shared" si="55"/>
        <v>ㄕ</v>
      </c>
      <c r="C861" t="str">
        <f t="shared" si="56"/>
        <v>ㄧㄟ</v>
      </c>
      <c r="D861">
        <f>INDEX(z2p!$C$2:$X$57,MATCH(C861,z2p!$A$2:'z2p'!$A$57,0),MATCH(B861,z2p!$C$1:'z2p'!$X$1,0))</f>
        <v>0</v>
      </c>
      <c r="E861" t="s">
        <v>31</v>
      </c>
      <c r="F861" t="s">
        <v>421</v>
      </c>
      <c r="G861" t="str">
        <f>HLOOKUP(E861,z2p!$C$1:$X$2,2,FALSE)</f>
        <v>sh</v>
      </c>
      <c r="H861" t="str">
        <f>VLOOKUP(F861,z2p!$A$3:$B$57,2,FALSE)</f>
        <v>ui</v>
      </c>
      <c r="I861" t="str">
        <f t="shared" si="57"/>
        <v>shui</v>
      </c>
      <c r="J861" t="str">
        <f t="shared" si="58"/>
        <v>,"ㄕㄧㄟˋ","shui","2024-02-11 10:15:00","ai@indexbox.com","1","注音","拼音","zhuyin","pinyin","對照表"</v>
      </c>
    </row>
    <row r="862" spans="1:10">
      <c r="A862" s="18" t="s">
        <v>1031</v>
      </c>
      <c r="B862" t="str">
        <f t="shared" si="55"/>
        <v>ㄕ</v>
      </c>
      <c r="C862" t="str">
        <f t="shared" si="56"/>
        <v>ㄧㄠ</v>
      </c>
      <c r="D862">
        <f>INDEX(z2p!$C$2:$X$57,MATCH(C862,z2p!$A$2:'z2p'!$A$57,0),MATCH(B862,z2p!$C$1:'z2p'!$X$1,0))</f>
        <v>0</v>
      </c>
      <c r="E862" t="s">
        <v>31</v>
      </c>
      <c r="F862" t="s">
        <v>510</v>
      </c>
      <c r="G862" t="str">
        <f>HLOOKUP(E862,z2p!$C$1:$X$2,2,FALSE)</f>
        <v>sh</v>
      </c>
      <c r="H862" t="str">
        <f>VLOOKUP(F862,z2p!$A$3:$B$57,2,FALSE)</f>
        <v>uao</v>
      </c>
      <c r="I862" t="str">
        <f t="shared" si="57"/>
        <v>shuao</v>
      </c>
      <c r="J862" t="str">
        <f t="shared" si="58"/>
        <v>,"ㄕㄧㄠˋ","shuao","2024-02-11 10:15:00","ai@indexbox.com","1","注音","拼音","zhuyin","pinyin","對照表"</v>
      </c>
    </row>
    <row r="863" spans="1:10">
      <c r="A863" s="18" t="s">
        <v>1053</v>
      </c>
      <c r="B863" t="str">
        <f t="shared" si="55"/>
        <v>ㄕ</v>
      </c>
      <c r="C863" t="str">
        <f t="shared" si="56"/>
        <v>ㄧㄡ</v>
      </c>
      <c r="D863">
        <f>INDEX(z2p!$C$2:$X$57,MATCH(C863,z2p!$A$2:'z2p'!$A$57,0),MATCH(B863,z2p!$C$1:'z2p'!$X$1,0))</f>
        <v>0</v>
      </c>
      <c r="E863" t="s">
        <v>31</v>
      </c>
      <c r="F863" t="s">
        <v>511</v>
      </c>
      <c r="G863" t="str">
        <f>HLOOKUP(E863,z2p!$C$1:$X$2,2,FALSE)</f>
        <v>sh</v>
      </c>
      <c r="H863" t="str">
        <f>VLOOKUP(F863,z2p!$A$3:$B$57,2,FALSE)</f>
        <v>uou</v>
      </c>
      <c r="I863" t="str">
        <f t="shared" si="57"/>
        <v>shuou</v>
      </c>
      <c r="J863" t="str">
        <f t="shared" si="58"/>
        <v>,"ㄕㄧㄡˋ","shuou","2024-02-11 10:15:00","ai@indexbox.com","1","注音","拼音","zhuyin","pinyin","對照表"</v>
      </c>
    </row>
    <row r="864" spans="1:10">
      <c r="A864" s="18" t="s">
        <v>1075</v>
      </c>
      <c r="B864" t="str">
        <f t="shared" si="55"/>
        <v>ㄕ</v>
      </c>
      <c r="C864" t="str">
        <f t="shared" si="56"/>
        <v>ㄧㄢ</v>
      </c>
      <c r="D864">
        <f>INDEX(z2p!$C$2:$X$57,MATCH(C864,z2p!$A$2:'z2p'!$A$57,0),MATCH(B864,z2p!$C$1:'z2p'!$X$1,0))</f>
        <v>0</v>
      </c>
      <c r="E864" t="s">
        <v>31</v>
      </c>
      <c r="F864" t="s">
        <v>436</v>
      </c>
      <c r="G864" t="str">
        <f>HLOOKUP(E864,z2p!$C$1:$X$2,2,FALSE)</f>
        <v>sh</v>
      </c>
      <c r="H864" t="str">
        <f>VLOOKUP(F864,z2p!$A$3:$B$57,2,FALSE)</f>
        <v>uan</v>
      </c>
      <c r="I864" t="str">
        <f t="shared" si="57"/>
        <v>shuan</v>
      </c>
      <c r="J864" t="str">
        <f t="shared" si="58"/>
        <v>,"ㄕㄧㄢˋ","shuan","2024-02-11 10:15:00","ai@indexbox.com","1","注音","拼音","zhuyin","pinyin","對照表"</v>
      </c>
    </row>
    <row r="865" spans="1:10">
      <c r="A865" s="18" t="s">
        <v>1097</v>
      </c>
      <c r="B865" t="str">
        <f t="shared" si="55"/>
        <v>ㄕ</v>
      </c>
      <c r="C865" t="str">
        <f t="shared" si="56"/>
        <v>ㄧㄣ</v>
      </c>
      <c r="D865">
        <f>INDEX(z2p!$C$2:$X$57,MATCH(C865,z2p!$A$2:'z2p'!$A$57,0),MATCH(B865,z2p!$C$1:'z2p'!$X$1,0))</f>
        <v>0</v>
      </c>
      <c r="E865" t="s">
        <v>31</v>
      </c>
      <c r="F865" t="s">
        <v>453</v>
      </c>
      <c r="G865" t="str">
        <f>HLOOKUP(E865,z2p!$C$1:$X$2,2,FALSE)</f>
        <v>sh</v>
      </c>
      <c r="H865" t="str">
        <f>VLOOKUP(F865,z2p!$A$3:$B$57,2,FALSE)</f>
        <v>un</v>
      </c>
      <c r="I865" t="str">
        <f t="shared" si="57"/>
        <v>shun</v>
      </c>
      <c r="J865" t="str">
        <f t="shared" si="58"/>
        <v>,"ㄕㄧㄣˋ","shun","2024-02-11 10:15:00","ai@indexbox.com","1","注音","拼音","zhuyin","pinyin","對照表"</v>
      </c>
    </row>
    <row r="866" spans="1:10">
      <c r="A866" s="18" t="s">
        <v>1119</v>
      </c>
      <c r="B866" t="str">
        <f t="shared" si="55"/>
        <v>ㄕ</v>
      </c>
      <c r="C866" t="str">
        <f t="shared" si="56"/>
        <v>ㄧㄤ</v>
      </c>
      <c r="D866">
        <f>INDEX(z2p!$C$2:$X$57,MATCH(C866,z2p!$A$2:'z2p'!$A$57,0),MATCH(B866,z2p!$C$1:'z2p'!$X$1,0))</f>
        <v>0</v>
      </c>
      <c r="E866" t="s">
        <v>31</v>
      </c>
      <c r="F866" t="s">
        <v>470</v>
      </c>
      <c r="G866" t="str">
        <f>HLOOKUP(E866,z2p!$C$1:$X$2,2,FALSE)</f>
        <v>sh</v>
      </c>
      <c r="H866" t="str">
        <f>VLOOKUP(F866,z2p!$A$3:$B$57,2,FALSE)</f>
        <v>uang</v>
      </c>
      <c r="I866" t="str">
        <f t="shared" si="57"/>
        <v>shuang</v>
      </c>
      <c r="J866" t="str">
        <f t="shared" si="58"/>
        <v>,"ㄕㄧㄤˋ","shuang","2024-02-11 10:15:00","ai@indexbox.com","1","注音","拼音","zhuyin","pinyin","對照表"</v>
      </c>
    </row>
    <row r="867" spans="1:10">
      <c r="A867" s="18" t="s">
        <v>1141</v>
      </c>
      <c r="B867" t="str">
        <f t="shared" si="55"/>
        <v>ㄕ</v>
      </c>
      <c r="C867" t="str">
        <f t="shared" si="56"/>
        <v>ㄧㄥ</v>
      </c>
      <c r="D867">
        <f>INDEX(z2p!$C$2:$X$57,MATCH(C867,z2p!$A$2:'z2p'!$A$57,0),MATCH(B867,z2p!$C$1:'z2p'!$X$1,0))</f>
        <v>0</v>
      </c>
      <c r="E867" t="s">
        <v>31</v>
      </c>
      <c r="F867" t="s">
        <v>238</v>
      </c>
      <c r="G867" t="str">
        <f>HLOOKUP(E867,z2p!$C$1:$X$2,2,FALSE)</f>
        <v>sh</v>
      </c>
      <c r="H867" t="str">
        <f>VLOOKUP(F867,z2p!$A$3:$B$57,2,FALSE)</f>
        <v>ueng</v>
      </c>
      <c r="I867" t="str">
        <f t="shared" si="57"/>
        <v>shueng</v>
      </c>
      <c r="J867" t="str">
        <f t="shared" si="58"/>
        <v>,"ㄕㄧㄥˋ","shueng","2024-02-11 10:15:00","ai@indexbox.com","1","注音","拼音","zhuyin","pinyin","對照表"</v>
      </c>
    </row>
    <row r="868" spans="1:10">
      <c r="A868" s="18" t="s">
        <v>1163</v>
      </c>
      <c r="B868" t="str">
        <f t="shared" si="55"/>
        <v>ㄕ</v>
      </c>
      <c r="C868" t="str">
        <f t="shared" si="56"/>
        <v>ㄧㄦ</v>
      </c>
      <c r="D868">
        <f>INDEX(z2p!$C$2:$X$57,MATCH(C868,z2p!$A$2:'z2p'!$A$57,0),MATCH(B868,z2p!$C$1:'z2p'!$X$1,0))</f>
        <v>0</v>
      </c>
      <c r="E868" t="s">
        <v>31</v>
      </c>
      <c r="F868" t="s">
        <v>512</v>
      </c>
      <c r="G868" t="str">
        <f>HLOOKUP(E868,z2p!$C$1:$X$2,2,FALSE)</f>
        <v>sh</v>
      </c>
      <c r="H868" t="str">
        <f>VLOOKUP(F868,z2p!$A$3:$B$57,2,FALSE)</f>
        <v>uer</v>
      </c>
      <c r="I868" t="str">
        <f t="shared" si="57"/>
        <v>shuer</v>
      </c>
      <c r="J868" t="str">
        <f t="shared" si="58"/>
        <v>,"ㄕㄧㄦˋ","shuer","2024-02-11 10:15:00","ai@indexbox.com","1","注音","拼音","zhuyin","pinyin","對照表"</v>
      </c>
    </row>
    <row r="869" spans="1:10">
      <c r="A869" s="18" t="s">
        <v>878</v>
      </c>
      <c r="B869" t="str">
        <f t="shared" si="55"/>
        <v>ㄖ</v>
      </c>
      <c r="C869" t="str">
        <f t="shared" si="56"/>
        <v>ㄧ␢</v>
      </c>
      <c r="D869" t="e">
        <f>INDEX(z2p!$C$2:$X$57,MATCH(C869,z2p!$A$2:'z2p'!$A$57,0),MATCH(B869,z2p!$C$1:'z2p'!$X$1,0))</f>
        <v>#N/A</v>
      </c>
      <c r="E869" t="s">
        <v>32</v>
      </c>
      <c r="F869" t="s">
        <v>507</v>
      </c>
      <c r="G869" t="str">
        <f>HLOOKUP(E869,z2p!$C$1:$X$2,2,FALSE)</f>
        <v>r</v>
      </c>
      <c r="H869" t="s">
        <v>550</v>
      </c>
      <c r="I869" t="str">
        <f t="shared" si="57"/>
        <v>ru</v>
      </c>
      <c r="J869" t="str">
        <f t="shared" si="58"/>
        <v>,"ㄖㄧ␢ˋ","ru","2024-02-11 10:15:00","ai@indexbox.com","1","注音","拼音","zhuyin","pinyin","對照表"</v>
      </c>
    </row>
    <row r="870" spans="1:10">
      <c r="A870" s="18" t="s">
        <v>900</v>
      </c>
      <c r="B870" t="str">
        <f t="shared" si="55"/>
        <v>ㄖ</v>
      </c>
      <c r="C870" t="str">
        <f t="shared" si="56"/>
        <v>ㄧㄚ</v>
      </c>
      <c r="D870">
        <f>INDEX(z2p!$C$2:$X$57,MATCH(C870,z2p!$A$2:'z2p'!$A$57,0),MATCH(B870,z2p!$C$1:'z2p'!$X$1,0))</f>
        <v>0</v>
      </c>
      <c r="E870" t="s">
        <v>32</v>
      </c>
      <c r="F870" t="s">
        <v>386</v>
      </c>
      <c r="G870" t="str">
        <f>HLOOKUP(E870,z2p!$C$1:$X$2,2,FALSE)</f>
        <v>r</v>
      </c>
      <c r="H870" t="str">
        <f>VLOOKUP(F870,z2p!$A$3:$B$57,2,FALSE)</f>
        <v>ua</v>
      </c>
      <c r="I870" t="str">
        <f t="shared" si="57"/>
        <v>rua</v>
      </c>
      <c r="J870" t="str">
        <f t="shared" si="58"/>
        <v>,"ㄖㄧㄚˋ","rua","2024-02-11 10:15:00","ai@indexbox.com","1","注音","拼音","zhuyin","pinyin","對照表"</v>
      </c>
    </row>
    <row r="871" spans="1:10">
      <c r="A871" s="18" t="s">
        <v>922</v>
      </c>
      <c r="B871" t="str">
        <f t="shared" si="55"/>
        <v>ㄖ</v>
      </c>
      <c r="C871" t="str">
        <f t="shared" si="56"/>
        <v>ㄧㄛ</v>
      </c>
      <c r="D871">
        <f>INDEX(z2p!$C$2:$X$57,MATCH(C871,z2p!$A$2:'z2p'!$A$57,0),MATCH(B871,z2p!$C$1:'z2p'!$X$1,0))</f>
        <v>0</v>
      </c>
      <c r="E871" t="s">
        <v>32</v>
      </c>
      <c r="F871" t="s">
        <v>395</v>
      </c>
      <c r="G871" t="str">
        <f>HLOOKUP(E871,z2p!$C$1:$X$2,2,FALSE)</f>
        <v>r</v>
      </c>
      <c r="H871" t="str">
        <f>VLOOKUP(F871,z2p!$A$3:$B$57,2,FALSE)</f>
        <v>uo</v>
      </c>
      <c r="I871" t="str">
        <f t="shared" si="57"/>
        <v>ruo</v>
      </c>
      <c r="J871" t="str">
        <f t="shared" si="58"/>
        <v>,"ㄖㄧㄛˋ","ruo","2024-02-11 10:15:00","ai@indexbox.com","1","注音","拼音","zhuyin","pinyin","對照表"</v>
      </c>
    </row>
    <row r="872" spans="1:10">
      <c r="A872" s="18" t="s">
        <v>944</v>
      </c>
      <c r="B872" t="str">
        <f t="shared" si="55"/>
        <v>ㄖ</v>
      </c>
      <c r="C872" t="str">
        <f t="shared" si="56"/>
        <v>ㄧㄜ</v>
      </c>
      <c r="D872" t="str">
        <f>INDEX(z2p!$C$2:$X$57,MATCH(C872,z2p!$A$2:'z2p'!$A$57,0),MATCH(B872,z2p!$C$1:'z2p'!$X$1,0))</f>
        <v>re</v>
      </c>
      <c r="E872" t="s">
        <v>32</v>
      </c>
      <c r="F872" t="s">
        <v>508</v>
      </c>
      <c r="G872" t="str">
        <f>HLOOKUP(E872,z2p!$C$1:$X$2,2,FALSE)</f>
        <v>r</v>
      </c>
      <c r="H872" t="str">
        <f>VLOOKUP(F872,z2p!$A$3:$B$57,2,FALSE)</f>
        <v>ue</v>
      </c>
      <c r="I872" t="str">
        <f t="shared" si="57"/>
        <v>rue</v>
      </c>
      <c r="J872" t="str">
        <f t="shared" si="58"/>
        <v>,"ㄖㄧㄜˋ","rue","2024-02-11 10:15:00","ai@indexbox.com","1","注音","拼音","zhuyin","pinyin","對照表"</v>
      </c>
    </row>
    <row r="873" spans="1:10">
      <c r="A873" s="18" t="s">
        <v>966</v>
      </c>
      <c r="B873" t="str">
        <f t="shared" si="55"/>
        <v>ㄖ</v>
      </c>
      <c r="C873" t="str">
        <f t="shared" si="56"/>
        <v>ㄧㄝ</v>
      </c>
      <c r="D873">
        <f>INDEX(z2p!$C$2:$X$57,MATCH(C873,z2p!$A$2:'z2p'!$A$57,0),MATCH(B873,z2p!$C$1:'z2p'!$X$1,0))</f>
        <v>0</v>
      </c>
      <c r="E873" t="s">
        <v>32</v>
      </c>
      <c r="F873" t="s">
        <v>509</v>
      </c>
      <c r="G873" t="str">
        <f>HLOOKUP(E873,z2p!$C$1:$X$2,2,FALSE)</f>
        <v>r</v>
      </c>
      <c r="H873" t="str">
        <f>VLOOKUP(F873,z2p!$A$3:$B$57,2,FALSE)</f>
        <v>ue</v>
      </c>
      <c r="I873" t="str">
        <f t="shared" si="57"/>
        <v>rue</v>
      </c>
      <c r="J873" t="str">
        <f t="shared" si="58"/>
        <v>,"ㄖㄧㄝˋ","rue","2024-02-11 10:15:00","ai@indexbox.com","1","注音","拼音","zhuyin","pinyin","對照表"</v>
      </c>
    </row>
    <row r="874" spans="1:10">
      <c r="A874" s="18" t="s">
        <v>988</v>
      </c>
      <c r="B874" t="str">
        <f t="shared" si="55"/>
        <v>ㄖ</v>
      </c>
      <c r="C874" t="str">
        <f t="shared" si="56"/>
        <v>ㄧㄞ</v>
      </c>
      <c r="D874">
        <f>INDEX(z2p!$C$2:$X$57,MATCH(C874,z2p!$A$2:'z2p'!$A$57,0),MATCH(B874,z2p!$C$1:'z2p'!$X$1,0))</f>
        <v>0</v>
      </c>
      <c r="E874" t="s">
        <v>32</v>
      </c>
      <c r="F874" t="s">
        <v>412</v>
      </c>
      <c r="G874" t="str">
        <f>HLOOKUP(E874,z2p!$C$1:$X$2,2,FALSE)</f>
        <v>r</v>
      </c>
      <c r="H874" t="str">
        <f>VLOOKUP(F874,z2p!$A$3:$B$57,2,FALSE)</f>
        <v>uai</v>
      </c>
      <c r="I874" t="str">
        <f t="shared" si="57"/>
        <v>ruai</v>
      </c>
      <c r="J874" t="str">
        <f t="shared" si="58"/>
        <v>,"ㄖㄧㄞˋ","ruai","2024-02-11 10:15:00","ai@indexbox.com","1","注音","拼音","zhuyin","pinyin","對照表"</v>
      </c>
    </row>
    <row r="875" spans="1:10">
      <c r="A875" s="18" t="s">
        <v>1010</v>
      </c>
      <c r="B875" t="str">
        <f t="shared" si="55"/>
        <v>ㄖ</v>
      </c>
      <c r="C875" t="str">
        <f t="shared" si="56"/>
        <v>ㄧㄟ</v>
      </c>
      <c r="D875">
        <f>INDEX(z2p!$C$2:$X$57,MATCH(C875,z2p!$A$2:'z2p'!$A$57,0),MATCH(B875,z2p!$C$1:'z2p'!$X$1,0))</f>
        <v>0</v>
      </c>
      <c r="E875" t="s">
        <v>32</v>
      </c>
      <c r="F875" t="s">
        <v>421</v>
      </c>
      <c r="G875" t="str">
        <f>HLOOKUP(E875,z2p!$C$1:$X$2,2,FALSE)</f>
        <v>r</v>
      </c>
      <c r="H875" t="str">
        <f>VLOOKUP(F875,z2p!$A$3:$B$57,2,FALSE)</f>
        <v>ui</v>
      </c>
      <c r="I875" t="str">
        <f t="shared" si="57"/>
        <v>rui</v>
      </c>
      <c r="J875" t="str">
        <f t="shared" si="58"/>
        <v>,"ㄖㄧㄟˋ","rui","2024-02-11 10:15:00","ai@indexbox.com","1","注音","拼音","zhuyin","pinyin","對照表"</v>
      </c>
    </row>
    <row r="876" spans="1:10">
      <c r="A876" s="18" t="s">
        <v>1032</v>
      </c>
      <c r="B876" t="str">
        <f t="shared" si="55"/>
        <v>ㄖ</v>
      </c>
      <c r="C876" t="str">
        <f t="shared" si="56"/>
        <v>ㄧㄠ</v>
      </c>
      <c r="D876">
        <f>INDEX(z2p!$C$2:$X$57,MATCH(C876,z2p!$A$2:'z2p'!$A$57,0),MATCH(B876,z2p!$C$1:'z2p'!$X$1,0))</f>
        <v>0</v>
      </c>
      <c r="E876" t="s">
        <v>32</v>
      </c>
      <c r="F876" t="s">
        <v>510</v>
      </c>
      <c r="G876" t="str">
        <f>HLOOKUP(E876,z2p!$C$1:$X$2,2,FALSE)</f>
        <v>r</v>
      </c>
      <c r="H876" t="str">
        <f>VLOOKUP(F876,z2p!$A$3:$B$57,2,FALSE)</f>
        <v>uao</v>
      </c>
      <c r="I876" t="str">
        <f t="shared" si="57"/>
        <v>ruao</v>
      </c>
      <c r="J876" t="str">
        <f t="shared" si="58"/>
        <v>,"ㄖㄧㄠˋ","ruao","2024-02-11 10:15:00","ai@indexbox.com","1","注音","拼音","zhuyin","pinyin","對照表"</v>
      </c>
    </row>
    <row r="877" spans="1:10">
      <c r="A877" s="18" t="s">
        <v>1054</v>
      </c>
      <c r="B877" t="str">
        <f t="shared" si="55"/>
        <v>ㄖ</v>
      </c>
      <c r="C877" t="str">
        <f t="shared" si="56"/>
        <v>ㄧㄡ</v>
      </c>
      <c r="D877">
        <f>INDEX(z2p!$C$2:$X$57,MATCH(C877,z2p!$A$2:'z2p'!$A$57,0),MATCH(B877,z2p!$C$1:'z2p'!$X$1,0))</f>
        <v>0</v>
      </c>
      <c r="E877" t="s">
        <v>32</v>
      </c>
      <c r="F877" t="s">
        <v>511</v>
      </c>
      <c r="G877" t="str">
        <f>HLOOKUP(E877,z2p!$C$1:$X$2,2,FALSE)</f>
        <v>r</v>
      </c>
      <c r="H877" t="str">
        <f>VLOOKUP(F877,z2p!$A$3:$B$57,2,FALSE)</f>
        <v>uou</v>
      </c>
      <c r="I877" t="str">
        <f t="shared" si="57"/>
        <v>ruou</v>
      </c>
      <c r="J877" t="str">
        <f t="shared" si="58"/>
        <v>,"ㄖㄧㄡˋ","ruou","2024-02-11 10:15:00","ai@indexbox.com","1","注音","拼音","zhuyin","pinyin","對照表"</v>
      </c>
    </row>
    <row r="878" spans="1:10">
      <c r="A878" s="18" t="s">
        <v>1076</v>
      </c>
      <c r="B878" t="str">
        <f t="shared" si="55"/>
        <v>ㄖ</v>
      </c>
      <c r="C878" t="str">
        <f t="shared" si="56"/>
        <v>ㄧㄢ</v>
      </c>
      <c r="D878">
        <f>INDEX(z2p!$C$2:$X$57,MATCH(C878,z2p!$A$2:'z2p'!$A$57,0),MATCH(B878,z2p!$C$1:'z2p'!$X$1,0))</f>
        <v>0</v>
      </c>
      <c r="E878" t="s">
        <v>32</v>
      </c>
      <c r="F878" t="s">
        <v>436</v>
      </c>
      <c r="G878" t="str">
        <f>HLOOKUP(E878,z2p!$C$1:$X$2,2,FALSE)</f>
        <v>r</v>
      </c>
      <c r="H878" t="str">
        <f>VLOOKUP(F878,z2p!$A$3:$B$57,2,FALSE)</f>
        <v>uan</v>
      </c>
      <c r="I878" t="str">
        <f t="shared" si="57"/>
        <v>ruan</v>
      </c>
      <c r="J878" t="str">
        <f t="shared" si="58"/>
        <v>,"ㄖㄧㄢˋ","ruan","2024-02-11 10:15:00","ai@indexbox.com","1","注音","拼音","zhuyin","pinyin","對照表"</v>
      </c>
    </row>
    <row r="879" spans="1:10">
      <c r="A879" s="18" t="s">
        <v>1098</v>
      </c>
      <c r="B879" t="str">
        <f t="shared" si="55"/>
        <v>ㄖ</v>
      </c>
      <c r="C879" t="str">
        <f t="shared" si="56"/>
        <v>ㄧㄣ</v>
      </c>
      <c r="D879">
        <f>INDEX(z2p!$C$2:$X$57,MATCH(C879,z2p!$A$2:'z2p'!$A$57,0),MATCH(B879,z2p!$C$1:'z2p'!$X$1,0))</f>
        <v>0</v>
      </c>
      <c r="E879" t="s">
        <v>32</v>
      </c>
      <c r="F879" t="s">
        <v>453</v>
      </c>
      <c r="G879" t="str">
        <f>HLOOKUP(E879,z2p!$C$1:$X$2,2,FALSE)</f>
        <v>r</v>
      </c>
      <c r="H879" t="str">
        <f>VLOOKUP(F879,z2p!$A$3:$B$57,2,FALSE)</f>
        <v>un</v>
      </c>
      <c r="I879" t="str">
        <f t="shared" si="57"/>
        <v>run</v>
      </c>
      <c r="J879" t="str">
        <f t="shared" si="58"/>
        <v>,"ㄖㄧㄣˋ","run","2024-02-11 10:15:00","ai@indexbox.com","1","注音","拼音","zhuyin","pinyin","對照表"</v>
      </c>
    </row>
    <row r="880" spans="1:10">
      <c r="A880" s="18" t="s">
        <v>1120</v>
      </c>
      <c r="B880" t="str">
        <f t="shared" si="55"/>
        <v>ㄖ</v>
      </c>
      <c r="C880" t="str">
        <f t="shared" si="56"/>
        <v>ㄧㄤ</v>
      </c>
      <c r="D880">
        <f>INDEX(z2p!$C$2:$X$57,MATCH(C880,z2p!$A$2:'z2p'!$A$57,0),MATCH(B880,z2p!$C$1:'z2p'!$X$1,0))</f>
        <v>0</v>
      </c>
      <c r="E880" t="s">
        <v>32</v>
      </c>
      <c r="F880" t="s">
        <v>470</v>
      </c>
      <c r="G880" t="str">
        <f>HLOOKUP(E880,z2p!$C$1:$X$2,2,FALSE)</f>
        <v>r</v>
      </c>
      <c r="H880" t="str">
        <f>VLOOKUP(F880,z2p!$A$3:$B$57,2,FALSE)</f>
        <v>uang</v>
      </c>
      <c r="I880" t="str">
        <f t="shared" si="57"/>
        <v>ruang</v>
      </c>
      <c r="J880" t="str">
        <f t="shared" si="58"/>
        <v>,"ㄖㄧㄤˋ","ruang","2024-02-11 10:15:00","ai@indexbox.com","1","注音","拼音","zhuyin","pinyin","對照表"</v>
      </c>
    </row>
    <row r="881" spans="1:10">
      <c r="A881" s="18" t="s">
        <v>1142</v>
      </c>
      <c r="B881" t="str">
        <f t="shared" si="55"/>
        <v>ㄖ</v>
      </c>
      <c r="C881" t="str">
        <f t="shared" si="56"/>
        <v>ㄧㄥ</v>
      </c>
      <c r="D881">
        <f>INDEX(z2p!$C$2:$X$57,MATCH(C881,z2p!$A$2:'z2p'!$A$57,0),MATCH(B881,z2p!$C$1:'z2p'!$X$1,0))</f>
        <v>0</v>
      </c>
      <c r="E881" t="s">
        <v>32</v>
      </c>
      <c r="F881" t="s">
        <v>238</v>
      </c>
      <c r="G881" t="str">
        <f>HLOOKUP(E881,z2p!$C$1:$X$2,2,FALSE)</f>
        <v>r</v>
      </c>
      <c r="H881" t="str">
        <f>VLOOKUP(F881,z2p!$A$3:$B$57,2,FALSE)</f>
        <v>ueng</v>
      </c>
      <c r="I881" t="str">
        <f t="shared" si="57"/>
        <v>rueng</v>
      </c>
      <c r="J881" t="str">
        <f t="shared" si="58"/>
        <v>,"ㄖㄧㄥˋ","rueng","2024-02-11 10:15:00","ai@indexbox.com","1","注音","拼音","zhuyin","pinyin","對照表"</v>
      </c>
    </row>
    <row r="882" spans="1:10">
      <c r="A882" s="18" t="s">
        <v>1164</v>
      </c>
      <c r="B882" t="str">
        <f t="shared" si="55"/>
        <v>ㄖ</v>
      </c>
      <c r="C882" t="str">
        <f t="shared" si="56"/>
        <v>ㄧㄦ</v>
      </c>
      <c r="D882">
        <f>INDEX(z2p!$C$2:$X$57,MATCH(C882,z2p!$A$2:'z2p'!$A$57,0),MATCH(B882,z2p!$C$1:'z2p'!$X$1,0))</f>
        <v>0</v>
      </c>
      <c r="E882" t="s">
        <v>32</v>
      </c>
      <c r="F882" t="s">
        <v>512</v>
      </c>
      <c r="G882" t="str">
        <f>HLOOKUP(E882,z2p!$C$1:$X$2,2,FALSE)</f>
        <v>r</v>
      </c>
      <c r="H882" t="str">
        <f>VLOOKUP(F882,z2p!$A$3:$B$57,2,FALSE)</f>
        <v>uer</v>
      </c>
      <c r="I882" t="str">
        <f t="shared" si="57"/>
        <v>ruer</v>
      </c>
      <c r="J882" t="str">
        <f t="shared" si="58"/>
        <v>,"ㄖㄧㄦˋ","ruer","2024-02-11 10:15:00","ai@indexbox.com","1","注音","拼音","zhuyin","pinyin","對照表"</v>
      </c>
    </row>
    <row r="883" spans="1:10">
      <c r="A883" s="18" t="s">
        <v>879</v>
      </c>
      <c r="B883" t="str">
        <f t="shared" si="55"/>
        <v>ㄗ</v>
      </c>
      <c r="C883" t="str">
        <f t="shared" si="56"/>
        <v>ㄧ␢</v>
      </c>
      <c r="D883" t="e">
        <f>INDEX(z2p!$C$2:$X$57,MATCH(C883,z2p!$A$2:'z2p'!$A$57,0),MATCH(B883,z2p!$C$1:'z2p'!$X$1,0))</f>
        <v>#N/A</v>
      </c>
      <c r="E883" t="s">
        <v>33</v>
      </c>
      <c r="F883" t="s">
        <v>507</v>
      </c>
      <c r="G883" t="str">
        <f>HLOOKUP(E883,z2p!$C$1:$X$2,2,FALSE)</f>
        <v>z</v>
      </c>
      <c r="H883" t="s">
        <v>550</v>
      </c>
      <c r="I883" t="str">
        <f t="shared" si="57"/>
        <v>zu</v>
      </c>
      <c r="J883" t="str">
        <f t="shared" si="58"/>
        <v>,"ㄗㄧ␢ˋ","zu","2024-02-11 10:15:00","ai@indexbox.com","1","注音","拼音","zhuyin","pinyin","對照表"</v>
      </c>
    </row>
    <row r="884" spans="1:10">
      <c r="A884" s="18" t="s">
        <v>901</v>
      </c>
      <c r="B884" t="str">
        <f t="shared" si="55"/>
        <v>ㄗ</v>
      </c>
      <c r="C884" t="str">
        <f t="shared" si="56"/>
        <v>ㄧㄚ</v>
      </c>
      <c r="D884">
        <f>INDEX(z2p!$C$2:$X$57,MATCH(C884,z2p!$A$2:'z2p'!$A$57,0),MATCH(B884,z2p!$C$1:'z2p'!$X$1,0))</f>
        <v>0</v>
      </c>
      <c r="E884" t="s">
        <v>33</v>
      </c>
      <c r="F884" t="s">
        <v>386</v>
      </c>
      <c r="G884" t="str">
        <f>HLOOKUP(E884,z2p!$C$1:$X$2,2,FALSE)</f>
        <v>z</v>
      </c>
      <c r="H884" t="str">
        <f>VLOOKUP(F884,z2p!$A$3:$B$57,2,FALSE)</f>
        <v>ua</v>
      </c>
      <c r="I884" t="str">
        <f t="shared" si="57"/>
        <v>zua</v>
      </c>
      <c r="J884" t="str">
        <f t="shared" si="58"/>
        <v>,"ㄗㄧㄚˋ","zua","2024-02-11 10:15:00","ai@indexbox.com","1","注音","拼音","zhuyin","pinyin","對照表"</v>
      </c>
    </row>
    <row r="885" spans="1:10">
      <c r="A885" s="18" t="s">
        <v>923</v>
      </c>
      <c r="B885" t="str">
        <f t="shared" si="55"/>
        <v>ㄗ</v>
      </c>
      <c r="C885" t="str">
        <f t="shared" si="56"/>
        <v>ㄧㄛ</v>
      </c>
      <c r="D885">
        <f>INDEX(z2p!$C$2:$X$57,MATCH(C885,z2p!$A$2:'z2p'!$A$57,0),MATCH(B885,z2p!$C$1:'z2p'!$X$1,0))</f>
        <v>0</v>
      </c>
      <c r="E885" t="s">
        <v>33</v>
      </c>
      <c r="F885" t="s">
        <v>395</v>
      </c>
      <c r="G885" t="str">
        <f>HLOOKUP(E885,z2p!$C$1:$X$2,2,FALSE)</f>
        <v>z</v>
      </c>
      <c r="H885" t="str">
        <f>VLOOKUP(F885,z2p!$A$3:$B$57,2,FALSE)</f>
        <v>uo</v>
      </c>
      <c r="I885" t="str">
        <f t="shared" si="57"/>
        <v>zuo</v>
      </c>
      <c r="J885" t="str">
        <f t="shared" si="58"/>
        <v>,"ㄗㄧㄛˋ","zuo","2024-02-11 10:15:00","ai@indexbox.com","1","注音","拼音","zhuyin","pinyin","對照表"</v>
      </c>
    </row>
    <row r="886" spans="1:10">
      <c r="A886" s="18" t="s">
        <v>945</v>
      </c>
      <c r="B886" t="str">
        <f t="shared" si="55"/>
        <v>ㄗ</v>
      </c>
      <c r="C886" t="str">
        <f t="shared" si="56"/>
        <v>ㄧㄜ</v>
      </c>
      <c r="D886" t="str">
        <f>INDEX(z2p!$C$2:$X$57,MATCH(C886,z2p!$A$2:'z2p'!$A$57,0),MATCH(B886,z2p!$C$1:'z2p'!$X$1,0))</f>
        <v>ze</v>
      </c>
      <c r="E886" t="s">
        <v>33</v>
      </c>
      <c r="F886" t="s">
        <v>508</v>
      </c>
      <c r="G886" t="str">
        <f>HLOOKUP(E886,z2p!$C$1:$X$2,2,FALSE)</f>
        <v>z</v>
      </c>
      <c r="H886" t="str">
        <f>VLOOKUP(F886,z2p!$A$3:$B$57,2,FALSE)</f>
        <v>ue</v>
      </c>
      <c r="I886" t="str">
        <f t="shared" si="57"/>
        <v>zue</v>
      </c>
      <c r="J886" t="str">
        <f t="shared" si="58"/>
        <v>,"ㄗㄧㄜˋ","zue","2024-02-11 10:15:00","ai@indexbox.com","1","注音","拼音","zhuyin","pinyin","對照表"</v>
      </c>
    </row>
    <row r="887" spans="1:10">
      <c r="A887" s="18" t="s">
        <v>967</v>
      </c>
      <c r="B887" t="str">
        <f t="shared" si="55"/>
        <v>ㄗ</v>
      </c>
      <c r="C887" t="str">
        <f t="shared" si="56"/>
        <v>ㄧㄝ</v>
      </c>
      <c r="D887">
        <f>INDEX(z2p!$C$2:$X$57,MATCH(C887,z2p!$A$2:'z2p'!$A$57,0),MATCH(B887,z2p!$C$1:'z2p'!$X$1,0))</f>
        <v>0</v>
      </c>
      <c r="E887" t="s">
        <v>33</v>
      </c>
      <c r="F887" t="s">
        <v>509</v>
      </c>
      <c r="G887" t="str">
        <f>HLOOKUP(E887,z2p!$C$1:$X$2,2,FALSE)</f>
        <v>z</v>
      </c>
      <c r="H887" t="str">
        <f>VLOOKUP(F887,z2p!$A$3:$B$57,2,FALSE)</f>
        <v>ue</v>
      </c>
      <c r="I887" t="str">
        <f t="shared" si="57"/>
        <v>zue</v>
      </c>
      <c r="J887" t="str">
        <f t="shared" si="58"/>
        <v>,"ㄗㄧㄝˋ","zue","2024-02-11 10:15:00","ai@indexbox.com","1","注音","拼音","zhuyin","pinyin","對照表"</v>
      </c>
    </row>
    <row r="888" spans="1:10">
      <c r="A888" s="18" t="s">
        <v>989</v>
      </c>
      <c r="B888" t="str">
        <f t="shared" si="55"/>
        <v>ㄗ</v>
      </c>
      <c r="C888" t="str">
        <f t="shared" si="56"/>
        <v>ㄧㄞ</v>
      </c>
      <c r="D888">
        <f>INDEX(z2p!$C$2:$X$57,MATCH(C888,z2p!$A$2:'z2p'!$A$57,0),MATCH(B888,z2p!$C$1:'z2p'!$X$1,0))</f>
        <v>0</v>
      </c>
      <c r="E888" t="s">
        <v>33</v>
      </c>
      <c r="F888" t="s">
        <v>412</v>
      </c>
      <c r="G888" t="str">
        <f>HLOOKUP(E888,z2p!$C$1:$X$2,2,FALSE)</f>
        <v>z</v>
      </c>
      <c r="H888" t="str">
        <f>VLOOKUP(F888,z2p!$A$3:$B$57,2,FALSE)</f>
        <v>uai</v>
      </c>
      <c r="I888" t="str">
        <f t="shared" si="57"/>
        <v>zuai</v>
      </c>
      <c r="J888" t="str">
        <f t="shared" si="58"/>
        <v>,"ㄗㄧㄞˋ","zuai","2024-02-11 10:15:00","ai@indexbox.com","1","注音","拼音","zhuyin","pinyin","對照表"</v>
      </c>
    </row>
    <row r="889" spans="1:10">
      <c r="A889" s="18" t="s">
        <v>1011</v>
      </c>
      <c r="B889" t="str">
        <f t="shared" si="55"/>
        <v>ㄗ</v>
      </c>
      <c r="C889" t="str">
        <f t="shared" si="56"/>
        <v>ㄧㄟ</v>
      </c>
      <c r="D889">
        <f>INDEX(z2p!$C$2:$X$57,MATCH(C889,z2p!$A$2:'z2p'!$A$57,0),MATCH(B889,z2p!$C$1:'z2p'!$X$1,0))</f>
        <v>0</v>
      </c>
      <c r="E889" t="s">
        <v>33</v>
      </c>
      <c r="F889" t="s">
        <v>421</v>
      </c>
      <c r="G889" t="str">
        <f>HLOOKUP(E889,z2p!$C$1:$X$2,2,FALSE)</f>
        <v>z</v>
      </c>
      <c r="H889" t="str">
        <f>VLOOKUP(F889,z2p!$A$3:$B$57,2,FALSE)</f>
        <v>ui</v>
      </c>
      <c r="I889" t="str">
        <f t="shared" si="57"/>
        <v>zui</v>
      </c>
      <c r="J889" t="str">
        <f t="shared" si="58"/>
        <v>,"ㄗㄧㄟˋ","zui","2024-02-11 10:15:00","ai@indexbox.com","1","注音","拼音","zhuyin","pinyin","對照表"</v>
      </c>
    </row>
    <row r="890" spans="1:10">
      <c r="A890" s="18" t="s">
        <v>1033</v>
      </c>
      <c r="B890" t="str">
        <f t="shared" si="55"/>
        <v>ㄗ</v>
      </c>
      <c r="C890" t="str">
        <f t="shared" si="56"/>
        <v>ㄧㄠ</v>
      </c>
      <c r="D890">
        <f>INDEX(z2p!$C$2:$X$57,MATCH(C890,z2p!$A$2:'z2p'!$A$57,0),MATCH(B890,z2p!$C$1:'z2p'!$X$1,0))</f>
        <v>0</v>
      </c>
      <c r="E890" t="s">
        <v>33</v>
      </c>
      <c r="F890" t="s">
        <v>510</v>
      </c>
      <c r="G890" t="str">
        <f>HLOOKUP(E890,z2p!$C$1:$X$2,2,FALSE)</f>
        <v>z</v>
      </c>
      <c r="H890" t="str">
        <f>VLOOKUP(F890,z2p!$A$3:$B$57,2,FALSE)</f>
        <v>uao</v>
      </c>
      <c r="I890" t="str">
        <f t="shared" si="57"/>
        <v>zuao</v>
      </c>
      <c r="J890" t="str">
        <f t="shared" si="58"/>
        <v>,"ㄗㄧㄠˋ","zuao","2024-02-11 10:15:00","ai@indexbox.com","1","注音","拼音","zhuyin","pinyin","對照表"</v>
      </c>
    </row>
    <row r="891" spans="1:10">
      <c r="A891" s="18" t="s">
        <v>1055</v>
      </c>
      <c r="B891" t="str">
        <f t="shared" si="55"/>
        <v>ㄗ</v>
      </c>
      <c r="C891" t="str">
        <f t="shared" si="56"/>
        <v>ㄧㄡ</v>
      </c>
      <c r="D891">
        <f>INDEX(z2p!$C$2:$X$57,MATCH(C891,z2p!$A$2:'z2p'!$A$57,0),MATCH(B891,z2p!$C$1:'z2p'!$X$1,0))</f>
        <v>0</v>
      </c>
      <c r="E891" t="s">
        <v>33</v>
      </c>
      <c r="F891" t="s">
        <v>511</v>
      </c>
      <c r="G891" t="str">
        <f>HLOOKUP(E891,z2p!$C$1:$X$2,2,FALSE)</f>
        <v>z</v>
      </c>
      <c r="H891" t="str">
        <f>VLOOKUP(F891,z2p!$A$3:$B$57,2,FALSE)</f>
        <v>uou</v>
      </c>
      <c r="I891" t="str">
        <f t="shared" si="57"/>
        <v>zuou</v>
      </c>
      <c r="J891" t="str">
        <f t="shared" si="58"/>
        <v>,"ㄗㄧㄡˋ","zuou","2024-02-11 10:15:00","ai@indexbox.com","1","注音","拼音","zhuyin","pinyin","對照表"</v>
      </c>
    </row>
    <row r="892" spans="1:10">
      <c r="A892" s="18" t="s">
        <v>1077</v>
      </c>
      <c r="B892" t="str">
        <f t="shared" si="55"/>
        <v>ㄗ</v>
      </c>
      <c r="C892" t="str">
        <f t="shared" si="56"/>
        <v>ㄧㄢ</v>
      </c>
      <c r="D892">
        <f>INDEX(z2p!$C$2:$X$57,MATCH(C892,z2p!$A$2:'z2p'!$A$57,0),MATCH(B892,z2p!$C$1:'z2p'!$X$1,0))</f>
        <v>0</v>
      </c>
      <c r="E892" t="s">
        <v>33</v>
      </c>
      <c r="F892" t="s">
        <v>436</v>
      </c>
      <c r="G892" t="str">
        <f>HLOOKUP(E892,z2p!$C$1:$X$2,2,FALSE)</f>
        <v>z</v>
      </c>
      <c r="H892" t="str">
        <f>VLOOKUP(F892,z2p!$A$3:$B$57,2,FALSE)</f>
        <v>uan</v>
      </c>
      <c r="I892" t="str">
        <f t="shared" si="57"/>
        <v>zuan</v>
      </c>
      <c r="J892" t="str">
        <f t="shared" si="58"/>
        <v>,"ㄗㄧㄢˋ","zuan","2024-02-11 10:15:00","ai@indexbox.com","1","注音","拼音","zhuyin","pinyin","對照表"</v>
      </c>
    </row>
    <row r="893" spans="1:10">
      <c r="A893" s="18" t="s">
        <v>1099</v>
      </c>
      <c r="B893" t="str">
        <f t="shared" si="55"/>
        <v>ㄗ</v>
      </c>
      <c r="C893" t="str">
        <f t="shared" si="56"/>
        <v>ㄧㄣ</v>
      </c>
      <c r="D893">
        <f>INDEX(z2p!$C$2:$X$57,MATCH(C893,z2p!$A$2:'z2p'!$A$57,0),MATCH(B893,z2p!$C$1:'z2p'!$X$1,0))</f>
        <v>0</v>
      </c>
      <c r="E893" t="s">
        <v>33</v>
      </c>
      <c r="F893" t="s">
        <v>453</v>
      </c>
      <c r="G893" t="str">
        <f>HLOOKUP(E893,z2p!$C$1:$X$2,2,FALSE)</f>
        <v>z</v>
      </c>
      <c r="H893" t="str">
        <f>VLOOKUP(F893,z2p!$A$3:$B$57,2,FALSE)</f>
        <v>un</v>
      </c>
      <c r="I893" t="str">
        <f t="shared" si="57"/>
        <v>zun</v>
      </c>
      <c r="J893" t="str">
        <f t="shared" si="58"/>
        <v>,"ㄗㄧㄣˋ","zun","2024-02-11 10:15:00","ai@indexbox.com","1","注音","拼音","zhuyin","pinyin","對照表"</v>
      </c>
    </row>
    <row r="894" spans="1:10">
      <c r="A894" s="18" t="s">
        <v>1121</v>
      </c>
      <c r="B894" t="str">
        <f t="shared" si="55"/>
        <v>ㄗ</v>
      </c>
      <c r="C894" t="str">
        <f t="shared" si="56"/>
        <v>ㄧㄤ</v>
      </c>
      <c r="D894">
        <f>INDEX(z2p!$C$2:$X$57,MATCH(C894,z2p!$A$2:'z2p'!$A$57,0),MATCH(B894,z2p!$C$1:'z2p'!$X$1,0))</f>
        <v>0</v>
      </c>
      <c r="E894" t="s">
        <v>33</v>
      </c>
      <c r="F894" t="s">
        <v>470</v>
      </c>
      <c r="G894" t="str">
        <f>HLOOKUP(E894,z2p!$C$1:$X$2,2,FALSE)</f>
        <v>z</v>
      </c>
      <c r="H894" t="str">
        <f>VLOOKUP(F894,z2p!$A$3:$B$57,2,FALSE)</f>
        <v>uang</v>
      </c>
      <c r="I894" t="str">
        <f t="shared" si="57"/>
        <v>zuang</v>
      </c>
      <c r="J894" t="str">
        <f t="shared" si="58"/>
        <v>,"ㄗㄧㄤˋ","zuang","2024-02-11 10:15:00","ai@indexbox.com","1","注音","拼音","zhuyin","pinyin","對照表"</v>
      </c>
    </row>
    <row r="895" spans="1:10">
      <c r="A895" s="18" t="s">
        <v>1143</v>
      </c>
      <c r="B895" t="str">
        <f t="shared" si="55"/>
        <v>ㄗ</v>
      </c>
      <c r="C895" t="str">
        <f t="shared" si="56"/>
        <v>ㄧㄥ</v>
      </c>
      <c r="D895">
        <f>INDEX(z2p!$C$2:$X$57,MATCH(C895,z2p!$A$2:'z2p'!$A$57,0),MATCH(B895,z2p!$C$1:'z2p'!$X$1,0))</f>
        <v>0</v>
      </c>
      <c r="E895" t="s">
        <v>33</v>
      </c>
      <c r="F895" t="s">
        <v>238</v>
      </c>
      <c r="G895" t="str">
        <f>HLOOKUP(E895,z2p!$C$1:$X$2,2,FALSE)</f>
        <v>z</v>
      </c>
      <c r="H895" t="str">
        <f>VLOOKUP(F895,z2p!$A$3:$B$57,2,FALSE)</f>
        <v>ueng</v>
      </c>
      <c r="I895" t="str">
        <f t="shared" si="57"/>
        <v>zueng</v>
      </c>
      <c r="J895" t="str">
        <f t="shared" si="58"/>
        <v>,"ㄗㄧㄥˋ","zueng","2024-02-11 10:15:00","ai@indexbox.com","1","注音","拼音","zhuyin","pinyin","對照表"</v>
      </c>
    </row>
    <row r="896" spans="1:10">
      <c r="A896" s="18" t="s">
        <v>1165</v>
      </c>
      <c r="B896" t="str">
        <f t="shared" si="55"/>
        <v>ㄗ</v>
      </c>
      <c r="C896" t="str">
        <f t="shared" si="56"/>
        <v>ㄧㄦ</v>
      </c>
      <c r="D896">
        <f>INDEX(z2p!$C$2:$X$57,MATCH(C896,z2p!$A$2:'z2p'!$A$57,0),MATCH(B896,z2p!$C$1:'z2p'!$X$1,0))</f>
        <v>0</v>
      </c>
      <c r="E896" t="s">
        <v>33</v>
      </c>
      <c r="F896" t="s">
        <v>512</v>
      </c>
      <c r="G896" t="str">
        <f>HLOOKUP(E896,z2p!$C$1:$X$2,2,FALSE)</f>
        <v>z</v>
      </c>
      <c r="H896" t="str">
        <f>VLOOKUP(F896,z2p!$A$3:$B$57,2,FALSE)</f>
        <v>uer</v>
      </c>
      <c r="I896" t="str">
        <f t="shared" si="57"/>
        <v>zuer</v>
      </c>
      <c r="J896" t="str">
        <f t="shared" si="58"/>
        <v>,"ㄗㄧㄦˋ","zuer","2024-02-11 10:15:00","ai@indexbox.com","1","注音","拼音","zhuyin","pinyin","對照表"</v>
      </c>
    </row>
    <row r="897" spans="1:10">
      <c r="A897" s="18" t="s">
        <v>880</v>
      </c>
      <c r="B897" t="str">
        <f t="shared" si="55"/>
        <v>ㄘ</v>
      </c>
      <c r="C897" t="str">
        <f t="shared" si="56"/>
        <v>ㄧ␢</v>
      </c>
      <c r="D897" t="e">
        <f>INDEX(z2p!$C$2:$X$57,MATCH(C897,z2p!$A$2:'z2p'!$A$57,0),MATCH(B897,z2p!$C$1:'z2p'!$X$1,0))</f>
        <v>#N/A</v>
      </c>
      <c r="E897" t="s">
        <v>34</v>
      </c>
      <c r="F897" t="s">
        <v>507</v>
      </c>
      <c r="G897" t="str">
        <f>HLOOKUP(E897,z2p!$C$1:$X$2,2,FALSE)</f>
        <v>c</v>
      </c>
      <c r="H897" t="s">
        <v>550</v>
      </c>
      <c r="I897" t="str">
        <f t="shared" si="57"/>
        <v>cu</v>
      </c>
      <c r="J897" t="str">
        <f t="shared" si="58"/>
        <v>,"ㄘㄧ␢ˋ","cu","2024-02-11 10:15:00","ai@indexbox.com","1","注音","拼音","zhuyin","pinyin","對照表"</v>
      </c>
    </row>
    <row r="898" spans="1:10">
      <c r="A898" s="18" t="s">
        <v>902</v>
      </c>
      <c r="B898" t="str">
        <f t="shared" ref="B898:B961" si="59">LEFT(A898)</f>
        <v>ㄘ</v>
      </c>
      <c r="C898" t="str">
        <f t="shared" ref="C898:C961" si="60">MID(A898&amp;"",2,2)</f>
        <v>ㄧㄚ</v>
      </c>
      <c r="D898">
        <f>INDEX(z2p!$C$2:$X$57,MATCH(C898,z2p!$A$2:'z2p'!$A$57,0),MATCH(B898,z2p!$C$1:'z2p'!$X$1,0))</f>
        <v>0</v>
      </c>
      <c r="E898" t="s">
        <v>34</v>
      </c>
      <c r="F898" t="s">
        <v>386</v>
      </c>
      <c r="G898" t="str">
        <f>HLOOKUP(E898,z2p!$C$1:$X$2,2,FALSE)</f>
        <v>c</v>
      </c>
      <c r="H898" t="str">
        <f>VLOOKUP(F898,z2p!$A$3:$B$57,2,FALSE)</f>
        <v>ua</v>
      </c>
      <c r="I898" t="str">
        <f t="shared" ref="I898:I961" si="61">G898&amp;H898</f>
        <v>cua</v>
      </c>
      <c r="J898" t="str">
        <f t="shared" si="58"/>
        <v>,"ㄘㄧㄚˋ","cua","2024-02-11 10:15:00","ai@indexbox.com","1","注音","拼音","zhuyin","pinyin","對照表"</v>
      </c>
    </row>
    <row r="899" spans="1:10">
      <c r="A899" s="18" t="s">
        <v>924</v>
      </c>
      <c r="B899" t="str">
        <f t="shared" si="59"/>
        <v>ㄘ</v>
      </c>
      <c r="C899" t="str">
        <f t="shared" si="60"/>
        <v>ㄧㄛ</v>
      </c>
      <c r="D899">
        <f>INDEX(z2p!$C$2:$X$57,MATCH(C899,z2p!$A$2:'z2p'!$A$57,0),MATCH(B899,z2p!$C$1:'z2p'!$X$1,0))</f>
        <v>0</v>
      </c>
      <c r="E899" t="s">
        <v>34</v>
      </c>
      <c r="F899" t="s">
        <v>395</v>
      </c>
      <c r="G899" t="str">
        <f>HLOOKUP(E899,z2p!$C$1:$X$2,2,FALSE)</f>
        <v>c</v>
      </c>
      <c r="H899" t="str">
        <f>VLOOKUP(F899,z2p!$A$3:$B$57,2,FALSE)</f>
        <v>uo</v>
      </c>
      <c r="I899" t="str">
        <f t="shared" si="61"/>
        <v>cuo</v>
      </c>
      <c r="J899" t="str">
        <f t="shared" si="58"/>
        <v>,"ㄘㄧㄛˋ","cuo","2024-02-11 10:15:00","ai@indexbox.com","1","注音","拼音","zhuyin","pinyin","對照表"</v>
      </c>
    </row>
    <row r="900" spans="1:10">
      <c r="A900" s="18" t="s">
        <v>946</v>
      </c>
      <c r="B900" t="str">
        <f t="shared" si="59"/>
        <v>ㄘ</v>
      </c>
      <c r="C900" t="str">
        <f t="shared" si="60"/>
        <v>ㄧㄜ</v>
      </c>
      <c r="D900" t="str">
        <f>INDEX(z2p!$C$2:$X$57,MATCH(C900,z2p!$A$2:'z2p'!$A$57,0),MATCH(B900,z2p!$C$1:'z2p'!$X$1,0))</f>
        <v>ce</v>
      </c>
      <c r="E900" t="s">
        <v>34</v>
      </c>
      <c r="F900" t="s">
        <v>508</v>
      </c>
      <c r="G900" t="str">
        <f>HLOOKUP(E900,z2p!$C$1:$X$2,2,FALSE)</f>
        <v>c</v>
      </c>
      <c r="H900" t="str">
        <f>VLOOKUP(F900,z2p!$A$3:$B$57,2,FALSE)</f>
        <v>ue</v>
      </c>
      <c r="I900" t="str">
        <f t="shared" si="61"/>
        <v>cue</v>
      </c>
      <c r="J900" t="str">
        <f t="shared" si="58"/>
        <v>,"ㄘㄧㄜˋ","cue","2024-02-11 10:15:00","ai@indexbox.com","1","注音","拼音","zhuyin","pinyin","對照表"</v>
      </c>
    </row>
    <row r="901" spans="1:10">
      <c r="A901" s="18" t="s">
        <v>968</v>
      </c>
      <c r="B901" t="str">
        <f t="shared" si="59"/>
        <v>ㄘ</v>
      </c>
      <c r="C901" t="str">
        <f t="shared" si="60"/>
        <v>ㄧㄝ</v>
      </c>
      <c r="D901">
        <f>INDEX(z2p!$C$2:$X$57,MATCH(C901,z2p!$A$2:'z2p'!$A$57,0),MATCH(B901,z2p!$C$1:'z2p'!$X$1,0))</f>
        <v>0</v>
      </c>
      <c r="E901" t="s">
        <v>34</v>
      </c>
      <c r="F901" t="s">
        <v>509</v>
      </c>
      <c r="G901" t="str">
        <f>HLOOKUP(E901,z2p!$C$1:$X$2,2,FALSE)</f>
        <v>c</v>
      </c>
      <c r="H901" t="str">
        <f>VLOOKUP(F901,z2p!$A$3:$B$57,2,FALSE)</f>
        <v>ue</v>
      </c>
      <c r="I901" t="str">
        <f t="shared" si="61"/>
        <v>cue</v>
      </c>
      <c r="J901" t="str">
        <f t="shared" si="58"/>
        <v>,"ㄘㄧㄝˋ","cue","2024-02-11 10:15:00","ai@indexbox.com","1","注音","拼音","zhuyin","pinyin","對照表"</v>
      </c>
    </row>
    <row r="902" spans="1:10">
      <c r="A902" s="18" t="s">
        <v>990</v>
      </c>
      <c r="B902" t="str">
        <f t="shared" si="59"/>
        <v>ㄘ</v>
      </c>
      <c r="C902" t="str">
        <f t="shared" si="60"/>
        <v>ㄧㄞ</v>
      </c>
      <c r="D902">
        <f>INDEX(z2p!$C$2:$X$57,MATCH(C902,z2p!$A$2:'z2p'!$A$57,0),MATCH(B902,z2p!$C$1:'z2p'!$X$1,0))</f>
        <v>0</v>
      </c>
      <c r="E902" t="s">
        <v>34</v>
      </c>
      <c r="F902" t="s">
        <v>412</v>
      </c>
      <c r="G902" t="str">
        <f>HLOOKUP(E902,z2p!$C$1:$X$2,2,FALSE)</f>
        <v>c</v>
      </c>
      <c r="H902" t="str">
        <f>VLOOKUP(F902,z2p!$A$3:$B$57,2,FALSE)</f>
        <v>uai</v>
      </c>
      <c r="I902" t="str">
        <f t="shared" si="61"/>
        <v>cuai</v>
      </c>
      <c r="J902" t="str">
        <f t="shared" si="58"/>
        <v>,"ㄘㄧㄞˋ","cuai","2024-02-11 10:15:00","ai@indexbox.com","1","注音","拼音","zhuyin","pinyin","對照表"</v>
      </c>
    </row>
    <row r="903" spans="1:10">
      <c r="A903" s="18" t="s">
        <v>1012</v>
      </c>
      <c r="B903" t="str">
        <f t="shared" si="59"/>
        <v>ㄘ</v>
      </c>
      <c r="C903" t="str">
        <f t="shared" si="60"/>
        <v>ㄧㄟ</v>
      </c>
      <c r="D903">
        <f>INDEX(z2p!$C$2:$X$57,MATCH(C903,z2p!$A$2:'z2p'!$A$57,0),MATCH(B903,z2p!$C$1:'z2p'!$X$1,0))</f>
        <v>0</v>
      </c>
      <c r="E903" t="s">
        <v>34</v>
      </c>
      <c r="F903" t="s">
        <v>421</v>
      </c>
      <c r="G903" t="str">
        <f>HLOOKUP(E903,z2p!$C$1:$X$2,2,FALSE)</f>
        <v>c</v>
      </c>
      <c r="H903" t="str">
        <f>VLOOKUP(F903,z2p!$A$3:$B$57,2,FALSE)</f>
        <v>ui</v>
      </c>
      <c r="I903" t="str">
        <f t="shared" si="61"/>
        <v>cui</v>
      </c>
      <c r="J903" t="str">
        <f t="shared" si="58"/>
        <v>,"ㄘㄧㄟˋ","cui","2024-02-11 10:15:00","ai@indexbox.com","1","注音","拼音","zhuyin","pinyin","對照表"</v>
      </c>
    </row>
    <row r="904" spans="1:10">
      <c r="A904" s="18" t="s">
        <v>1034</v>
      </c>
      <c r="B904" t="str">
        <f t="shared" si="59"/>
        <v>ㄘ</v>
      </c>
      <c r="C904" t="str">
        <f t="shared" si="60"/>
        <v>ㄧㄠ</v>
      </c>
      <c r="D904">
        <f>INDEX(z2p!$C$2:$X$57,MATCH(C904,z2p!$A$2:'z2p'!$A$57,0),MATCH(B904,z2p!$C$1:'z2p'!$X$1,0))</f>
        <v>0</v>
      </c>
      <c r="E904" t="s">
        <v>34</v>
      </c>
      <c r="F904" t="s">
        <v>510</v>
      </c>
      <c r="G904" t="str">
        <f>HLOOKUP(E904,z2p!$C$1:$X$2,2,FALSE)</f>
        <v>c</v>
      </c>
      <c r="H904" t="str">
        <f>VLOOKUP(F904,z2p!$A$3:$B$57,2,FALSE)</f>
        <v>uao</v>
      </c>
      <c r="I904" t="str">
        <f t="shared" si="61"/>
        <v>cuao</v>
      </c>
      <c r="J904" t="str">
        <f t="shared" si="58"/>
        <v>,"ㄘㄧㄠˋ","cuao","2024-02-11 10:15:00","ai@indexbox.com","1","注音","拼音","zhuyin","pinyin","對照表"</v>
      </c>
    </row>
    <row r="905" spans="1:10">
      <c r="A905" s="18" t="s">
        <v>1056</v>
      </c>
      <c r="B905" t="str">
        <f t="shared" si="59"/>
        <v>ㄘ</v>
      </c>
      <c r="C905" t="str">
        <f t="shared" si="60"/>
        <v>ㄧㄡ</v>
      </c>
      <c r="D905">
        <f>INDEX(z2p!$C$2:$X$57,MATCH(C905,z2p!$A$2:'z2p'!$A$57,0),MATCH(B905,z2p!$C$1:'z2p'!$X$1,0))</f>
        <v>0</v>
      </c>
      <c r="E905" t="s">
        <v>34</v>
      </c>
      <c r="F905" t="s">
        <v>511</v>
      </c>
      <c r="G905" t="str">
        <f>HLOOKUP(E905,z2p!$C$1:$X$2,2,FALSE)</f>
        <v>c</v>
      </c>
      <c r="H905" t="str">
        <f>VLOOKUP(F905,z2p!$A$3:$B$57,2,FALSE)</f>
        <v>uou</v>
      </c>
      <c r="I905" t="str">
        <f t="shared" si="61"/>
        <v>cuou</v>
      </c>
      <c r="J905" t="str">
        <f t="shared" si="58"/>
        <v>,"ㄘㄧㄡˋ","cuou","2024-02-11 10:15:00","ai@indexbox.com","1","注音","拼音","zhuyin","pinyin","對照表"</v>
      </c>
    </row>
    <row r="906" spans="1:10">
      <c r="A906" s="18" t="s">
        <v>1078</v>
      </c>
      <c r="B906" t="str">
        <f t="shared" si="59"/>
        <v>ㄘ</v>
      </c>
      <c r="C906" t="str">
        <f t="shared" si="60"/>
        <v>ㄧㄢ</v>
      </c>
      <c r="D906">
        <f>INDEX(z2p!$C$2:$X$57,MATCH(C906,z2p!$A$2:'z2p'!$A$57,0),MATCH(B906,z2p!$C$1:'z2p'!$X$1,0))</f>
        <v>0</v>
      </c>
      <c r="E906" t="s">
        <v>34</v>
      </c>
      <c r="F906" t="s">
        <v>436</v>
      </c>
      <c r="G906" t="str">
        <f>HLOOKUP(E906,z2p!$C$1:$X$2,2,FALSE)</f>
        <v>c</v>
      </c>
      <c r="H906" t="str">
        <f>VLOOKUP(F906,z2p!$A$3:$B$57,2,FALSE)</f>
        <v>uan</v>
      </c>
      <c r="I906" t="str">
        <f t="shared" si="61"/>
        <v>cuan</v>
      </c>
      <c r="J906" t="str">
        <f t="shared" si="58"/>
        <v>,"ㄘㄧㄢˋ","cuan","2024-02-11 10:15:00","ai@indexbox.com","1","注音","拼音","zhuyin","pinyin","對照表"</v>
      </c>
    </row>
    <row r="907" spans="1:10">
      <c r="A907" s="18" t="s">
        <v>1100</v>
      </c>
      <c r="B907" t="str">
        <f t="shared" si="59"/>
        <v>ㄘ</v>
      </c>
      <c r="C907" t="str">
        <f t="shared" si="60"/>
        <v>ㄧㄣ</v>
      </c>
      <c r="D907">
        <f>INDEX(z2p!$C$2:$X$57,MATCH(C907,z2p!$A$2:'z2p'!$A$57,0),MATCH(B907,z2p!$C$1:'z2p'!$X$1,0))</f>
        <v>0</v>
      </c>
      <c r="E907" t="s">
        <v>34</v>
      </c>
      <c r="F907" t="s">
        <v>453</v>
      </c>
      <c r="G907" t="str">
        <f>HLOOKUP(E907,z2p!$C$1:$X$2,2,FALSE)</f>
        <v>c</v>
      </c>
      <c r="H907" t="str">
        <f>VLOOKUP(F907,z2p!$A$3:$B$57,2,FALSE)</f>
        <v>un</v>
      </c>
      <c r="I907" t="str">
        <f t="shared" si="61"/>
        <v>cun</v>
      </c>
      <c r="J907" t="str">
        <f t="shared" si="58"/>
        <v>,"ㄘㄧㄣˋ","cun","2024-02-11 10:15:00","ai@indexbox.com","1","注音","拼音","zhuyin","pinyin","對照表"</v>
      </c>
    </row>
    <row r="908" spans="1:10">
      <c r="A908" s="18" t="s">
        <v>1122</v>
      </c>
      <c r="B908" t="str">
        <f t="shared" si="59"/>
        <v>ㄘ</v>
      </c>
      <c r="C908" t="str">
        <f t="shared" si="60"/>
        <v>ㄧㄤ</v>
      </c>
      <c r="D908">
        <f>INDEX(z2p!$C$2:$X$57,MATCH(C908,z2p!$A$2:'z2p'!$A$57,0),MATCH(B908,z2p!$C$1:'z2p'!$X$1,0))</f>
        <v>0</v>
      </c>
      <c r="E908" t="s">
        <v>34</v>
      </c>
      <c r="F908" t="s">
        <v>470</v>
      </c>
      <c r="G908" t="str">
        <f>HLOOKUP(E908,z2p!$C$1:$X$2,2,FALSE)</f>
        <v>c</v>
      </c>
      <c r="H908" t="str">
        <f>VLOOKUP(F908,z2p!$A$3:$B$57,2,FALSE)</f>
        <v>uang</v>
      </c>
      <c r="I908" t="str">
        <f t="shared" si="61"/>
        <v>cuang</v>
      </c>
      <c r="J908" t="str">
        <f t="shared" si="58"/>
        <v>,"ㄘㄧㄤˋ","cuang","2024-02-11 10:15:00","ai@indexbox.com","1","注音","拼音","zhuyin","pinyin","對照表"</v>
      </c>
    </row>
    <row r="909" spans="1:10">
      <c r="A909" s="18" t="s">
        <v>1144</v>
      </c>
      <c r="B909" t="str">
        <f t="shared" si="59"/>
        <v>ㄘ</v>
      </c>
      <c r="C909" t="str">
        <f t="shared" si="60"/>
        <v>ㄧㄥ</v>
      </c>
      <c r="D909">
        <f>INDEX(z2p!$C$2:$X$57,MATCH(C909,z2p!$A$2:'z2p'!$A$57,0),MATCH(B909,z2p!$C$1:'z2p'!$X$1,0))</f>
        <v>0</v>
      </c>
      <c r="E909" t="s">
        <v>34</v>
      </c>
      <c r="F909" t="s">
        <v>238</v>
      </c>
      <c r="G909" t="str">
        <f>HLOOKUP(E909,z2p!$C$1:$X$2,2,FALSE)</f>
        <v>c</v>
      </c>
      <c r="H909" t="str">
        <f>VLOOKUP(F909,z2p!$A$3:$B$57,2,FALSE)</f>
        <v>ueng</v>
      </c>
      <c r="I909" t="str">
        <f t="shared" si="61"/>
        <v>cueng</v>
      </c>
      <c r="J909" t="str">
        <f t="shared" si="58"/>
        <v>,"ㄘㄧㄥˋ","cueng","2024-02-11 10:15:00","ai@indexbox.com","1","注音","拼音","zhuyin","pinyin","對照表"</v>
      </c>
    </row>
    <row r="910" spans="1:10">
      <c r="A910" s="18" t="s">
        <v>1166</v>
      </c>
      <c r="B910" t="str">
        <f t="shared" si="59"/>
        <v>ㄘ</v>
      </c>
      <c r="C910" t="str">
        <f t="shared" si="60"/>
        <v>ㄧㄦ</v>
      </c>
      <c r="D910">
        <f>INDEX(z2p!$C$2:$X$57,MATCH(C910,z2p!$A$2:'z2p'!$A$57,0),MATCH(B910,z2p!$C$1:'z2p'!$X$1,0))</f>
        <v>0</v>
      </c>
      <c r="E910" t="s">
        <v>34</v>
      </c>
      <c r="F910" t="s">
        <v>512</v>
      </c>
      <c r="G910" t="str">
        <f>HLOOKUP(E910,z2p!$C$1:$X$2,2,FALSE)</f>
        <v>c</v>
      </c>
      <c r="H910" t="str">
        <f>VLOOKUP(F910,z2p!$A$3:$B$57,2,FALSE)</f>
        <v>uer</v>
      </c>
      <c r="I910" t="str">
        <f t="shared" si="61"/>
        <v>cuer</v>
      </c>
      <c r="J910" t="str">
        <f t="shared" si="58"/>
        <v>,"ㄘㄧㄦˋ","cuer","2024-02-11 10:15:00","ai@indexbox.com","1","注音","拼音","zhuyin","pinyin","對照表"</v>
      </c>
    </row>
    <row r="911" spans="1:10">
      <c r="A911" s="18" t="s">
        <v>881</v>
      </c>
      <c r="B911" t="str">
        <f t="shared" si="59"/>
        <v>ㄙ</v>
      </c>
      <c r="C911" t="str">
        <f t="shared" si="60"/>
        <v>ㄧ␢</v>
      </c>
      <c r="D911" t="e">
        <f>INDEX(z2p!$C$2:$X$57,MATCH(C911,z2p!$A$2:'z2p'!$A$57,0),MATCH(B911,z2p!$C$1:'z2p'!$X$1,0))</f>
        <v>#N/A</v>
      </c>
      <c r="E911" t="s">
        <v>1</v>
      </c>
      <c r="F911" t="s">
        <v>507</v>
      </c>
      <c r="G911" t="str">
        <f>HLOOKUP(E911,z2p!$C$1:$X$2,2,FALSE)</f>
        <v>s</v>
      </c>
      <c r="H911" t="s">
        <v>550</v>
      </c>
      <c r="I911" t="str">
        <f t="shared" si="61"/>
        <v>su</v>
      </c>
      <c r="J911" t="str">
        <f t="shared" si="58"/>
        <v>,"ㄙㄧ␢ˋ","su","2024-02-11 10:15:00","ai@indexbox.com","1","注音","拼音","zhuyin","pinyin","對照表"</v>
      </c>
    </row>
    <row r="912" spans="1:10">
      <c r="A912" s="18" t="s">
        <v>903</v>
      </c>
      <c r="B912" t="str">
        <f t="shared" si="59"/>
        <v>ㄙ</v>
      </c>
      <c r="C912" t="str">
        <f t="shared" si="60"/>
        <v>ㄧㄚ</v>
      </c>
      <c r="D912">
        <f>INDEX(z2p!$C$2:$X$57,MATCH(C912,z2p!$A$2:'z2p'!$A$57,0),MATCH(B912,z2p!$C$1:'z2p'!$X$1,0))</f>
        <v>0</v>
      </c>
      <c r="E912" t="s">
        <v>1</v>
      </c>
      <c r="F912" t="s">
        <v>386</v>
      </c>
      <c r="G912" t="str">
        <f>HLOOKUP(E912,z2p!$C$1:$X$2,2,FALSE)</f>
        <v>s</v>
      </c>
      <c r="H912" t="str">
        <f>VLOOKUP(F912,z2p!$A$3:$B$57,2,FALSE)</f>
        <v>ua</v>
      </c>
      <c r="I912" t="str">
        <f t="shared" si="61"/>
        <v>sua</v>
      </c>
      <c r="J912" t="str">
        <f t="shared" ref="J912:J975" si="62">","""&amp;A912&amp;""","""&amp;I912&amp;""",""2024-02-11 10:15:00"",""ai@indexbox.com"",""1"",""注音"",""拼音"",""zhuyin"",""pinyin"",""對照表"""</f>
        <v>,"ㄙㄧㄚˋ","sua","2024-02-11 10:15:00","ai@indexbox.com","1","注音","拼音","zhuyin","pinyin","對照表"</v>
      </c>
    </row>
    <row r="913" spans="1:10">
      <c r="A913" s="18" t="s">
        <v>925</v>
      </c>
      <c r="B913" t="str">
        <f t="shared" si="59"/>
        <v>ㄙ</v>
      </c>
      <c r="C913" t="str">
        <f t="shared" si="60"/>
        <v>ㄧㄛ</v>
      </c>
      <c r="D913">
        <f>INDEX(z2p!$C$2:$X$57,MATCH(C913,z2p!$A$2:'z2p'!$A$57,0),MATCH(B913,z2p!$C$1:'z2p'!$X$1,0))</f>
        <v>0</v>
      </c>
      <c r="E913" t="s">
        <v>1</v>
      </c>
      <c r="F913" t="s">
        <v>395</v>
      </c>
      <c r="G913" t="str">
        <f>HLOOKUP(E913,z2p!$C$1:$X$2,2,FALSE)</f>
        <v>s</v>
      </c>
      <c r="H913" t="str">
        <f>VLOOKUP(F913,z2p!$A$3:$B$57,2,FALSE)</f>
        <v>uo</v>
      </c>
      <c r="I913" t="str">
        <f t="shared" si="61"/>
        <v>suo</v>
      </c>
      <c r="J913" t="str">
        <f t="shared" si="62"/>
        <v>,"ㄙㄧㄛˋ","suo","2024-02-11 10:15:00","ai@indexbox.com","1","注音","拼音","zhuyin","pinyin","對照表"</v>
      </c>
    </row>
    <row r="914" spans="1:10">
      <c r="A914" s="18" t="s">
        <v>947</v>
      </c>
      <c r="B914" t="str">
        <f t="shared" si="59"/>
        <v>ㄙ</v>
      </c>
      <c r="C914" t="str">
        <f t="shared" si="60"/>
        <v>ㄧㄜ</v>
      </c>
      <c r="D914" t="str">
        <f>INDEX(z2p!$C$2:$X$57,MATCH(C914,z2p!$A$2:'z2p'!$A$57,0),MATCH(B914,z2p!$C$1:'z2p'!$X$1,0))</f>
        <v>se</v>
      </c>
      <c r="E914" t="s">
        <v>1</v>
      </c>
      <c r="F914" t="s">
        <v>508</v>
      </c>
      <c r="G914" t="str">
        <f>HLOOKUP(E914,z2p!$C$1:$X$2,2,FALSE)</f>
        <v>s</v>
      </c>
      <c r="H914" t="str">
        <f>VLOOKUP(F914,z2p!$A$3:$B$57,2,FALSE)</f>
        <v>ue</v>
      </c>
      <c r="I914" t="str">
        <f t="shared" si="61"/>
        <v>sue</v>
      </c>
      <c r="J914" t="str">
        <f t="shared" si="62"/>
        <v>,"ㄙㄧㄜˋ","sue","2024-02-11 10:15:00","ai@indexbox.com","1","注音","拼音","zhuyin","pinyin","對照表"</v>
      </c>
    </row>
    <row r="915" spans="1:10">
      <c r="A915" s="18" t="s">
        <v>969</v>
      </c>
      <c r="B915" t="str">
        <f t="shared" si="59"/>
        <v>ㄙ</v>
      </c>
      <c r="C915" t="str">
        <f t="shared" si="60"/>
        <v>ㄧㄝ</v>
      </c>
      <c r="D915">
        <f>INDEX(z2p!$C$2:$X$57,MATCH(C915,z2p!$A$2:'z2p'!$A$57,0),MATCH(B915,z2p!$C$1:'z2p'!$X$1,0))</f>
        <v>0</v>
      </c>
      <c r="E915" t="s">
        <v>1</v>
      </c>
      <c r="F915" t="s">
        <v>509</v>
      </c>
      <c r="G915" t="str">
        <f>HLOOKUP(E915,z2p!$C$1:$X$2,2,FALSE)</f>
        <v>s</v>
      </c>
      <c r="H915" t="str">
        <f>VLOOKUP(F915,z2p!$A$3:$B$57,2,FALSE)</f>
        <v>ue</v>
      </c>
      <c r="I915" t="str">
        <f t="shared" si="61"/>
        <v>sue</v>
      </c>
      <c r="J915" t="str">
        <f t="shared" si="62"/>
        <v>,"ㄙㄧㄝˋ","sue","2024-02-11 10:15:00","ai@indexbox.com","1","注音","拼音","zhuyin","pinyin","對照表"</v>
      </c>
    </row>
    <row r="916" spans="1:10">
      <c r="A916" s="18" t="s">
        <v>991</v>
      </c>
      <c r="B916" t="str">
        <f t="shared" si="59"/>
        <v>ㄙ</v>
      </c>
      <c r="C916" t="str">
        <f t="shared" si="60"/>
        <v>ㄧㄞ</v>
      </c>
      <c r="D916">
        <f>INDEX(z2p!$C$2:$X$57,MATCH(C916,z2p!$A$2:'z2p'!$A$57,0),MATCH(B916,z2p!$C$1:'z2p'!$X$1,0))</f>
        <v>0</v>
      </c>
      <c r="E916" t="s">
        <v>1</v>
      </c>
      <c r="F916" t="s">
        <v>412</v>
      </c>
      <c r="G916" t="str">
        <f>HLOOKUP(E916,z2p!$C$1:$X$2,2,FALSE)</f>
        <v>s</v>
      </c>
      <c r="H916" t="str">
        <f>VLOOKUP(F916,z2p!$A$3:$B$57,2,FALSE)</f>
        <v>uai</v>
      </c>
      <c r="I916" t="str">
        <f t="shared" si="61"/>
        <v>suai</v>
      </c>
      <c r="J916" t="str">
        <f t="shared" si="62"/>
        <v>,"ㄙㄧㄞˋ","suai","2024-02-11 10:15:00","ai@indexbox.com","1","注音","拼音","zhuyin","pinyin","對照表"</v>
      </c>
    </row>
    <row r="917" spans="1:10">
      <c r="A917" s="18" t="s">
        <v>1013</v>
      </c>
      <c r="B917" t="str">
        <f t="shared" si="59"/>
        <v>ㄙ</v>
      </c>
      <c r="C917" t="str">
        <f t="shared" si="60"/>
        <v>ㄧㄟ</v>
      </c>
      <c r="D917">
        <f>INDEX(z2p!$C$2:$X$57,MATCH(C917,z2p!$A$2:'z2p'!$A$57,0),MATCH(B917,z2p!$C$1:'z2p'!$X$1,0))</f>
        <v>0</v>
      </c>
      <c r="E917" t="s">
        <v>1</v>
      </c>
      <c r="F917" t="s">
        <v>421</v>
      </c>
      <c r="G917" t="str">
        <f>HLOOKUP(E917,z2p!$C$1:$X$2,2,FALSE)</f>
        <v>s</v>
      </c>
      <c r="H917" t="str">
        <f>VLOOKUP(F917,z2p!$A$3:$B$57,2,FALSE)</f>
        <v>ui</v>
      </c>
      <c r="I917" t="str">
        <f t="shared" si="61"/>
        <v>sui</v>
      </c>
      <c r="J917" t="str">
        <f t="shared" si="62"/>
        <v>,"ㄙㄧㄟˋ","sui","2024-02-11 10:15:00","ai@indexbox.com","1","注音","拼音","zhuyin","pinyin","對照表"</v>
      </c>
    </row>
    <row r="918" spans="1:10">
      <c r="A918" s="18" t="s">
        <v>1035</v>
      </c>
      <c r="B918" t="str">
        <f t="shared" si="59"/>
        <v>ㄙ</v>
      </c>
      <c r="C918" t="str">
        <f t="shared" si="60"/>
        <v>ㄧㄠ</v>
      </c>
      <c r="D918">
        <f>INDEX(z2p!$C$2:$X$57,MATCH(C918,z2p!$A$2:'z2p'!$A$57,0),MATCH(B918,z2p!$C$1:'z2p'!$X$1,0))</f>
        <v>0</v>
      </c>
      <c r="E918" t="s">
        <v>1</v>
      </c>
      <c r="F918" t="s">
        <v>510</v>
      </c>
      <c r="G918" t="str">
        <f>HLOOKUP(E918,z2p!$C$1:$X$2,2,FALSE)</f>
        <v>s</v>
      </c>
      <c r="H918" t="str">
        <f>VLOOKUP(F918,z2p!$A$3:$B$57,2,FALSE)</f>
        <v>uao</v>
      </c>
      <c r="I918" t="str">
        <f t="shared" si="61"/>
        <v>suao</v>
      </c>
      <c r="J918" t="str">
        <f t="shared" si="62"/>
        <v>,"ㄙㄧㄠˋ","suao","2024-02-11 10:15:00","ai@indexbox.com","1","注音","拼音","zhuyin","pinyin","對照表"</v>
      </c>
    </row>
    <row r="919" spans="1:10">
      <c r="A919" s="18" t="s">
        <v>1057</v>
      </c>
      <c r="B919" t="str">
        <f t="shared" si="59"/>
        <v>ㄙ</v>
      </c>
      <c r="C919" t="str">
        <f t="shared" si="60"/>
        <v>ㄧㄡ</v>
      </c>
      <c r="D919">
        <f>INDEX(z2p!$C$2:$X$57,MATCH(C919,z2p!$A$2:'z2p'!$A$57,0),MATCH(B919,z2p!$C$1:'z2p'!$X$1,0))</f>
        <v>0</v>
      </c>
      <c r="E919" t="s">
        <v>1</v>
      </c>
      <c r="F919" t="s">
        <v>511</v>
      </c>
      <c r="G919" t="str">
        <f>HLOOKUP(E919,z2p!$C$1:$X$2,2,FALSE)</f>
        <v>s</v>
      </c>
      <c r="H919" t="str">
        <f>VLOOKUP(F919,z2p!$A$3:$B$57,2,FALSE)</f>
        <v>uou</v>
      </c>
      <c r="I919" t="str">
        <f t="shared" si="61"/>
        <v>suou</v>
      </c>
      <c r="J919" t="str">
        <f t="shared" si="62"/>
        <v>,"ㄙㄧㄡˋ","suou","2024-02-11 10:15:00","ai@indexbox.com","1","注音","拼音","zhuyin","pinyin","對照表"</v>
      </c>
    </row>
    <row r="920" spans="1:10">
      <c r="A920" s="18" t="s">
        <v>1079</v>
      </c>
      <c r="B920" t="str">
        <f t="shared" si="59"/>
        <v>ㄙ</v>
      </c>
      <c r="C920" t="str">
        <f t="shared" si="60"/>
        <v>ㄧㄢ</v>
      </c>
      <c r="D920">
        <f>INDEX(z2p!$C$2:$X$57,MATCH(C920,z2p!$A$2:'z2p'!$A$57,0),MATCH(B920,z2p!$C$1:'z2p'!$X$1,0))</f>
        <v>0</v>
      </c>
      <c r="E920" t="s">
        <v>1</v>
      </c>
      <c r="F920" t="s">
        <v>436</v>
      </c>
      <c r="G920" t="str">
        <f>HLOOKUP(E920,z2p!$C$1:$X$2,2,FALSE)</f>
        <v>s</v>
      </c>
      <c r="H920" t="str">
        <f>VLOOKUP(F920,z2p!$A$3:$B$57,2,FALSE)</f>
        <v>uan</v>
      </c>
      <c r="I920" t="str">
        <f t="shared" si="61"/>
        <v>suan</v>
      </c>
      <c r="J920" t="str">
        <f t="shared" si="62"/>
        <v>,"ㄙㄧㄢˋ","suan","2024-02-11 10:15:00","ai@indexbox.com","1","注音","拼音","zhuyin","pinyin","對照表"</v>
      </c>
    </row>
    <row r="921" spans="1:10">
      <c r="A921" s="18" t="s">
        <v>1101</v>
      </c>
      <c r="B921" t="str">
        <f t="shared" si="59"/>
        <v>ㄙ</v>
      </c>
      <c r="C921" t="str">
        <f t="shared" si="60"/>
        <v>ㄧㄣ</v>
      </c>
      <c r="D921">
        <f>INDEX(z2p!$C$2:$X$57,MATCH(C921,z2p!$A$2:'z2p'!$A$57,0),MATCH(B921,z2p!$C$1:'z2p'!$X$1,0))</f>
        <v>0</v>
      </c>
      <c r="E921" t="s">
        <v>1</v>
      </c>
      <c r="F921" t="s">
        <v>453</v>
      </c>
      <c r="G921" t="str">
        <f>HLOOKUP(E921,z2p!$C$1:$X$2,2,FALSE)</f>
        <v>s</v>
      </c>
      <c r="H921" t="str">
        <f>VLOOKUP(F921,z2p!$A$3:$B$57,2,FALSE)</f>
        <v>un</v>
      </c>
      <c r="I921" t="str">
        <f t="shared" si="61"/>
        <v>sun</v>
      </c>
      <c r="J921" t="str">
        <f t="shared" si="62"/>
        <v>,"ㄙㄧㄣˋ","sun","2024-02-11 10:15:00","ai@indexbox.com","1","注音","拼音","zhuyin","pinyin","對照表"</v>
      </c>
    </row>
    <row r="922" spans="1:10">
      <c r="A922" s="18" t="s">
        <v>1123</v>
      </c>
      <c r="B922" t="str">
        <f t="shared" si="59"/>
        <v>ㄙ</v>
      </c>
      <c r="C922" t="str">
        <f t="shared" si="60"/>
        <v>ㄧㄤ</v>
      </c>
      <c r="D922">
        <f>INDEX(z2p!$C$2:$X$57,MATCH(C922,z2p!$A$2:'z2p'!$A$57,0),MATCH(B922,z2p!$C$1:'z2p'!$X$1,0))</f>
        <v>0</v>
      </c>
      <c r="E922" t="s">
        <v>1</v>
      </c>
      <c r="F922" t="s">
        <v>470</v>
      </c>
      <c r="G922" t="str">
        <f>HLOOKUP(E922,z2p!$C$1:$X$2,2,FALSE)</f>
        <v>s</v>
      </c>
      <c r="H922" t="str">
        <f>VLOOKUP(F922,z2p!$A$3:$B$57,2,FALSE)</f>
        <v>uang</v>
      </c>
      <c r="I922" t="str">
        <f t="shared" si="61"/>
        <v>suang</v>
      </c>
      <c r="J922" t="str">
        <f t="shared" si="62"/>
        <v>,"ㄙㄧㄤˋ","suang","2024-02-11 10:15:00","ai@indexbox.com","1","注音","拼音","zhuyin","pinyin","對照表"</v>
      </c>
    </row>
    <row r="923" spans="1:10">
      <c r="A923" s="18" t="s">
        <v>1145</v>
      </c>
      <c r="B923" t="str">
        <f t="shared" si="59"/>
        <v>ㄙ</v>
      </c>
      <c r="C923" t="str">
        <f t="shared" si="60"/>
        <v>ㄧㄥ</v>
      </c>
      <c r="D923">
        <f>INDEX(z2p!$C$2:$X$57,MATCH(C923,z2p!$A$2:'z2p'!$A$57,0),MATCH(B923,z2p!$C$1:'z2p'!$X$1,0))</f>
        <v>0</v>
      </c>
      <c r="E923" t="s">
        <v>1</v>
      </c>
      <c r="F923" t="s">
        <v>238</v>
      </c>
      <c r="G923" t="str">
        <f>HLOOKUP(E923,z2p!$C$1:$X$2,2,FALSE)</f>
        <v>s</v>
      </c>
      <c r="H923" t="str">
        <f>VLOOKUP(F923,z2p!$A$3:$B$57,2,FALSE)</f>
        <v>ueng</v>
      </c>
      <c r="I923" t="str">
        <f t="shared" si="61"/>
        <v>sueng</v>
      </c>
      <c r="J923" t="str">
        <f t="shared" si="62"/>
        <v>,"ㄙㄧㄥˋ","sueng","2024-02-11 10:15:00","ai@indexbox.com","1","注音","拼音","zhuyin","pinyin","對照表"</v>
      </c>
    </row>
    <row r="924" spans="1:10">
      <c r="A924" s="18" t="s">
        <v>1167</v>
      </c>
      <c r="B924" t="str">
        <f t="shared" si="59"/>
        <v>ㄙ</v>
      </c>
      <c r="C924" t="str">
        <f t="shared" si="60"/>
        <v>ㄧㄦ</v>
      </c>
      <c r="D924">
        <f>INDEX(z2p!$C$2:$X$57,MATCH(C924,z2p!$A$2:'z2p'!$A$57,0),MATCH(B924,z2p!$C$1:'z2p'!$X$1,0))</f>
        <v>0</v>
      </c>
      <c r="E924" t="s">
        <v>1</v>
      </c>
      <c r="F924" t="s">
        <v>512</v>
      </c>
      <c r="G924" t="str">
        <f>HLOOKUP(E924,z2p!$C$1:$X$2,2,FALSE)</f>
        <v>s</v>
      </c>
      <c r="H924" t="str">
        <f>VLOOKUP(F924,z2p!$A$3:$B$57,2,FALSE)</f>
        <v>uer</v>
      </c>
      <c r="I924" t="str">
        <f t="shared" si="61"/>
        <v>suer</v>
      </c>
      <c r="J924" t="str">
        <f t="shared" si="62"/>
        <v>,"ㄙㄧㄦˋ","suer","2024-02-11 10:15:00","ai@indexbox.com","1","注音","拼音","zhuyin","pinyin","對照表"</v>
      </c>
    </row>
    <row r="925" spans="1:10">
      <c r="A925" s="18" t="s">
        <v>1476</v>
      </c>
      <c r="B925" t="str">
        <f t="shared" si="59"/>
        <v>␢</v>
      </c>
      <c r="C925" t="str">
        <f t="shared" si="60"/>
        <v>ㄩ␢</v>
      </c>
      <c r="D925" t="e">
        <f>INDEX(z2p!$C$2:$X$57,MATCH(C925,z2p!$A$2:'z2p'!$A$57,0),MATCH(B925,z2p!$C$1:'z2p'!$X$1,0))</f>
        <v>#N/A</v>
      </c>
      <c r="E925" t="s">
        <v>0</v>
      </c>
      <c r="F925" t="s">
        <v>507</v>
      </c>
      <c r="G925">
        <f>HLOOKUP(E925,z2p!$C$1:$X$2,2,FALSE)</f>
        <v>0</v>
      </c>
      <c r="H925" t="s">
        <v>550</v>
      </c>
      <c r="I925" t="str">
        <f t="shared" si="61"/>
        <v>0u</v>
      </c>
      <c r="J925" t="str">
        <f>","""&amp;A925&amp;""","""&amp;H925&amp;""",""2024-02-11 10:15:00"",""ai@indexbox.com"",""1"",""注音"",""拼音"",""zhuyin"",""pinyin"",""對照表"""</f>
        <v>,"␢ㄩ␢ˋ","u","2024-02-11 10:15:00","ai@indexbox.com","1","注音","拼音","zhuyin","pinyin","對照表"</v>
      </c>
    </row>
    <row r="926" spans="1:10">
      <c r="A926" s="18" t="s">
        <v>1498</v>
      </c>
      <c r="B926" t="str">
        <f t="shared" si="59"/>
        <v>␢</v>
      </c>
      <c r="C926" t="str">
        <f t="shared" si="60"/>
        <v>ㄩㄚ</v>
      </c>
      <c r="D926" t="str">
        <f>INDEX(z2p!$C$2:$X$57,MATCH(C926,z2p!$A$2:'z2p'!$A$57,0),MATCH(B926,z2p!$C$1:'z2p'!$X$1,0))</f>
        <v>üa</v>
      </c>
      <c r="E926" t="s">
        <v>0</v>
      </c>
      <c r="F926" t="s">
        <v>386</v>
      </c>
      <c r="G926">
        <f>HLOOKUP(E926,z2p!$C$1:$X$2,2,FALSE)</f>
        <v>0</v>
      </c>
      <c r="H926" t="str">
        <f>VLOOKUP(F926,z2p!$A$3:$B$57,2,FALSE)</f>
        <v>ua</v>
      </c>
      <c r="I926" t="str">
        <f t="shared" si="61"/>
        <v>0ua</v>
      </c>
      <c r="J926" t="str">
        <f>","""&amp;A926&amp;""","""&amp;D926&amp;""",""2024-02-11 10:15:00"",""ai@indexbox.com"",""1"",""注音"",""拼音"",""zhuyin"",""pinyin"",""對照表"""</f>
        <v>,"␢ㄩㄚˋ","üa","2024-02-11 10:15:00","ai@indexbox.com","1","注音","拼音","zhuyin","pinyin","對照表"</v>
      </c>
    </row>
    <row r="927" spans="1:10">
      <c r="A927" s="18" t="s">
        <v>1520</v>
      </c>
      <c r="B927" t="str">
        <f t="shared" si="59"/>
        <v>␢</v>
      </c>
      <c r="C927" t="str">
        <f t="shared" si="60"/>
        <v>ㄩㄛ</v>
      </c>
      <c r="D927" t="str">
        <f>INDEX(z2p!$C$2:$X$57,MATCH(C927,z2p!$A$2:'z2p'!$A$57,0),MATCH(B927,z2p!$C$1:'z2p'!$X$1,0))</f>
        <v>üo</v>
      </c>
      <c r="E927" t="s">
        <v>0</v>
      </c>
      <c r="F927" t="s">
        <v>395</v>
      </c>
      <c r="G927">
        <f>HLOOKUP(E927,z2p!$C$1:$X$2,2,FALSE)</f>
        <v>0</v>
      </c>
      <c r="H927" t="str">
        <f>VLOOKUP(F927,z2p!$A$3:$B$57,2,FALSE)</f>
        <v>uo</v>
      </c>
      <c r="I927" t="str">
        <f t="shared" si="61"/>
        <v>0uo</v>
      </c>
      <c r="J927" t="str">
        <f t="shared" ref="J927:J938" si="63">","""&amp;A927&amp;""","""&amp;D927&amp;""",""2024-02-11 10:15:00"",""ai@indexbox.com"",""1"",""注音"",""拼音"",""zhuyin"",""pinyin"",""對照表"""</f>
        <v>,"␢ㄩㄛˋ","üo","2024-02-11 10:15:00","ai@indexbox.com","1","注音","拼音","zhuyin","pinyin","對照表"</v>
      </c>
    </row>
    <row r="928" spans="1:10">
      <c r="A928" s="18" t="s">
        <v>1542</v>
      </c>
      <c r="B928" t="str">
        <f t="shared" si="59"/>
        <v>␢</v>
      </c>
      <c r="C928" t="str">
        <f t="shared" si="60"/>
        <v>ㄩㄜ</v>
      </c>
      <c r="D928" t="str">
        <f>INDEX(z2p!$C$2:$X$57,MATCH(C928,z2p!$A$2:'z2p'!$A$57,0),MATCH(B928,z2p!$C$1:'z2p'!$X$1,0))</f>
        <v>üe</v>
      </c>
      <c r="E928" t="s">
        <v>0</v>
      </c>
      <c r="F928" t="s">
        <v>508</v>
      </c>
      <c r="G928">
        <f>HLOOKUP(E928,z2p!$C$1:$X$2,2,FALSE)</f>
        <v>0</v>
      </c>
      <c r="H928" t="str">
        <f>VLOOKUP(F928,z2p!$A$3:$B$57,2,FALSE)</f>
        <v>ue</v>
      </c>
      <c r="I928" t="str">
        <f t="shared" si="61"/>
        <v>0ue</v>
      </c>
      <c r="J928" t="str">
        <f t="shared" si="63"/>
        <v>,"␢ㄩㄜˋ","üe","2024-02-11 10:15:00","ai@indexbox.com","1","注音","拼音","zhuyin","pinyin","對照表"</v>
      </c>
    </row>
    <row r="929" spans="1:10">
      <c r="A929" s="18" t="s">
        <v>1564</v>
      </c>
      <c r="B929" t="str">
        <f t="shared" si="59"/>
        <v>␢</v>
      </c>
      <c r="C929" t="str">
        <f t="shared" si="60"/>
        <v>ㄩㄝ</v>
      </c>
      <c r="D929" t="str">
        <f>INDEX(z2p!$C$2:$X$57,MATCH(C929,z2p!$A$2:'z2p'!$A$57,0),MATCH(B929,z2p!$C$1:'z2p'!$X$1,0))</f>
        <v>yue</v>
      </c>
      <c r="E929" t="s">
        <v>0</v>
      </c>
      <c r="F929" t="s">
        <v>509</v>
      </c>
      <c r="G929">
        <f>HLOOKUP(E929,z2p!$C$1:$X$2,2,FALSE)</f>
        <v>0</v>
      </c>
      <c r="H929" t="str">
        <f>VLOOKUP(F929,z2p!$A$3:$B$57,2,FALSE)</f>
        <v>ue</v>
      </c>
      <c r="I929" t="str">
        <f t="shared" si="61"/>
        <v>0ue</v>
      </c>
      <c r="J929" t="str">
        <f t="shared" si="63"/>
        <v>,"␢ㄩㄝˋ","yue","2024-02-11 10:15:00","ai@indexbox.com","1","注音","拼音","zhuyin","pinyin","對照表"</v>
      </c>
    </row>
    <row r="930" spans="1:10">
      <c r="A930" s="18" t="s">
        <v>1586</v>
      </c>
      <c r="B930" t="str">
        <f t="shared" si="59"/>
        <v>␢</v>
      </c>
      <c r="C930" t="str">
        <f t="shared" si="60"/>
        <v>ㄩㄞ</v>
      </c>
      <c r="D930" t="str">
        <f>INDEX(z2p!$C$2:$X$57,MATCH(C930,z2p!$A$2:'z2p'!$A$57,0),MATCH(B930,z2p!$C$1:'z2p'!$X$1,0))</f>
        <v>üai</v>
      </c>
      <c r="E930" t="s">
        <v>0</v>
      </c>
      <c r="F930" t="s">
        <v>412</v>
      </c>
      <c r="G930">
        <f>HLOOKUP(E930,z2p!$C$1:$X$2,2,FALSE)</f>
        <v>0</v>
      </c>
      <c r="H930" t="str">
        <f>VLOOKUP(F930,z2p!$A$3:$B$57,2,FALSE)</f>
        <v>uai</v>
      </c>
      <c r="I930" t="str">
        <f t="shared" si="61"/>
        <v>0uai</v>
      </c>
      <c r="J930" t="str">
        <f t="shared" si="63"/>
        <v>,"␢ㄩㄞˋ","üai","2024-02-11 10:15:00","ai@indexbox.com","1","注音","拼音","zhuyin","pinyin","對照表"</v>
      </c>
    </row>
    <row r="931" spans="1:10">
      <c r="A931" s="18" t="s">
        <v>1608</v>
      </c>
      <c r="B931" t="str">
        <f t="shared" si="59"/>
        <v>␢</v>
      </c>
      <c r="C931" t="str">
        <f t="shared" si="60"/>
        <v>ㄩㄟ</v>
      </c>
      <c r="D931" t="str">
        <f>INDEX(z2p!$C$2:$X$57,MATCH(C931,z2p!$A$2:'z2p'!$A$57,0),MATCH(B931,z2p!$C$1:'z2p'!$X$1,0))</f>
        <v>üei</v>
      </c>
      <c r="E931" t="s">
        <v>0</v>
      </c>
      <c r="F931" t="s">
        <v>421</v>
      </c>
      <c r="G931">
        <f>HLOOKUP(E931,z2p!$C$1:$X$2,2,FALSE)</f>
        <v>0</v>
      </c>
      <c r="H931" t="str">
        <f>VLOOKUP(F931,z2p!$A$3:$B$57,2,FALSE)</f>
        <v>ui</v>
      </c>
      <c r="I931" t="str">
        <f t="shared" si="61"/>
        <v>0ui</v>
      </c>
      <c r="J931" t="str">
        <f t="shared" si="63"/>
        <v>,"␢ㄩㄟˋ","üei","2024-02-11 10:15:00","ai@indexbox.com","1","注音","拼音","zhuyin","pinyin","對照表"</v>
      </c>
    </row>
    <row r="932" spans="1:10">
      <c r="A932" s="18" t="s">
        <v>1630</v>
      </c>
      <c r="B932" t="str">
        <f t="shared" si="59"/>
        <v>␢</v>
      </c>
      <c r="C932" t="str">
        <f t="shared" si="60"/>
        <v>ㄩㄠ</v>
      </c>
      <c r="D932" t="str">
        <f>INDEX(z2p!$C$2:$X$57,MATCH(C932,z2p!$A$2:'z2p'!$A$57,0),MATCH(B932,z2p!$C$1:'z2p'!$X$1,0))</f>
        <v>üao</v>
      </c>
      <c r="E932" t="s">
        <v>0</v>
      </c>
      <c r="F932" t="s">
        <v>510</v>
      </c>
      <c r="G932">
        <f>HLOOKUP(E932,z2p!$C$1:$X$2,2,FALSE)</f>
        <v>0</v>
      </c>
      <c r="H932" t="str">
        <f>VLOOKUP(F932,z2p!$A$3:$B$57,2,FALSE)</f>
        <v>uao</v>
      </c>
      <c r="I932" t="str">
        <f t="shared" si="61"/>
        <v>0uao</v>
      </c>
      <c r="J932" t="str">
        <f t="shared" si="63"/>
        <v>,"␢ㄩㄠˋ","üao","2024-02-11 10:15:00","ai@indexbox.com","1","注音","拼音","zhuyin","pinyin","對照表"</v>
      </c>
    </row>
    <row r="933" spans="1:10">
      <c r="A933" s="18" t="s">
        <v>1652</v>
      </c>
      <c r="B933" t="str">
        <f t="shared" si="59"/>
        <v>␢</v>
      </c>
      <c r="C933" t="str">
        <f t="shared" si="60"/>
        <v>ㄩㄡ</v>
      </c>
      <c r="D933" t="str">
        <f>INDEX(z2p!$C$2:$X$57,MATCH(C933,z2p!$A$2:'z2p'!$A$57,0),MATCH(B933,z2p!$C$1:'z2p'!$X$1,0))</f>
        <v>üou</v>
      </c>
      <c r="E933" t="s">
        <v>0</v>
      </c>
      <c r="F933" t="s">
        <v>511</v>
      </c>
      <c r="G933">
        <f>HLOOKUP(E933,z2p!$C$1:$X$2,2,FALSE)</f>
        <v>0</v>
      </c>
      <c r="H933" t="str">
        <f>VLOOKUP(F933,z2p!$A$3:$B$57,2,FALSE)</f>
        <v>uou</v>
      </c>
      <c r="I933" t="str">
        <f t="shared" si="61"/>
        <v>0uou</v>
      </c>
      <c r="J933" t="str">
        <f t="shared" si="63"/>
        <v>,"␢ㄩㄡˋ","üou","2024-02-11 10:15:00","ai@indexbox.com","1","注音","拼音","zhuyin","pinyin","對照表"</v>
      </c>
    </row>
    <row r="934" spans="1:10">
      <c r="A934" s="18" t="s">
        <v>1674</v>
      </c>
      <c r="B934" t="str">
        <f t="shared" si="59"/>
        <v>␢</v>
      </c>
      <c r="C934" t="str">
        <f t="shared" si="60"/>
        <v>ㄩㄢ</v>
      </c>
      <c r="D934" t="str">
        <f>INDEX(z2p!$C$2:$X$57,MATCH(C934,z2p!$A$2:'z2p'!$A$57,0),MATCH(B934,z2p!$C$1:'z2p'!$X$1,0))</f>
        <v>yuan</v>
      </c>
      <c r="E934" t="s">
        <v>0</v>
      </c>
      <c r="F934" t="s">
        <v>436</v>
      </c>
      <c r="G934">
        <f>HLOOKUP(E934,z2p!$C$1:$X$2,2,FALSE)</f>
        <v>0</v>
      </c>
      <c r="H934" t="str">
        <f>VLOOKUP(F934,z2p!$A$3:$B$57,2,FALSE)</f>
        <v>uan</v>
      </c>
      <c r="I934" t="str">
        <f t="shared" si="61"/>
        <v>0uan</v>
      </c>
      <c r="J934" t="str">
        <f t="shared" si="63"/>
        <v>,"␢ㄩㄢˋ","yuan","2024-02-11 10:15:00","ai@indexbox.com","1","注音","拼音","zhuyin","pinyin","對照表"</v>
      </c>
    </row>
    <row r="935" spans="1:10">
      <c r="A935" s="18" t="s">
        <v>1696</v>
      </c>
      <c r="B935" t="str">
        <f t="shared" si="59"/>
        <v>␢</v>
      </c>
      <c r="C935" t="str">
        <f t="shared" si="60"/>
        <v>ㄩㄣ</v>
      </c>
      <c r="D935" t="str">
        <f>INDEX(z2p!$C$2:$X$57,MATCH(C935,z2p!$A$2:'z2p'!$A$57,0),MATCH(B935,z2p!$C$1:'z2p'!$X$1,0))</f>
        <v>yun</v>
      </c>
      <c r="E935" t="s">
        <v>0</v>
      </c>
      <c r="F935" t="s">
        <v>453</v>
      </c>
      <c r="G935">
        <f>HLOOKUP(E935,z2p!$C$1:$X$2,2,FALSE)</f>
        <v>0</v>
      </c>
      <c r="H935" t="str">
        <f>VLOOKUP(F935,z2p!$A$3:$B$57,2,FALSE)</f>
        <v>un</v>
      </c>
      <c r="I935" t="str">
        <f t="shared" si="61"/>
        <v>0un</v>
      </c>
      <c r="J935" t="str">
        <f t="shared" si="63"/>
        <v>,"␢ㄩㄣˋ","yun","2024-02-11 10:15:00","ai@indexbox.com","1","注音","拼音","zhuyin","pinyin","對照表"</v>
      </c>
    </row>
    <row r="936" spans="1:10">
      <c r="A936" s="18" t="s">
        <v>1718</v>
      </c>
      <c r="B936" t="str">
        <f t="shared" si="59"/>
        <v>␢</v>
      </c>
      <c r="C936" t="str">
        <f t="shared" si="60"/>
        <v>ㄩㄤ</v>
      </c>
      <c r="D936" t="str">
        <f>INDEX(z2p!$C$2:$X$57,MATCH(C936,z2p!$A$2:'z2p'!$A$57,0),MATCH(B936,z2p!$C$1:'z2p'!$X$1,0))</f>
        <v>üang</v>
      </c>
      <c r="E936" t="s">
        <v>0</v>
      </c>
      <c r="F936" t="s">
        <v>470</v>
      </c>
      <c r="G936">
        <f>HLOOKUP(E936,z2p!$C$1:$X$2,2,FALSE)</f>
        <v>0</v>
      </c>
      <c r="H936" t="str">
        <f>VLOOKUP(F936,z2p!$A$3:$B$57,2,FALSE)</f>
        <v>uang</v>
      </c>
      <c r="I936" t="str">
        <f t="shared" si="61"/>
        <v>0uang</v>
      </c>
      <c r="J936" t="str">
        <f t="shared" si="63"/>
        <v>,"␢ㄩㄤˋ","üang","2024-02-11 10:15:00","ai@indexbox.com","1","注音","拼音","zhuyin","pinyin","對照表"</v>
      </c>
    </row>
    <row r="937" spans="1:10">
      <c r="A937" s="18" t="s">
        <v>1740</v>
      </c>
      <c r="B937" t="str">
        <f t="shared" si="59"/>
        <v>␢</v>
      </c>
      <c r="C937" t="str">
        <f t="shared" si="60"/>
        <v>ㄩㄥ</v>
      </c>
      <c r="D937" t="str">
        <f>INDEX(z2p!$C$2:$X$57,MATCH(C937,z2p!$A$2:'z2p'!$A$57,0),MATCH(B937,z2p!$C$1:'z2p'!$X$1,0))</f>
        <v>yong</v>
      </c>
      <c r="E937" t="s">
        <v>0</v>
      </c>
      <c r="F937" t="s">
        <v>238</v>
      </c>
      <c r="G937">
        <f>HLOOKUP(E937,z2p!$C$1:$X$2,2,FALSE)</f>
        <v>0</v>
      </c>
      <c r="H937" t="str">
        <f>VLOOKUP(F937,z2p!$A$3:$B$57,2,FALSE)</f>
        <v>ueng</v>
      </c>
      <c r="I937" t="str">
        <f t="shared" si="61"/>
        <v>0ueng</v>
      </c>
      <c r="J937" t="str">
        <f t="shared" si="63"/>
        <v>,"␢ㄩㄥˋ","yong","2024-02-11 10:15:00","ai@indexbox.com","1","注音","拼音","zhuyin","pinyin","對照表"</v>
      </c>
    </row>
    <row r="938" spans="1:10">
      <c r="A938" s="18" t="s">
        <v>1762</v>
      </c>
      <c r="B938" t="str">
        <f t="shared" si="59"/>
        <v>␢</v>
      </c>
      <c r="C938" t="str">
        <f t="shared" si="60"/>
        <v>ㄩㄦ</v>
      </c>
      <c r="D938" t="str">
        <f>INDEX(z2p!$C$2:$X$57,MATCH(C938,z2p!$A$2:'z2p'!$A$57,0),MATCH(B938,z2p!$C$1:'z2p'!$X$1,0))</f>
        <v>üer</v>
      </c>
      <c r="E938" t="s">
        <v>0</v>
      </c>
      <c r="F938" t="s">
        <v>512</v>
      </c>
      <c r="G938">
        <f>HLOOKUP(E938,z2p!$C$1:$X$2,2,FALSE)</f>
        <v>0</v>
      </c>
      <c r="H938" t="str">
        <f>VLOOKUP(F938,z2p!$A$3:$B$57,2,FALSE)</f>
        <v>uer</v>
      </c>
      <c r="I938" t="str">
        <f t="shared" si="61"/>
        <v>0uer</v>
      </c>
      <c r="J938" t="str">
        <f t="shared" si="63"/>
        <v>,"␢ㄩㄦˋ","üer","2024-02-11 10:15:00","ai@indexbox.com","1","注音","拼音","zhuyin","pinyin","對照表"</v>
      </c>
    </row>
    <row r="939" spans="1:10">
      <c r="A939" s="18" t="s">
        <v>1477</v>
      </c>
      <c r="B939" t="str">
        <f t="shared" si="59"/>
        <v>ㄅ</v>
      </c>
      <c r="C939" t="str">
        <f t="shared" si="60"/>
        <v>ㄩ␢</v>
      </c>
      <c r="D939" t="e">
        <f>INDEX(z2p!$C$2:$X$57,MATCH(C939,z2p!$A$2:'z2p'!$A$57,0),MATCH(B939,z2p!$C$1:'z2p'!$X$1,0))</f>
        <v>#N/A</v>
      </c>
      <c r="E939" t="s">
        <v>15</v>
      </c>
      <c r="F939" t="s">
        <v>507</v>
      </c>
      <c r="G939" t="str">
        <f>HLOOKUP(E939,z2p!$C$1:$X$2,2,FALSE)</f>
        <v>b</v>
      </c>
      <c r="H939" t="s">
        <v>550</v>
      </c>
      <c r="I939" t="str">
        <f t="shared" si="61"/>
        <v>bu</v>
      </c>
      <c r="J939" t="str">
        <f t="shared" si="62"/>
        <v>,"ㄅㄩ␢ˋ","bu","2024-02-11 10:15:00","ai@indexbox.com","1","注音","拼音","zhuyin","pinyin","對照表"</v>
      </c>
    </row>
    <row r="940" spans="1:10">
      <c r="A940" s="18" t="s">
        <v>1499</v>
      </c>
      <c r="B940" t="str">
        <f t="shared" si="59"/>
        <v>ㄅ</v>
      </c>
      <c r="C940" t="str">
        <f t="shared" si="60"/>
        <v>ㄩㄚ</v>
      </c>
      <c r="D940">
        <f>INDEX(z2p!$C$2:$X$57,MATCH(C940,z2p!$A$2:'z2p'!$A$57,0),MATCH(B940,z2p!$C$1:'z2p'!$X$1,0))</f>
        <v>0</v>
      </c>
      <c r="E940" t="s">
        <v>15</v>
      </c>
      <c r="F940" t="s">
        <v>386</v>
      </c>
      <c r="G940" t="str">
        <f>HLOOKUP(E940,z2p!$C$1:$X$2,2,FALSE)</f>
        <v>b</v>
      </c>
      <c r="H940" t="str">
        <f>VLOOKUP(F940,z2p!$A$3:$B$57,2,FALSE)</f>
        <v>ua</v>
      </c>
      <c r="I940" t="str">
        <f t="shared" si="61"/>
        <v>bua</v>
      </c>
      <c r="J940" t="str">
        <f t="shared" si="62"/>
        <v>,"ㄅㄩㄚˋ","bua","2024-02-11 10:15:00","ai@indexbox.com","1","注音","拼音","zhuyin","pinyin","對照表"</v>
      </c>
    </row>
    <row r="941" spans="1:10">
      <c r="A941" s="18" t="s">
        <v>1521</v>
      </c>
      <c r="B941" t="str">
        <f t="shared" si="59"/>
        <v>ㄅ</v>
      </c>
      <c r="C941" t="str">
        <f t="shared" si="60"/>
        <v>ㄩㄛ</v>
      </c>
      <c r="D941">
        <f>INDEX(z2p!$C$2:$X$57,MATCH(C941,z2p!$A$2:'z2p'!$A$57,0),MATCH(B941,z2p!$C$1:'z2p'!$X$1,0))</f>
        <v>0</v>
      </c>
      <c r="E941" t="s">
        <v>15</v>
      </c>
      <c r="F941" t="s">
        <v>395</v>
      </c>
      <c r="G941" t="str">
        <f>HLOOKUP(E941,z2p!$C$1:$X$2,2,FALSE)</f>
        <v>b</v>
      </c>
      <c r="H941" t="str">
        <f>VLOOKUP(F941,z2p!$A$3:$B$57,2,FALSE)</f>
        <v>uo</v>
      </c>
      <c r="I941" t="str">
        <f t="shared" si="61"/>
        <v>buo</v>
      </c>
      <c r="J941" t="str">
        <f t="shared" si="62"/>
        <v>,"ㄅㄩㄛˋ","buo","2024-02-11 10:15:00","ai@indexbox.com","1","注音","拼音","zhuyin","pinyin","對照表"</v>
      </c>
    </row>
    <row r="942" spans="1:10">
      <c r="A942" s="18" t="s">
        <v>1543</v>
      </c>
      <c r="B942" t="str">
        <f t="shared" si="59"/>
        <v>ㄅ</v>
      </c>
      <c r="C942" t="str">
        <f t="shared" si="60"/>
        <v>ㄩㄜ</v>
      </c>
      <c r="D942">
        <f>INDEX(z2p!$C$2:$X$57,MATCH(C942,z2p!$A$2:'z2p'!$A$57,0),MATCH(B942,z2p!$C$1:'z2p'!$X$1,0))</f>
        <v>0</v>
      </c>
      <c r="E942" t="s">
        <v>15</v>
      </c>
      <c r="F942" t="s">
        <v>508</v>
      </c>
      <c r="G942" t="str">
        <f>HLOOKUP(E942,z2p!$C$1:$X$2,2,FALSE)</f>
        <v>b</v>
      </c>
      <c r="H942" t="str">
        <f>VLOOKUP(F942,z2p!$A$3:$B$57,2,FALSE)</f>
        <v>ue</v>
      </c>
      <c r="I942" t="str">
        <f t="shared" si="61"/>
        <v>bue</v>
      </c>
      <c r="J942" t="str">
        <f t="shared" si="62"/>
        <v>,"ㄅㄩㄜˋ","bue","2024-02-11 10:15:00","ai@indexbox.com","1","注音","拼音","zhuyin","pinyin","對照表"</v>
      </c>
    </row>
    <row r="943" spans="1:10">
      <c r="A943" s="18" t="s">
        <v>1565</v>
      </c>
      <c r="B943" t="str">
        <f t="shared" si="59"/>
        <v>ㄅ</v>
      </c>
      <c r="C943" t="str">
        <f t="shared" si="60"/>
        <v>ㄩㄝ</v>
      </c>
      <c r="D943">
        <f>INDEX(z2p!$C$2:$X$57,MATCH(C943,z2p!$A$2:'z2p'!$A$57,0),MATCH(B943,z2p!$C$1:'z2p'!$X$1,0))</f>
        <v>0</v>
      </c>
      <c r="E943" t="s">
        <v>15</v>
      </c>
      <c r="F943" t="s">
        <v>509</v>
      </c>
      <c r="G943" t="str">
        <f>HLOOKUP(E943,z2p!$C$1:$X$2,2,FALSE)</f>
        <v>b</v>
      </c>
      <c r="H943" t="str">
        <f>VLOOKUP(F943,z2p!$A$3:$B$57,2,FALSE)</f>
        <v>ue</v>
      </c>
      <c r="I943" t="str">
        <f t="shared" si="61"/>
        <v>bue</v>
      </c>
      <c r="J943" t="str">
        <f t="shared" si="62"/>
        <v>,"ㄅㄩㄝˋ","bue","2024-02-11 10:15:00","ai@indexbox.com","1","注音","拼音","zhuyin","pinyin","對照表"</v>
      </c>
    </row>
    <row r="944" spans="1:10">
      <c r="A944" s="18" t="s">
        <v>1587</v>
      </c>
      <c r="B944" t="str">
        <f t="shared" si="59"/>
        <v>ㄅ</v>
      </c>
      <c r="C944" t="str">
        <f t="shared" si="60"/>
        <v>ㄩㄞ</v>
      </c>
      <c r="D944">
        <f>INDEX(z2p!$C$2:$X$57,MATCH(C944,z2p!$A$2:'z2p'!$A$57,0),MATCH(B944,z2p!$C$1:'z2p'!$X$1,0))</f>
        <v>0</v>
      </c>
      <c r="E944" t="s">
        <v>15</v>
      </c>
      <c r="F944" t="s">
        <v>412</v>
      </c>
      <c r="G944" t="str">
        <f>HLOOKUP(E944,z2p!$C$1:$X$2,2,FALSE)</f>
        <v>b</v>
      </c>
      <c r="H944" t="str">
        <f>VLOOKUP(F944,z2p!$A$3:$B$57,2,FALSE)</f>
        <v>uai</v>
      </c>
      <c r="I944" t="str">
        <f t="shared" si="61"/>
        <v>buai</v>
      </c>
      <c r="J944" t="str">
        <f t="shared" si="62"/>
        <v>,"ㄅㄩㄞˋ","buai","2024-02-11 10:15:00","ai@indexbox.com","1","注音","拼音","zhuyin","pinyin","對照表"</v>
      </c>
    </row>
    <row r="945" spans="1:10">
      <c r="A945" s="18" t="s">
        <v>1609</v>
      </c>
      <c r="B945" t="str">
        <f t="shared" si="59"/>
        <v>ㄅ</v>
      </c>
      <c r="C945" t="str">
        <f t="shared" si="60"/>
        <v>ㄩㄟ</v>
      </c>
      <c r="D945">
        <f>INDEX(z2p!$C$2:$X$57,MATCH(C945,z2p!$A$2:'z2p'!$A$57,0),MATCH(B945,z2p!$C$1:'z2p'!$X$1,0))</f>
        <v>0</v>
      </c>
      <c r="E945" t="s">
        <v>15</v>
      </c>
      <c r="F945" t="s">
        <v>421</v>
      </c>
      <c r="G945" t="str">
        <f>HLOOKUP(E945,z2p!$C$1:$X$2,2,FALSE)</f>
        <v>b</v>
      </c>
      <c r="H945" t="str">
        <f>VLOOKUP(F945,z2p!$A$3:$B$57,2,FALSE)</f>
        <v>ui</v>
      </c>
      <c r="I945" t="str">
        <f t="shared" si="61"/>
        <v>bui</v>
      </c>
      <c r="J945" t="str">
        <f t="shared" si="62"/>
        <v>,"ㄅㄩㄟˋ","bui","2024-02-11 10:15:00","ai@indexbox.com","1","注音","拼音","zhuyin","pinyin","對照表"</v>
      </c>
    </row>
    <row r="946" spans="1:10">
      <c r="A946" s="18" t="s">
        <v>1631</v>
      </c>
      <c r="B946" t="str">
        <f t="shared" si="59"/>
        <v>ㄅ</v>
      </c>
      <c r="C946" t="str">
        <f t="shared" si="60"/>
        <v>ㄩㄠ</v>
      </c>
      <c r="D946">
        <f>INDEX(z2p!$C$2:$X$57,MATCH(C946,z2p!$A$2:'z2p'!$A$57,0),MATCH(B946,z2p!$C$1:'z2p'!$X$1,0))</f>
        <v>0</v>
      </c>
      <c r="E946" t="s">
        <v>15</v>
      </c>
      <c r="F946" t="s">
        <v>510</v>
      </c>
      <c r="G946" t="str">
        <f>HLOOKUP(E946,z2p!$C$1:$X$2,2,FALSE)</f>
        <v>b</v>
      </c>
      <c r="H946" t="str">
        <f>VLOOKUP(F946,z2p!$A$3:$B$57,2,FALSE)</f>
        <v>uao</v>
      </c>
      <c r="I946" t="str">
        <f t="shared" si="61"/>
        <v>buao</v>
      </c>
      <c r="J946" t="str">
        <f t="shared" si="62"/>
        <v>,"ㄅㄩㄠˋ","buao","2024-02-11 10:15:00","ai@indexbox.com","1","注音","拼音","zhuyin","pinyin","對照表"</v>
      </c>
    </row>
    <row r="947" spans="1:10">
      <c r="A947" s="18" t="s">
        <v>1653</v>
      </c>
      <c r="B947" t="str">
        <f t="shared" si="59"/>
        <v>ㄅ</v>
      </c>
      <c r="C947" t="str">
        <f t="shared" si="60"/>
        <v>ㄩㄡ</v>
      </c>
      <c r="D947">
        <f>INDEX(z2p!$C$2:$X$57,MATCH(C947,z2p!$A$2:'z2p'!$A$57,0),MATCH(B947,z2p!$C$1:'z2p'!$X$1,0))</f>
        <v>0</v>
      </c>
      <c r="E947" t="s">
        <v>15</v>
      </c>
      <c r="F947" t="s">
        <v>511</v>
      </c>
      <c r="G947" t="str">
        <f>HLOOKUP(E947,z2p!$C$1:$X$2,2,FALSE)</f>
        <v>b</v>
      </c>
      <c r="H947" t="str">
        <f>VLOOKUP(F947,z2p!$A$3:$B$57,2,FALSE)</f>
        <v>uou</v>
      </c>
      <c r="I947" t="str">
        <f t="shared" si="61"/>
        <v>buou</v>
      </c>
      <c r="J947" t="str">
        <f t="shared" si="62"/>
        <v>,"ㄅㄩㄡˋ","buou","2024-02-11 10:15:00","ai@indexbox.com","1","注音","拼音","zhuyin","pinyin","對照表"</v>
      </c>
    </row>
    <row r="948" spans="1:10">
      <c r="A948" s="18" t="s">
        <v>1675</v>
      </c>
      <c r="B948" t="str">
        <f t="shared" si="59"/>
        <v>ㄅ</v>
      </c>
      <c r="C948" t="str">
        <f t="shared" si="60"/>
        <v>ㄩㄢ</v>
      </c>
      <c r="D948">
        <f>INDEX(z2p!$C$2:$X$57,MATCH(C948,z2p!$A$2:'z2p'!$A$57,0),MATCH(B948,z2p!$C$1:'z2p'!$X$1,0))</f>
        <v>0</v>
      </c>
      <c r="E948" t="s">
        <v>15</v>
      </c>
      <c r="F948" t="s">
        <v>436</v>
      </c>
      <c r="G948" t="str">
        <f>HLOOKUP(E948,z2p!$C$1:$X$2,2,FALSE)</f>
        <v>b</v>
      </c>
      <c r="H948" t="str">
        <f>VLOOKUP(F948,z2p!$A$3:$B$57,2,FALSE)</f>
        <v>uan</v>
      </c>
      <c r="I948" t="str">
        <f t="shared" si="61"/>
        <v>buan</v>
      </c>
      <c r="J948" t="str">
        <f t="shared" si="62"/>
        <v>,"ㄅㄩㄢˋ","buan","2024-02-11 10:15:00","ai@indexbox.com","1","注音","拼音","zhuyin","pinyin","對照表"</v>
      </c>
    </row>
    <row r="949" spans="1:10">
      <c r="A949" s="18" t="s">
        <v>1697</v>
      </c>
      <c r="B949" t="str">
        <f t="shared" si="59"/>
        <v>ㄅ</v>
      </c>
      <c r="C949" t="str">
        <f t="shared" si="60"/>
        <v>ㄩㄣ</v>
      </c>
      <c r="D949">
        <f>INDEX(z2p!$C$2:$X$57,MATCH(C949,z2p!$A$2:'z2p'!$A$57,0),MATCH(B949,z2p!$C$1:'z2p'!$X$1,0))</f>
        <v>0</v>
      </c>
      <c r="E949" t="s">
        <v>15</v>
      </c>
      <c r="F949" t="s">
        <v>453</v>
      </c>
      <c r="G949" t="str">
        <f>HLOOKUP(E949,z2p!$C$1:$X$2,2,FALSE)</f>
        <v>b</v>
      </c>
      <c r="H949" t="str">
        <f>VLOOKUP(F949,z2p!$A$3:$B$57,2,FALSE)</f>
        <v>un</v>
      </c>
      <c r="I949" t="str">
        <f t="shared" si="61"/>
        <v>bun</v>
      </c>
      <c r="J949" t="str">
        <f t="shared" si="62"/>
        <v>,"ㄅㄩㄣˋ","bun","2024-02-11 10:15:00","ai@indexbox.com","1","注音","拼音","zhuyin","pinyin","對照表"</v>
      </c>
    </row>
    <row r="950" spans="1:10">
      <c r="A950" s="18" t="s">
        <v>1719</v>
      </c>
      <c r="B950" t="str">
        <f t="shared" si="59"/>
        <v>ㄅ</v>
      </c>
      <c r="C950" t="str">
        <f t="shared" si="60"/>
        <v>ㄩㄤ</v>
      </c>
      <c r="D950">
        <f>INDEX(z2p!$C$2:$X$57,MATCH(C950,z2p!$A$2:'z2p'!$A$57,0),MATCH(B950,z2p!$C$1:'z2p'!$X$1,0))</f>
        <v>0</v>
      </c>
      <c r="E950" t="s">
        <v>15</v>
      </c>
      <c r="F950" t="s">
        <v>470</v>
      </c>
      <c r="G950" t="str">
        <f>HLOOKUP(E950,z2p!$C$1:$X$2,2,FALSE)</f>
        <v>b</v>
      </c>
      <c r="H950" t="str">
        <f>VLOOKUP(F950,z2p!$A$3:$B$57,2,FALSE)</f>
        <v>uang</v>
      </c>
      <c r="I950" t="str">
        <f t="shared" si="61"/>
        <v>buang</v>
      </c>
      <c r="J950" t="str">
        <f t="shared" si="62"/>
        <v>,"ㄅㄩㄤˋ","buang","2024-02-11 10:15:00","ai@indexbox.com","1","注音","拼音","zhuyin","pinyin","對照表"</v>
      </c>
    </row>
    <row r="951" spans="1:10">
      <c r="A951" s="18" t="s">
        <v>1741</v>
      </c>
      <c r="B951" t="str">
        <f t="shared" si="59"/>
        <v>ㄅ</v>
      </c>
      <c r="C951" t="str">
        <f t="shared" si="60"/>
        <v>ㄩㄥ</v>
      </c>
      <c r="D951">
        <f>INDEX(z2p!$C$2:$X$57,MATCH(C951,z2p!$A$2:'z2p'!$A$57,0),MATCH(B951,z2p!$C$1:'z2p'!$X$1,0))</f>
        <v>0</v>
      </c>
      <c r="E951" t="s">
        <v>15</v>
      </c>
      <c r="F951" t="s">
        <v>238</v>
      </c>
      <c r="G951" t="str">
        <f>HLOOKUP(E951,z2p!$C$1:$X$2,2,FALSE)</f>
        <v>b</v>
      </c>
      <c r="H951" t="str">
        <f>VLOOKUP(F951,z2p!$A$3:$B$57,2,FALSE)</f>
        <v>ueng</v>
      </c>
      <c r="I951" t="str">
        <f t="shared" si="61"/>
        <v>bueng</v>
      </c>
      <c r="J951" t="str">
        <f t="shared" si="62"/>
        <v>,"ㄅㄩㄥˋ","bueng","2024-02-11 10:15:00","ai@indexbox.com","1","注音","拼音","zhuyin","pinyin","對照表"</v>
      </c>
    </row>
    <row r="952" spans="1:10">
      <c r="A952" s="18" t="s">
        <v>1763</v>
      </c>
      <c r="B952" t="str">
        <f t="shared" si="59"/>
        <v>ㄅ</v>
      </c>
      <c r="C952" t="str">
        <f t="shared" si="60"/>
        <v>ㄩㄦ</v>
      </c>
      <c r="D952">
        <f>INDEX(z2p!$C$2:$X$57,MATCH(C952,z2p!$A$2:'z2p'!$A$57,0),MATCH(B952,z2p!$C$1:'z2p'!$X$1,0))</f>
        <v>0</v>
      </c>
      <c r="E952" t="s">
        <v>15</v>
      </c>
      <c r="F952" t="s">
        <v>512</v>
      </c>
      <c r="G952" t="str">
        <f>HLOOKUP(E952,z2p!$C$1:$X$2,2,FALSE)</f>
        <v>b</v>
      </c>
      <c r="H952" t="str">
        <f>VLOOKUP(F952,z2p!$A$3:$B$57,2,FALSE)</f>
        <v>uer</v>
      </c>
      <c r="I952" t="str">
        <f t="shared" si="61"/>
        <v>buer</v>
      </c>
      <c r="J952" t="str">
        <f t="shared" si="62"/>
        <v>,"ㄅㄩㄦˋ","buer","2024-02-11 10:15:00","ai@indexbox.com","1","注音","拼音","zhuyin","pinyin","對照表"</v>
      </c>
    </row>
    <row r="953" spans="1:10">
      <c r="A953" s="18" t="s">
        <v>1478</v>
      </c>
      <c r="B953" t="str">
        <f t="shared" si="59"/>
        <v>ㄆ</v>
      </c>
      <c r="C953" t="str">
        <f t="shared" si="60"/>
        <v>ㄩ␢</v>
      </c>
      <c r="D953" t="e">
        <f>INDEX(z2p!$C$2:$X$57,MATCH(C953,z2p!$A$2:'z2p'!$A$57,0),MATCH(B953,z2p!$C$1:'z2p'!$X$1,0))</f>
        <v>#N/A</v>
      </c>
      <c r="E953" t="s">
        <v>16</v>
      </c>
      <c r="F953" t="s">
        <v>507</v>
      </c>
      <c r="G953" t="str">
        <f>HLOOKUP(E953,z2p!$C$1:$X$2,2,FALSE)</f>
        <v>p</v>
      </c>
      <c r="H953" t="s">
        <v>550</v>
      </c>
      <c r="I953" t="str">
        <f t="shared" si="61"/>
        <v>pu</v>
      </c>
      <c r="J953" t="str">
        <f t="shared" si="62"/>
        <v>,"ㄆㄩ␢ˋ","pu","2024-02-11 10:15:00","ai@indexbox.com","1","注音","拼音","zhuyin","pinyin","對照表"</v>
      </c>
    </row>
    <row r="954" spans="1:10">
      <c r="A954" s="18" t="s">
        <v>1500</v>
      </c>
      <c r="B954" t="str">
        <f t="shared" si="59"/>
        <v>ㄆ</v>
      </c>
      <c r="C954" t="str">
        <f t="shared" si="60"/>
        <v>ㄩㄚ</v>
      </c>
      <c r="D954">
        <f>INDEX(z2p!$C$2:$X$57,MATCH(C954,z2p!$A$2:'z2p'!$A$57,0),MATCH(B954,z2p!$C$1:'z2p'!$X$1,0))</f>
        <v>0</v>
      </c>
      <c r="E954" t="s">
        <v>16</v>
      </c>
      <c r="F954" t="s">
        <v>386</v>
      </c>
      <c r="G954" t="str">
        <f>HLOOKUP(E954,z2p!$C$1:$X$2,2,FALSE)</f>
        <v>p</v>
      </c>
      <c r="H954" t="str">
        <f>VLOOKUP(F954,z2p!$A$3:$B$57,2,FALSE)</f>
        <v>ua</v>
      </c>
      <c r="I954" t="str">
        <f t="shared" si="61"/>
        <v>pua</v>
      </c>
      <c r="J954" t="str">
        <f t="shared" si="62"/>
        <v>,"ㄆㄩㄚˋ","pua","2024-02-11 10:15:00","ai@indexbox.com","1","注音","拼音","zhuyin","pinyin","對照表"</v>
      </c>
    </row>
    <row r="955" spans="1:10">
      <c r="A955" s="18" t="s">
        <v>1522</v>
      </c>
      <c r="B955" t="str">
        <f t="shared" si="59"/>
        <v>ㄆ</v>
      </c>
      <c r="C955" t="str">
        <f t="shared" si="60"/>
        <v>ㄩㄛ</v>
      </c>
      <c r="D955">
        <f>INDEX(z2p!$C$2:$X$57,MATCH(C955,z2p!$A$2:'z2p'!$A$57,0),MATCH(B955,z2p!$C$1:'z2p'!$X$1,0))</f>
        <v>0</v>
      </c>
      <c r="E955" t="s">
        <v>16</v>
      </c>
      <c r="F955" t="s">
        <v>395</v>
      </c>
      <c r="G955" t="str">
        <f>HLOOKUP(E955,z2p!$C$1:$X$2,2,FALSE)</f>
        <v>p</v>
      </c>
      <c r="H955" t="str">
        <f>VLOOKUP(F955,z2p!$A$3:$B$57,2,FALSE)</f>
        <v>uo</v>
      </c>
      <c r="I955" t="str">
        <f t="shared" si="61"/>
        <v>puo</v>
      </c>
      <c r="J955" t="str">
        <f t="shared" si="62"/>
        <v>,"ㄆㄩㄛˋ","puo","2024-02-11 10:15:00","ai@indexbox.com","1","注音","拼音","zhuyin","pinyin","對照表"</v>
      </c>
    </row>
    <row r="956" spans="1:10">
      <c r="A956" s="18" t="s">
        <v>1544</v>
      </c>
      <c r="B956" t="str">
        <f t="shared" si="59"/>
        <v>ㄆ</v>
      </c>
      <c r="C956" t="str">
        <f t="shared" si="60"/>
        <v>ㄩㄜ</v>
      </c>
      <c r="D956">
        <f>INDEX(z2p!$C$2:$X$57,MATCH(C956,z2p!$A$2:'z2p'!$A$57,0),MATCH(B956,z2p!$C$1:'z2p'!$X$1,0))</f>
        <v>0</v>
      </c>
      <c r="E956" t="s">
        <v>16</v>
      </c>
      <c r="F956" t="s">
        <v>508</v>
      </c>
      <c r="G956" t="str">
        <f>HLOOKUP(E956,z2p!$C$1:$X$2,2,FALSE)</f>
        <v>p</v>
      </c>
      <c r="H956" t="str">
        <f>VLOOKUP(F956,z2p!$A$3:$B$57,2,FALSE)</f>
        <v>ue</v>
      </c>
      <c r="I956" t="str">
        <f t="shared" si="61"/>
        <v>pue</v>
      </c>
      <c r="J956" t="str">
        <f t="shared" si="62"/>
        <v>,"ㄆㄩㄜˋ","pue","2024-02-11 10:15:00","ai@indexbox.com","1","注音","拼音","zhuyin","pinyin","對照表"</v>
      </c>
    </row>
    <row r="957" spans="1:10">
      <c r="A957" s="18" t="s">
        <v>1566</v>
      </c>
      <c r="B957" t="str">
        <f t="shared" si="59"/>
        <v>ㄆ</v>
      </c>
      <c r="C957" t="str">
        <f t="shared" si="60"/>
        <v>ㄩㄝ</v>
      </c>
      <c r="D957">
        <f>INDEX(z2p!$C$2:$X$57,MATCH(C957,z2p!$A$2:'z2p'!$A$57,0),MATCH(B957,z2p!$C$1:'z2p'!$X$1,0))</f>
        <v>0</v>
      </c>
      <c r="E957" t="s">
        <v>16</v>
      </c>
      <c r="F957" t="s">
        <v>509</v>
      </c>
      <c r="G957" t="str">
        <f>HLOOKUP(E957,z2p!$C$1:$X$2,2,FALSE)</f>
        <v>p</v>
      </c>
      <c r="H957" t="str">
        <f>VLOOKUP(F957,z2p!$A$3:$B$57,2,FALSE)</f>
        <v>ue</v>
      </c>
      <c r="I957" t="str">
        <f t="shared" si="61"/>
        <v>pue</v>
      </c>
      <c r="J957" t="str">
        <f t="shared" si="62"/>
        <v>,"ㄆㄩㄝˋ","pue","2024-02-11 10:15:00","ai@indexbox.com","1","注音","拼音","zhuyin","pinyin","對照表"</v>
      </c>
    </row>
    <row r="958" spans="1:10">
      <c r="A958" s="18" t="s">
        <v>1588</v>
      </c>
      <c r="B958" t="str">
        <f t="shared" si="59"/>
        <v>ㄆ</v>
      </c>
      <c r="C958" t="str">
        <f t="shared" si="60"/>
        <v>ㄩㄞ</v>
      </c>
      <c r="D958">
        <f>INDEX(z2p!$C$2:$X$57,MATCH(C958,z2p!$A$2:'z2p'!$A$57,0),MATCH(B958,z2p!$C$1:'z2p'!$X$1,0))</f>
        <v>0</v>
      </c>
      <c r="E958" t="s">
        <v>16</v>
      </c>
      <c r="F958" t="s">
        <v>412</v>
      </c>
      <c r="G958" t="str">
        <f>HLOOKUP(E958,z2p!$C$1:$X$2,2,FALSE)</f>
        <v>p</v>
      </c>
      <c r="H958" t="str">
        <f>VLOOKUP(F958,z2p!$A$3:$B$57,2,FALSE)</f>
        <v>uai</v>
      </c>
      <c r="I958" t="str">
        <f t="shared" si="61"/>
        <v>puai</v>
      </c>
      <c r="J958" t="str">
        <f t="shared" si="62"/>
        <v>,"ㄆㄩㄞˋ","puai","2024-02-11 10:15:00","ai@indexbox.com","1","注音","拼音","zhuyin","pinyin","對照表"</v>
      </c>
    </row>
    <row r="959" spans="1:10">
      <c r="A959" s="18" t="s">
        <v>1610</v>
      </c>
      <c r="B959" t="str">
        <f t="shared" si="59"/>
        <v>ㄆ</v>
      </c>
      <c r="C959" t="str">
        <f t="shared" si="60"/>
        <v>ㄩㄟ</v>
      </c>
      <c r="D959">
        <f>INDEX(z2p!$C$2:$X$57,MATCH(C959,z2p!$A$2:'z2p'!$A$57,0),MATCH(B959,z2p!$C$1:'z2p'!$X$1,0))</f>
        <v>0</v>
      </c>
      <c r="E959" t="s">
        <v>16</v>
      </c>
      <c r="F959" t="s">
        <v>421</v>
      </c>
      <c r="G959" t="str">
        <f>HLOOKUP(E959,z2p!$C$1:$X$2,2,FALSE)</f>
        <v>p</v>
      </c>
      <c r="H959" t="str">
        <f>VLOOKUP(F959,z2p!$A$3:$B$57,2,FALSE)</f>
        <v>ui</v>
      </c>
      <c r="I959" t="str">
        <f t="shared" si="61"/>
        <v>pui</v>
      </c>
      <c r="J959" t="str">
        <f t="shared" si="62"/>
        <v>,"ㄆㄩㄟˋ","pui","2024-02-11 10:15:00","ai@indexbox.com","1","注音","拼音","zhuyin","pinyin","對照表"</v>
      </c>
    </row>
    <row r="960" spans="1:10">
      <c r="A960" s="18" t="s">
        <v>1632</v>
      </c>
      <c r="B960" t="str">
        <f t="shared" si="59"/>
        <v>ㄆ</v>
      </c>
      <c r="C960" t="str">
        <f t="shared" si="60"/>
        <v>ㄩㄠ</v>
      </c>
      <c r="D960">
        <f>INDEX(z2p!$C$2:$X$57,MATCH(C960,z2p!$A$2:'z2p'!$A$57,0),MATCH(B960,z2p!$C$1:'z2p'!$X$1,0))</f>
        <v>0</v>
      </c>
      <c r="E960" t="s">
        <v>16</v>
      </c>
      <c r="F960" t="s">
        <v>510</v>
      </c>
      <c r="G960" t="str">
        <f>HLOOKUP(E960,z2p!$C$1:$X$2,2,FALSE)</f>
        <v>p</v>
      </c>
      <c r="H960" t="str">
        <f>VLOOKUP(F960,z2p!$A$3:$B$57,2,FALSE)</f>
        <v>uao</v>
      </c>
      <c r="I960" t="str">
        <f t="shared" si="61"/>
        <v>puao</v>
      </c>
      <c r="J960" t="str">
        <f t="shared" si="62"/>
        <v>,"ㄆㄩㄠˋ","puao","2024-02-11 10:15:00","ai@indexbox.com","1","注音","拼音","zhuyin","pinyin","對照表"</v>
      </c>
    </row>
    <row r="961" spans="1:10">
      <c r="A961" s="18" t="s">
        <v>1654</v>
      </c>
      <c r="B961" t="str">
        <f t="shared" si="59"/>
        <v>ㄆ</v>
      </c>
      <c r="C961" t="str">
        <f t="shared" si="60"/>
        <v>ㄩㄡ</v>
      </c>
      <c r="D961">
        <f>INDEX(z2p!$C$2:$X$57,MATCH(C961,z2p!$A$2:'z2p'!$A$57,0),MATCH(B961,z2p!$C$1:'z2p'!$X$1,0))</f>
        <v>0</v>
      </c>
      <c r="E961" t="s">
        <v>16</v>
      </c>
      <c r="F961" t="s">
        <v>511</v>
      </c>
      <c r="G961" t="str">
        <f>HLOOKUP(E961,z2p!$C$1:$X$2,2,FALSE)</f>
        <v>p</v>
      </c>
      <c r="H961" t="str">
        <f>VLOOKUP(F961,z2p!$A$3:$B$57,2,FALSE)</f>
        <v>uou</v>
      </c>
      <c r="I961" t="str">
        <f t="shared" si="61"/>
        <v>puou</v>
      </c>
      <c r="J961" t="str">
        <f t="shared" si="62"/>
        <v>,"ㄆㄩㄡˋ","puou","2024-02-11 10:15:00","ai@indexbox.com","1","注音","拼音","zhuyin","pinyin","對照表"</v>
      </c>
    </row>
    <row r="962" spans="1:10">
      <c r="A962" s="18" t="s">
        <v>1676</v>
      </c>
      <c r="B962" t="str">
        <f t="shared" ref="B962:B1025" si="64">LEFT(A962)</f>
        <v>ㄆ</v>
      </c>
      <c r="C962" t="str">
        <f t="shared" ref="C962:C1025" si="65">MID(A962&amp;"",2,2)</f>
        <v>ㄩㄢ</v>
      </c>
      <c r="D962">
        <f>INDEX(z2p!$C$2:$X$57,MATCH(C962,z2p!$A$2:'z2p'!$A$57,0),MATCH(B962,z2p!$C$1:'z2p'!$X$1,0))</f>
        <v>0</v>
      </c>
      <c r="E962" t="s">
        <v>16</v>
      </c>
      <c r="F962" t="s">
        <v>436</v>
      </c>
      <c r="G962" t="str">
        <f>HLOOKUP(E962,z2p!$C$1:$X$2,2,FALSE)</f>
        <v>p</v>
      </c>
      <c r="H962" t="str">
        <f>VLOOKUP(F962,z2p!$A$3:$B$57,2,FALSE)</f>
        <v>uan</v>
      </c>
      <c r="I962" t="str">
        <f t="shared" ref="I962:I1025" si="66">G962&amp;H962</f>
        <v>puan</v>
      </c>
      <c r="J962" t="str">
        <f t="shared" si="62"/>
        <v>,"ㄆㄩㄢˋ","puan","2024-02-11 10:15:00","ai@indexbox.com","1","注音","拼音","zhuyin","pinyin","對照表"</v>
      </c>
    </row>
    <row r="963" spans="1:10">
      <c r="A963" s="18" t="s">
        <v>1698</v>
      </c>
      <c r="B963" t="str">
        <f t="shared" si="64"/>
        <v>ㄆ</v>
      </c>
      <c r="C963" t="str">
        <f t="shared" si="65"/>
        <v>ㄩㄣ</v>
      </c>
      <c r="D963">
        <f>INDEX(z2p!$C$2:$X$57,MATCH(C963,z2p!$A$2:'z2p'!$A$57,0),MATCH(B963,z2p!$C$1:'z2p'!$X$1,0))</f>
        <v>0</v>
      </c>
      <c r="E963" t="s">
        <v>16</v>
      </c>
      <c r="F963" t="s">
        <v>453</v>
      </c>
      <c r="G963" t="str">
        <f>HLOOKUP(E963,z2p!$C$1:$X$2,2,FALSE)</f>
        <v>p</v>
      </c>
      <c r="H963" t="str">
        <f>VLOOKUP(F963,z2p!$A$3:$B$57,2,FALSE)</f>
        <v>un</v>
      </c>
      <c r="I963" t="str">
        <f t="shared" si="66"/>
        <v>pun</v>
      </c>
      <c r="J963" t="str">
        <f t="shared" si="62"/>
        <v>,"ㄆㄩㄣˋ","pun","2024-02-11 10:15:00","ai@indexbox.com","1","注音","拼音","zhuyin","pinyin","對照表"</v>
      </c>
    </row>
    <row r="964" spans="1:10">
      <c r="A964" s="18" t="s">
        <v>1720</v>
      </c>
      <c r="B964" t="str">
        <f t="shared" si="64"/>
        <v>ㄆ</v>
      </c>
      <c r="C964" t="str">
        <f t="shared" si="65"/>
        <v>ㄩㄤ</v>
      </c>
      <c r="D964">
        <f>INDEX(z2p!$C$2:$X$57,MATCH(C964,z2p!$A$2:'z2p'!$A$57,0),MATCH(B964,z2p!$C$1:'z2p'!$X$1,0))</f>
        <v>0</v>
      </c>
      <c r="E964" t="s">
        <v>16</v>
      </c>
      <c r="F964" t="s">
        <v>470</v>
      </c>
      <c r="G964" t="str">
        <f>HLOOKUP(E964,z2p!$C$1:$X$2,2,FALSE)</f>
        <v>p</v>
      </c>
      <c r="H964" t="str">
        <f>VLOOKUP(F964,z2p!$A$3:$B$57,2,FALSE)</f>
        <v>uang</v>
      </c>
      <c r="I964" t="str">
        <f t="shared" si="66"/>
        <v>puang</v>
      </c>
      <c r="J964" t="str">
        <f t="shared" si="62"/>
        <v>,"ㄆㄩㄤˋ","puang","2024-02-11 10:15:00","ai@indexbox.com","1","注音","拼音","zhuyin","pinyin","對照表"</v>
      </c>
    </row>
    <row r="965" spans="1:10">
      <c r="A965" s="18" t="s">
        <v>1742</v>
      </c>
      <c r="B965" t="str">
        <f t="shared" si="64"/>
        <v>ㄆ</v>
      </c>
      <c r="C965" t="str">
        <f t="shared" si="65"/>
        <v>ㄩㄥ</v>
      </c>
      <c r="D965">
        <f>INDEX(z2p!$C$2:$X$57,MATCH(C965,z2p!$A$2:'z2p'!$A$57,0),MATCH(B965,z2p!$C$1:'z2p'!$X$1,0))</f>
        <v>0</v>
      </c>
      <c r="E965" t="s">
        <v>16</v>
      </c>
      <c r="F965" t="s">
        <v>238</v>
      </c>
      <c r="G965" t="str">
        <f>HLOOKUP(E965,z2p!$C$1:$X$2,2,FALSE)</f>
        <v>p</v>
      </c>
      <c r="H965" t="str">
        <f>VLOOKUP(F965,z2p!$A$3:$B$57,2,FALSE)</f>
        <v>ueng</v>
      </c>
      <c r="I965" t="str">
        <f t="shared" si="66"/>
        <v>pueng</v>
      </c>
      <c r="J965" t="str">
        <f t="shared" si="62"/>
        <v>,"ㄆㄩㄥˋ","pueng","2024-02-11 10:15:00","ai@indexbox.com","1","注音","拼音","zhuyin","pinyin","對照表"</v>
      </c>
    </row>
    <row r="966" spans="1:10">
      <c r="A966" s="18" t="s">
        <v>1764</v>
      </c>
      <c r="B966" t="str">
        <f t="shared" si="64"/>
        <v>ㄆ</v>
      </c>
      <c r="C966" t="str">
        <f t="shared" si="65"/>
        <v>ㄩㄦ</v>
      </c>
      <c r="D966">
        <f>INDEX(z2p!$C$2:$X$57,MATCH(C966,z2p!$A$2:'z2p'!$A$57,0),MATCH(B966,z2p!$C$1:'z2p'!$X$1,0))</f>
        <v>0</v>
      </c>
      <c r="E966" t="s">
        <v>16</v>
      </c>
      <c r="F966" t="s">
        <v>512</v>
      </c>
      <c r="G966" t="str">
        <f>HLOOKUP(E966,z2p!$C$1:$X$2,2,FALSE)</f>
        <v>p</v>
      </c>
      <c r="H966" t="str">
        <f>VLOOKUP(F966,z2p!$A$3:$B$57,2,FALSE)</f>
        <v>uer</v>
      </c>
      <c r="I966" t="str">
        <f t="shared" si="66"/>
        <v>puer</v>
      </c>
      <c r="J966" t="str">
        <f t="shared" si="62"/>
        <v>,"ㄆㄩㄦˋ","puer","2024-02-11 10:15:00","ai@indexbox.com","1","注音","拼音","zhuyin","pinyin","對照表"</v>
      </c>
    </row>
    <row r="967" spans="1:10">
      <c r="A967" s="18" t="s">
        <v>1479</v>
      </c>
      <c r="B967" t="str">
        <f t="shared" si="64"/>
        <v>ㄇ</v>
      </c>
      <c r="C967" t="str">
        <f t="shared" si="65"/>
        <v>ㄩ␢</v>
      </c>
      <c r="D967" t="e">
        <f>INDEX(z2p!$C$2:$X$57,MATCH(C967,z2p!$A$2:'z2p'!$A$57,0),MATCH(B967,z2p!$C$1:'z2p'!$X$1,0))</f>
        <v>#N/A</v>
      </c>
      <c r="E967" t="s">
        <v>17</v>
      </c>
      <c r="F967" t="s">
        <v>507</v>
      </c>
      <c r="G967" t="str">
        <f>HLOOKUP(E967,z2p!$C$1:$X$2,2,FALSE)</f>
        <v>m</v>
      </c>
      <c r="H967" t="s">
        <v>550</v>
      </c>
      <c r="I967" t="str">
        <f t="shared" si="66"/>
        <v>mu</v>
      </c>
      <c r="J967" t="str">
        <f t="shared" si="62"/>
        <v>,"ㄇㄩ␢ˋ","mu","2024-02-11 10:15:00","ai@indexbox.com","1","注音","拼音","zhuyin","pinyin","對照表"</v>
      </c>
    </row>
    <row r="968" spans="1:10">
      <c r="A968" s="18" t="s">
        <v>1501</v>
      </c>
      <c r="B968" t="str">
        <f t="shared" si="64"/>
        <v>ㄇ</v>
      </c>
      <c r="C968" t="str">
        <f t="shared" si="65"/>
        <v>ㄩㄚ</v>
      </c>
      <c r="D968">
        <f>INDEX(z2p!$C$2:$X$57,MATCH(C968,z2p!$A$2:'z2p'!$A$57,0),MATCH(B968,z2p!$C$1:'z2p'!$X$1,0))</f>
        <v>0</v>
      </c>
      <c r="E968" t="s">
        <v>17</v>
      </c>
      <c r="F968" t="s">
        <v>386</v>
      </c>
      <c r="G968" t="str">
        <f>HLOOKUP(E968,z2p!$C$1:$X$2,2,FALSE)</f>
        <v>m</v>
      </c>
      <c r="H968" t="str">
        <f>VLOOKUP(F968,z2p!$A$3:$B$57,2,FALSE)</f>
        <v>ua</v>
      </c>
      <c r="I968" t="str">
        <f t="shared" si="66"/>
        <v>mua</v>
      </c>
      <c r="J968" t="str">
        <f t="shared" si="62"/>
        <v>,"ㄇㄩㄚˋ","mua","2024-02-11 10:15:00","ai@indexbox.com","1","注音","拼音","zhuyin","pinyin","對照表"</v>
      </c>
    </row>
    <row r="969" spans="1:10">
      <c r="A969" s="18" t="s">
        <v>1523</v>
      </c>
      <c r="B969" t="str">
        <f t="shared" si="64"/>
        <v>ㄇ</v>
      </c>
      <c r="C969" t="str">
        <f t="shared" si="65"/>
        <v>ㄩㄛ</v>
      </c>
      <c r="D969">
        <f>INDEX(z2p!$C$2:$X$57,MATCH(C969,z2p!$A$2:'z2p'!$A$57,0),MATCH(B969,z2p!$C$1:'z2p'!$X$1,0))</f>
        <v>0</v>
      </c>
      <c r="E969" t="s">
        <v>17</v>
      </c>
      <c r="F969" t="s">
        <v>395</v>
      </c>
      <c r="G969" t="str">
        <f>HLOOKUP(E969,z2p!$C$1:$X$2,2,FALSE)</f>
        <v>m</v>
      </c>
      <c r="H969" t="str">
        <f>VLOOKUP(F969,z2p!$A$3:$B$57,2,FALSE)</f>
        <v>uo</v>
      </c>
      <c r="I969" t="str">
        <f t="shared" si="66"/>
        <v>muo</v>
      </c>
      <c r="J969" t="str">
        <f t="shared" si="62"/>
        <v>,"ㄇㄩㄛˋ","muo","2024-02-11 10:15:00","ai@indexbox.com","1","注音","拼音","zhuyin","pinyin","對照表"</v>
      </c>
    </row>
    <row r="970" spans="1:10">
      <c r="A970" s="18" t="s">
        <v>1545</v>
      </c>
      <c r="B970" t="str">
        <f t="shared" si="64"/>
        <v>ㄇ</v>
      </c>
      <c r="C970" t="str">
        <f t="shared" si="65"/>
        <v>ㄩㄜ</v>
      </c>
      <c r="D970">
        <f>INDEX(z2p!$C$2:$X$57,MATCH(C970,z2p!$A$2:'z2p'!$A$57,0),MATCH(B970,z2p!$C$1:'z2p'!$X$1,0))</f>
        <v>0</v>
      </c>
      <c r="E970" t="s">
        <v>17</v>
      </c>
      <c r="F970" t="s">
        <v>508</v>
      </c>
      <c r="G970" t="str">
        <f>HLOOKUP(E970,z2p!$C$1:$X$2,2,FALSE)</f>
        <v>m</v>
      </c>
      <c r="H970" t="str">
        <f>VLOOKUP(F970,z2p!$A$3:$B$57,2,FALSE)</f>
        <v>ue</v>
      </c>
      <c r="I970" t="str">
        <f t="shared" si="66"/>
        <v>mue</v>
      </c>
      <c r="J970" t="str">
        <f t="shared" si="62"/>
        <v>,"ㄇㄩㄜˋ","mue","2024-02-11 10:15:00","ai@indexbox.com","1","注音","拼音","zhuyin","pinyin","對照表"</v>
      </c>
    </row>
    <row r="971" spans="1:10">
      <c r="A971" s="18" t="s">
        <v>1567</v>
      </c>
      <c r="B971" t="str">
        <f t="shared" si="64"/>
        <v>ㄇ</v>
      </c>
      <c r="C971" t="str">
        <f t="shared" si="65"/>
        <v>ㄩㄝ</v>
      </c>
      <c r="D971">
        <f>INDEX(z2p!$C$2:$X$57,MATCH(C971,z2p!$A$2:'z2p'!$A$57,0),MATCH(B971,z2p!$C$1:'z2p'!$X$1,0))</f>
        <v>0</v>
      </c>
      <c r="E971" t="s">
        <v>17</v>
      </c>
      <c r="F971" t="s">
        <v>509</v>
      </c>
      <c r="G971" t="str">
        <f>HLOOKUP(E971,z2p!$C$1:$X$2,2,FALSE)</f>
        <v>m</v>
      </c>
      <c r="H971" t="str">
        <f>VLOOKUP(F971,z2p!$A$3:$B$57,2,FALSE)</f>
        <v>ue</v>
      </c>
      <c r="I971" t="str">
        <f t="shared" si="66"/>
        <v>mue</v>
      </c>
      <c r="J971" t="str">
        <f t="shared" si="62"/>
        <v>,"ㄇㄩㄝˋ","mue","2024-02-11 10:15:00","ai@indexbox.com","1","注音","拼音","zhuyin","pinyin","對照表"</v>
      </c>
    </row>
    <row r="972" spans="1:10">
      <c r="A972" s="18" t="s">
        <v>1589</v>
      </c>
      <c r="B972" t="str">
        <f t="shared" si="64"/>
        <v>ㄇ</v>
      </c>
      <c r="C972" t="str">
        <f t="shared" si="65"/>
        <v>ㄩㄞ</v>
      </c>
      <c r="D972">
        <f>INDEX(z2p!$C$2:$X$57,MATCH(C972,z2p!$A$2:'z2p'!$A$57,0),MATCH(B972,z2p!$C$1:'z2p'!$X$1,0))</f>
        <v>0</v>
      </c>
      <c r="E972" t="s">
        <v>17</v>
      </c>
      <c r="F972" t="s">
        <v>412</v>
      </c>
      <c r="G972" t="str">
        <f>HLOOKUP(E972,z2p!$C$1:$X$2,2,FALSE)</f>
        <v>m</v>
      </c>
      <c r="H972" t="str">
        <f>VLOOKUP(F972,z2p!$A$3:$B$57,2,FALSE)</f>
        <v>uai</v>
      </c>
      <c r="I972" t="str">
        <f t="shared" si="66"/>
        <v>muai</v>
      </c>
      <c r="J972" t="str">
        <f t="shared" si="62"/>
        <v>,"ㄇㄩㄞˋ","muai","2024-02-11 10:15:00","ai@indexbox.com","1","注音","拼音","zhuyin","pinyin","對照表"</v>
      </c>
    </row>
    <row r="973" spans="1:10">
      <c r="A973" s="18" t="s">
        <v>1611</v>
      </c>
      <c r="B973" t="str">
        <f t="shared" si="64"/>
        <v>ㄇ</v>
      </c>
      <c r="C973" t="str">
        <f t="shared" si="65"/>
        <v>ㄩㄟ</v>
      </c>
      <c r="D973">
        <f>INDEX(z2p!$C$2:$X$57,MATCH(C973,z2p!$A$2:'z2p'!$A$57,0),MATCH(B973,z2p!$C$1:'z2p'!$X$1,0))</f>
        <v>0</v>
      </c>
      <c r="E973" t="s">
        <v>17</v>
      </c>
      <c r="F973" t="s">
        <v>421</v>
      </c>
      <c r="G973" t="str">
        <f>HLOOKUP(E973,z2p!$C$1:$X$2,2,FALSE)</f>
        <v>m</v>
      </c>
      <c r="H973" t="str">
        <f>VLOOKUP(F973,z2p!$A$3:$B$57,2,FALSE)</f>
        <v>ui</v>
      </c>
      <c r="I973" t="str">
        <f t="shared" si="66"/>
        <v>mui</v>
      </c>
      <c r="J973" t="str">
        <f t="shared" si="62"/>
        <v>,"ㄇㄩㄟˋ","mui","2024-02-11 10:15:00","ai@indexbox.com","1","注音","拼音","zhuyin","pinyin","對照表"</v>
      </c>
    </row>
    <row r="974" spans="1:10">
      <c r="A974" s="18" t="s">
        <v>1633</v>
      </c>
      <c r="B974" t="str">
        <f t="shared" si="64"/>
        <v>ㄇ</v>
      </c>
      <c r="C974" t="str">
        <f t="shared" si="65"/>
        <v>ㄩㄠ</v>
      </c>
      <c r="D974">
        <f>INDEX(z2p!$C$2:$X$57,MATCH(C974,z2p!$A$2:'z2p'!$A$57,0),MATCH(B974,z2p!$C$1:'z2p'!$X$1,0))</f>
        <v>0</v>
      </c>
      <c r="E974" t="s">
        <v>17</v>
      </c>
      <c r="F974" t="s">
        <v>510</v>
      </c>
      <c r="G974" t="str">
        <f>HLOOKUP(E974,z2p!$C$1:$X$2,2,FALSE)</f>
        <v>m</v>
      </c>
      <c r="H974" t="str">
        <f>VLOOKUP(F974,z2p!$A$3:$B$57,2,FALSE)</f>
        <v>uao</v>
      </c>
      <c r="I974" t="str">
        <f t="shared" si="66"/>
        <v>muao</v>
      </c>
      <c r="J974" t="str">
        <f t="shared" si="62"/>
        <v>,"ㄇㄩㄠˋ","muao","2024-02-11 10:15:00","ai@indexbox.com","1","注音","拼音","zhuyin","pinyin","對照表"</v>
      </c>
    </row>
    <row r="975" spans="1:10">
      <c r="A975" s="18" t="s">
        <v>1655</v>
      </c>
      <c r="B975" t="str">
        <f t="shared" si="64"/>
        <v>ㄇ</v>
      </c>
      <c r="C975" t="str">
        <f t="shared" si="65"/>
        <v>ㄩㄡ</v>
      </c>
      <c r="D975">
        <f>INDEX(z2p!$C$2:$X$57,MATCH(C975,z2p!$A$2:'z2p'!$A$57,0),MATCH(B975,z2p!$C$1:'z2p'!$X$1,0))</f>
        <v>0</v>
      </c>
      <c r="E975" t="s">
        <v>17</v>
      </c>
      <c r="F975" t="s">
        <v>511</v>
      </c>
      <c r="G975" t="str">
        <f>HLOOKUP(E975,z2p!$C$1:$X$2,2,FALSE)</f>
        <v>m</v>
      </c>
      <c r="H975" t="str">
        <f>VLOOKUP(F975,z2p!$A$3:$B$57,2,FALSE)</f>
        <v>uou</v>
      </c>
      <c r="I975" t="str">
        <f t="shared" si="66"/>
        <v>muou</v>
      </c>
      <c r="J975" t="str">
        <f t="shared" si="62"/>
        <v>,"ㄇㄩㄡˋ","muou","2024-02-11 10:15:00","ai@indexbox.com","1","注音","拼音","zhuyin","pinyin","對照表"</v>
      </c>
    </row>
    <row r="976" spans="1:10">
      <c r="A976" s="18" t="s">
        <v>1677</v>
      </c>
      <c r="B976" t="str">
        <f t="shared" si="64"/>
        <v>ㄇ</v>
      </c>
      <c r="C976" t="str">
        <f t="shared" si="65"/>
        <v>ㄩㄢ</v>
      </c>
      <c r="D976">
        <f>INDEX(z2p!$C$2:$X$57,MATCH(C976,z2p!$A$2:'z2p'!$A$57,0),MATCH(B976,z2p!$C$1:'z2p'!$X$1,0))</f>
        <v>0</v>
      </c>
      <c r="E976" t="s">
        <v>17</v>
      </c>
      <c r="F976" t="s">
        <v>436</v>
      </c>
      <c r="G976" t="str">
        <f>HLOOKUP(E976,z2p!$C$1:$X$2,2,FALSE)</f>
        <v>m</v>
      </c>
      <c r="H976" t="str">
        <f>VLOOKUP(F976,z2p!$A$3:$B$57,2,FALSE)</f>
        <v>uan</v>
      </c>
      <c r="I976" t="str">
        <f t="shared" si="66"/>
        <v>muan</v>
      </c>
      <c r="J976" t="str">
        <f t="shared" ref="J976:J1039" si="67">","""&amp;A976&amp;""","""&amp;I976&amp;""",""2024-02-11 10:15:00"",""ai@indexbox.com"",""1"",""注音"",""拼音"",""zhuyin"",""pinyin"",""對照表"""</f>
        <v>,"ㄇㄩㄢˋ","muan","2024-02-11 10:15:00","ai@indexbox.com","1","注音","拼音","zhuyin","pinyin","對照表"</v>
      </c>
    </row>
    <row r="977" spans="1:10">
      <c r="A977" s="18" t="s">
        <v>1699</v>
      </c>
      <c r="B977" t="str">
        <f t="shared" si="64"/>
        <v>ㄇ</v>
      </c>
      <c r="C977" t="str">
        <f t="shared" si="65"/>
        <v>ㄩㄣ</v>
      </c>
      <c r="D977">
        <f>INDEX(z2p!$C$2:$X$57,MATCH(C977,z2p!$A$2:'z2p'!$A$57,0),MATCH(B977,z2p!$C$1:'z2p'!$X$1,0))</f>
        <v>0</v>
      </c>
      <c r="E977" t="s">
        <v>17</v>
      </c>
      <c r="F977" t="s">
        <v>453</v>
      </c>
      <c r="G977" t="str">
        <f>HLOOKUP(E977,z2p!$C$1:$X$2,2,FALSE)</f>
        <v>m</v>
      </c>
      <c r="H977" t="str">
        <f>VLOOKUP(F977,z2p!$A$3:$B$57,2,FALSE)</f>
        <v>un</v>
      </c>
      <c r="I977" t="str">
        <f t="shared" si="66"/>
        <v>mun</v>
      </c>
      <c r="J977" t="str">
        <f t="shared" si="67"/>
        <v>,"ㄇㄩㄣˋ","mun","2024-02-11 10:15:00","ai@indexbox.com","1","注音","拼音","zhuyin","pinyin","對照表"</v>
      </c>
    </row>
    <row r="978" spans="1:10">
      <c r="A978" s="18" t="s">
        <v>1721</v>
      </c>
      <c r="B978" t="str">
        <f t="shared" si="64"/>
        <v>ㄇ</v>
      </c>
      <c r="C978" t="str">
        <f t="shared" si="65"/>
        <v>ㄩㄤ</v>
      </c>
      <c r="D978">
        <f>INDEX(z2p!$C$2:$X$57,MATCH(C978,z2p!$A$2:'z2p'!$A$57,0),MATCH(B978,z2p!$C$1:'z2p'!$X$1,0))</f>
        <v>0</v>
      </c>
      <c r="E978" t="s">
        <v>17</v>
      </c>
      <c r="F978" t="s">
        <v>470</v>
      </c>
      <c r="G978" t="str">
        <f>HLOOKUP(E978,z2p!$C$1:$X$2,2,FALSE)</f>
        <v>m</v>
      </c>
      <c r="H978" t="str">
        <f>VLOOKUP(F978,z2p!$A$3:$B$57,2,FALSE)</f>
        <v>uang</v>
      </c>
      <c r="I978" t="str">
        <f t="shared" si="66"/>
        <v>muang</v>
      </c>
      <c r="J978" t="str">
        <f t="shared" si="67"/>
        <v>,"ㄇㄩㄤˋ","muang","2024-02-11 10:15:00","ai@indexbox.com","1","注音","拼音","zhuyin","pinyin","對照表"</v>
      </c>
    </row>
    <row r="979" spans="1:10">
      <c r="A979" s="18" t="s">
        <v>1743</v>
      </c>
      <c r="B979" t="str">
        <f t="shared" si="64"/>
        <v>ㄇ</v>
      </c>
      <c r="C979" t="str">
        <f t="shared" si="65"/>
        <v>ㄩㄥ</v>
      </c>
      <c r="D979">
        <f>INDEX(z2p!$C$2:$X$57,MATCH(C979,z2p!$A$2:'z2p'!$A$57,0),MATCH(B979,z2p!$C$1:'z2p'!$X$1,0))</f>
        <v>0</v>
      </c>
      <c r="E979" t="s">
        <v>17</v>
      </c>
      <c r="F979" t="s">
        <v>238</v>
      </c>
      <c r="G979" t="str">
        <f>HLOOKUP(E979,z2p!$C$1:$X$2,2,FALSE)</f>
        <v>m</v>
      </c>
      <c r="H979" t="str">
        <f>VLOOKUP(F979,z2p!$A$3:$B$57,2,FALSE)</f>
        <v>ueng</v>
      </c>
      <c r="I979" t="str">
        <f t="shared" si="66"/>
        <v>mueng</v>
      </c>
      <c r="J979" t="str">
        <f t="shared" si="67"/>
        <v>,"ㄇㄩㄥˋ","mueng","2024-02-11 10:15:00","ai@indexbox.com","1","注音","拼音","zhuyin","pinyin","對照表"</v>
      </c>
    </row>
    <row r="980" spans="1:10">
      <c r="A980" s="18" t="s">
        <v>1765</v>
      </c>
      <c r="B980" t="str">
        <f t="shared" si="64"/>
        <v>ㄇ</v>
      </c>
      <c r="C980" t="str">
        <f t="shared" si="65"/>
        <v>ㄩㄦ</v>
      </c>
      <c r="D980">
        <f>INDEX(z2p!$C$2:$X$57,MATCH(C980,z2p!$A$2:'z2p'!$A$57,0),MATCH(B980,z2p!$C$1:'z2p'!$X$1,0))</f>
        <v>0</v>
      </c>
      <c r="E980" t="s">
        <v>17</v>
      </c>
      <c r="F980" t="s">
        <v>512</v>
      </c>
      <c r="G980" t="str">
        <f>HLOOKUP(E980,z2p!$C$1:$X$2,2,FALSE)</f>
        <v>m</v>
      </c>
      <c r="H980" t="str">
        <f>VLOOKUP(F980,z2p!$A$3:$B$57,2,FALSE)</f>
        <v>uer</v>
      </c>
      <c r="I980" t="str">
        <f t="shared" si="66"/>
        <v>muer</v>
      </c>
      <c r="J980" t="str">
        <f t="shared" si="67"/>
        <v>,"ㄇㄩㄦˋ","muer","2024-02-11 10:15:00","ai@indexbox.com","1","注音","拼音","zhuyin","pinyin","對照表"</v>
      </c>
    </row>
    <row r="981" spans="1:10">
      <c r="A981" s="18" t="s">
        <v>1480</v>
      </c>
      <c r="B981" t="str">
        <f t="shared" si="64"/>
        <v>ㄈ</v>
      </c>
      <c r="C981" t="str">
        <f t="shared" si="65"/>
        <v>ㄩ␢</v>
      </c>
      <c r="D981" t="e">
        <f>INDEX(z2p!$C$2:$X$57,MATCH(C981,z2p!$A$2:'z2p'!$A$57,0),MATCH(B981,z2p!$C$1:'z2p'!$X$1,0))</f>
        <v>#N/A</v>
      </c>
      <c r="E981" t="s">
        <v>18</v>
      </c>
      <c r="F981" t="s">
        <v>507</v>
      </c>
      <c r="G981" t="str">
        <f>HLOOKUP(E981,z2p!$C$1:$X$2,2,FALSE)</f>
        <v>f</v>
      </c>
      <c r="H981" t="s">
        <v>550</v>
      </c>
      <c r="I981" t="str">
        <f t="shared" si="66"/>
        <v>fu</v>
      </c>
      <c r="J981" t="str">
        <f t="shared" si="67"/>
        <v>,"ㄈㄩ␢ˋ","fu","2024-02-11 10:15:00","ai@indexbox.com","1","注音","拼音","zhuyin","pinyin","對照表"</v>
      </c>
    </row>
    <row r="982" spans="1:10">
      <c r="A982" s="18" t="s">
        <v>1502</v>
      </c>
      <c r="B982" t="str">
        <f t="shared" si="64"/>
        <v>ㄈ</v>
      </c>
      <c r="C982" t="str">
        <f t="shared" si="65"/>
        <v>ㄩㄚ</v>
      </c>
      <c r="D982">
        <f>INDEX(z2p!$C$2:$X$57,MATCH(C982,z2p!$A$2:'z2p'!$A$57,0),MATCH(B982,z2p!$C$1:'z2p'!$X$1,0))</f>
        <v>0</v>
      </c>
      <c r="E982" t="s">
        <v>18</v>
      </c>
      <c r="F982" t="s">
        <v>386</v>
      </c>
      <c r="G982" t="str">
        <f>HLOOKUP(E982,z2p!$C$1:$X$2,2,FALSE)</f>
        <v>f</v>
      </c>
      <c r="H982" t="str">
        <f>VLOOKUP(F982,z2p!$A$3:$B$57,2,FALSE)</f>
        <v>ua</v>
      </c>
      <c r="I982" t="str">
        <f t="shared" si="66"/>
        <v>fua</v>
      </c>
      <c r="J982" t="str">
        <f t="shared" si="67"/>
        <v>,"ㄈㄩㄚˋ","fua","2024-02-11 10:15:00","ai@indexbox.com","1","注音","拼音","zhuyin","pinyin","對照表"</v>
      </c>
    </row>
    <row r="983" spans="1:10">
      <c r="A983" s="18" t="s">
        <v>1524</v>
      </c>
      <c r="B983" t="str">
        <f t="shared" si="64"/>
        <v>ㄈ</v>
      </c>
      <c r="C983" t="str">
        <f t="shared" si="65"/>
        <v>ㄩㄛ</v>
      </c>
      <c r="D983">
        <f>INDEX(z2p!$C$2:$X$57,MATCH(C983,z2p!$A$2:'z2p'!$A$57,0),MATCH(B983,z2p!$C$1:'z2p'!$X$1,0))</f>
        <v>0</v>
      </c>
      <c r="E983" t="s">
        <v>18</v>
      </c>
      <c r="F983" t="s">
        <v>395</v>
      </c>
      <c r="G983" t="str">
        <f>HLOOKUP(E983,z2p!$C$1:$X$2,2,FALSE)</f>
        <v>f</v>
      </c>
      <c r="H983" t="str">
        <f>VLOOKUP(F983,z2p!$A$3:$B$57,2,FALSE)</f>
        <v>uo</v>
      </c>
      <c r="I983" t="str">
        <f t="shared" si="66"/>
        <v>fuo</v>
      </c>
      <c r="J983" t="str">
        <f t="shared" si="67"/>
        <v>,"ㄈㄩㄛˋ","fuo","2024-02-11 10:15:00","ai@indexbox.com","1","注音","拼音","zhuyin","pinyin","對照表"</v>
      </c>
    </row>
    <row r="984" spans="1:10">
      <c r="A984" s="18" t="s">
        <v>1546</v>
      </c>
      <c r="B984" t="str">
        <f t="shared" si="64"/>
        <v>ㄈ</v>
      </c>
      <c r="C984" t="str">
        <f t="shared" si="65"/>
        <v>ㄩㄜ</v>
      </c>
      <c r="D984">
        <f>INDEX(z2p!$C$2:$X$57,MATCH(C984,z2p!$A$2:'z2p'!$A$57,0),MATCH(B984,z2p!$C$1:'z2p'!$X$1,0))</f>
        <v>0</v>
      </c>
      <c r="E984" t="s">
        <v>18</v>
      </c>
      <c r="F984" t="s">
        <v>508</v>
      </c>
      <c r="G984" t="str">
        <f>HLOOKUP(E984,z2p!$C$1:$X$2,2,FALSE)</f>
        <v>f</v>
      </c>
      <c r="H984" t="str">
        <f>VLOOKUP(F984,z2p!$A$3:$B$57,2,FALSE)</f>
        <v>ue</v>
      </c>
      <c r="I984" t="str">
        <f t="shared" si="66"/>
        <v>fue</v>
      </c>
      <c r="J984" t="str">
        <f t="shared" si="67"/>
        <v>,"ㄈㄩㄜˋ","fue","2024-02-11 10:15:00","ai@indexbox.com","1","注音","拼音","zhuyin","pinyin","對照表"</v>
      </c>
    </row>
    <row r="985" spans="1:10">
      <c r="A985" s="18" t="s">
        <v>1568</v>
      </c>
      <c r="B985" t="str">
        <f t="shared" si="64"/>
        <v>ㄈ</v>
      </c>
      <c r="C985" t="str">
        <f t="shared" si="65"/>
        <v>ㄩㄝ</v>
      </c>
      <c r="D985">
        <f>INDEX(z2p!$C$2:$X$57,MATCH(C985,z2p!$A$2:'z2p'!$A$57,0),MATCH(B985,z2p!$C$1:'z2p'!$X$1,0))</f>
        <v>0</v>
      </c>
      <c r="E985" t="s">
        <v>18</v>
      </c>
      <c r="F985" t="s">
        <v>509</v>
      </c>
      <c r="G985" t="str">
        <f>HLOOKUP(E985,z2p!$C$1:$X$2,2,FALSE)</f>
        <v>f</v>
      </c>
      <c r="H985" t="str">
        <f>VLOOKUP(F985,z2p!$A$3:$B$57,2,FALSE)</f>
        <v>ue</v>
      </c>
      <c r="I985" t="str">
        <f t="shared" si="66"/>
        <v>fue</v>
      </c>
      <c r="J985" t="str">
        <f t="shared" si="67"/>
        <v>,"ㄈㄩㄝˋ","fue","2024-02-11 10:15:00","ai@indexbox.com","1","注音","拼音","zhuyin","pinyin","對照表"</v>
      </c>
    </row>
    <row r="986" spans="1:10">
      <c r="A986" s="18" t="s">
        <v>1590</v>
      </c>
      <c r="B986" t="str">
        <f t="shared" si="64"/>
        <v>ㄈ</v>
      </c>
      <c r="C986" t="str">
        <f t="shared" si="65"/>
        <v>ㄩㄞ</v>
      </c>
      <c r="D986">
        <f>INDEX(z2p!$C$2:$X$57,MATCH(C986,z2p!$A$2:'z2p'!$A$57,0),MATCH(B986,z2p!$C$1:'z2p'!$X$1,0))</f>
        <v>0</v>
      </c>
      <c r="E986" t="s">
        <v>18</v>
      </c>
      <c r="F986" t="s">
        <v>412</v>
      </c>
      <c r="G986" t="str">
        <f>HLOOKUP(E986,z2p!$C$1:$X$2,2,FALSE)</f>
        <v>f</v>
      </c>
      <c r="H986" t="str">
        <f>VLOOKUP(F986,z2p!$A$3:$B$57,2,FALSE)</f>
        <v>uai</v>
      </c>
      <c r="I986" t="str">
        <f t="shared" si="66"/>
        <v>fuai</v>
      </c>
      <c r="J986" t="str">
        <f t="shared" si="67"/>
        <v>,"ㄈㄩㄞˋ","fuai","2024-02-11 10:15:00","ai@indexbox.com","1","注音","拼音","zhuyin","pinyin","對照表"</v>
      </c>
    </row>
    <row r="987" spans="1:10">
      <c r="A987" s="18" t="s">
        <v>1612</v>
      </c>
      <c r="B987" t="str">
        <f t="shared" si="64"/>
        <v>ㄈ</v>
      </c>
      <c r="C987" t="str">
        <f t="shared" si="65"/>
        <v>ㄩㄟ</v>
      </c>
      <c r="D987">
        <f>INDEX(z2p!$C$2:$X$57,MATCH(C987,z2p!$A$2:'z2p'!$A$57,0),MATCH(B987,z2p!$C$1:'z2p'!$X$1,0))</f>
        <v>0</v>
      </c>
      <c r="E987" t="s">
        <v>18</v>
      </c>
      <c r="F987" t="s">
        <v>421</v>
      </c>
      <c r="G987" t="str">
        <f>HLOOKUP(E987,z2p!$C$1:$X$2,2,FALSE)</f>
        <v>f</v>
      </c>
      <c r="H987" t="str">
        <f>VLOOKUP(F987,z2p!$A$3:$B$57,2,FALSE)</f>
        <v>ui</v>
      </c>
      <c r="I987" t="str">
        <f t="shared" si="66"/>
        <v>fui</v>
      </c>
      <c r="J987" t="str">
        <f t="shared" si="67"/>
        <v>,"ㄈㄩㄟˋ","fui","2024-02-11 10:15:00","ai@indexbox.com","1","注音","拼音","zhuyin","pinyin","對照表"</v>
      </c>
    </row>
    <row r="988" spans="1:10">
      <c r="A988" s="18" t="s">
        <v>1634</v>
      </c>
      <c r="B988" t="str">
        <f t="shared" si="64"/>
        <v>ㄈ</v>
      </c>
      <c r="C988" t="str">
        <f t="shared" si="65"/>
        <v>ㄩㄠ</v>
      </c>
      <c r="D988">
        <f>INDEX(z2p!$C$2:$X$57,MATCH(C988,z2p!$A$2:'z2p'!$A$57,0),MATCH(B988,z2p!$C$1:'z2p'!$X$1,0))</f>
        <v>0</v>
      </c>
      <c r="E988" t="s">
        <v>18</v>
      </c>
      <c r="F988" t="s">
        <v>510</v>
      </c>
      <c r="G988" t="str">
        <f>HLOOKUP(E988,z2p!$C$1:$X$2,2,FALSE)</f>
        <v>f</v>
      </c>
      <c r="H988" t="str">
        <f>VLOOKUP(F988,z2p!$A$3:$B$57,2,FALSE)</f>
        <v>uao</v>
      </c>
      <c r="I988" t="str">
        <f t="shared" si="66"/>
        <v>fuao</v>
      </c>
      <c r="J988" t="str">
        <f t="shared" si="67"/>
        <v>,"ㄈㄩㄠˋ","fuao","2024-02-11 10:15:00","ai@indexbox.com","1","注音","拼音","zhuyin","pinyin","對照表"</v>
      </c>
    </row>
    <row r="989" spans="1:10">
      <c r="A989" s="18" t="s">
        <v>1656</v>
      </c>
      <c r="B989" t="str">
        <f t="shared" si="64"/>
        <v>ㄈ</v>
      </c>
      <c r="C989" t="str">
        <f t="shared" si="65"/>
        <v>ㄩㄡ</v>
      </c>
      <c r="D989">
        <f>INDEX(z2p!$C$2:$X$57,MATCH(C989,z2p!$A$2:'z2p'!$A$57,0),MATCH(B989,z2p!$C$1:'z2p'!$X$1,0))</f>
        <v>0</v>
      </c>
      <c r="E989" t="s">
        <v>18</v>
      </c>
      <c r="F989" t="s">
        <v>511</v>
      </c>
      <c r="G989" t="str">
        <f>HLOOKUP(E989,z2p!$C$1:$X$2,2,FALSE)</f>
        <v>f</v>
      </c>
      <c r="H989" t="str">
        <f>VLOOKUP(F989,z2p!$A$3:$B$57,2,FALSE)</f>
        <v>uou</v>
      </c>
      <c r="I989" t="str">
        <f t="shared" si="66"/>
        <v>fuou</v>
      </c>
      <c r="J989" t="str">
        <f t="shared" si="67"/>
        <v>,"ㄈㄩㄡˋ","fuou","2024-02-11 10:15:00","ai@indexbox.com","1","注音","拼音","zhuyin","pinyin","對照表"</v>
      </c>
    </row>
    <row r="990" spans="1:10">
      <c r="A990" s="18" t="s">
        <v>1678</v>
      </c>
      <c r="B990" t="str">
        <f t="shared" si="64"/>
        <v>ㄈ</v>
      </c>
      <c r="C990" t="str">
        <f t="shared" si="65"/>
        <v>ㄩㄢ</v>
      </c>
      <c r="D990">
        <f>INDEX(z2p!$C$2:$X$57,MATCH(C990,z2p!$A$2:'z2p'!$A$57,0),MATCH(B990,z2p!$C$1:'z2p'!$X$1,0))</f>
        <v>0</v>
      </c>
      <c r="E990" t="s">
        <v>18</v>
      </c>
      <c r="F990" t="s">
        <v>436</v>
      </c>
      <c r="G990" t="str">
        <f>HLOOKUP(E990,z2p!$C$1:$X$2,2,FALSE)</f>
        <v>f</v>
      </c>
      <c r="H990" t="str">
        <f>VLOOKUP(F990,z2p!$A$3:$B$57,2,FALSE)</f>
        <v>uan</v>
      </c>
      <c r="I990" t="str">
        <f t="shared" si="66"/>
        <v>fuan</v>
      </c>
      <c r="J990" t="str">
        <f t="shared" si="67"/>
        <v>,"ㄈㄩㄢˋ","fuan","2024-02-11 10:15:00","ai@indexbox.com","1","注音","拼音","zhuyin","pinyin","對照表"</v>
      </c>
    </row>
    <row r="991" spans="1:10">
      <c r="A991" s="18" t="s">
        <v>1700</v>
      </c>
      <c r="B991" t="str">
        <f t="shared" si="64"/>
        <v>ㄈ</v>
      </c>
      <c r="C991" t="str">
        <f t="shared" si="65"/>
        <v>ㄩㄣ</v>
      </c>
      <c r="D991">
        <f>INDEX(z2p!$C$2:$X$57,MATCH(C991,z2p!$A$2:'z2p'!$A$57,0),MATCH(B991,z2p!$C$1:'z2p'!$X$1,0))</f>
        <v>0</v>
      </c>
      <c r="E991" t="s">
        <v>18</v>
      </c>
      <c r="F991" t="s">
        <v>453</v>
      </c>
      <c r="G991" t="str">
        <f>HLOOKUP(E991,z2p!$C$1:$X$2,2,FALSE)</f>
        <v>f</v>
      </c>
      <c r="H991" t="str">
        <f>VLOOKUP(F991,z2p!$A$3:$B$57,2,FALSE)</f>
        <v>un</v>
      </c>
      <c r="I991" t="str">
        <f t="shared" si="66"/>
        <v>fun</v>
      </c>
      <c r="J991" t="str">
        <f t="shared" si="67"/>
        <v>,"ㄈㄩㄣˋ","fun","2024-02-11 10:15:00","ai@indexbox.com","1","注音","拼音","zhuyin","pinyin","對照表"</v>
      </c>
    </row>
    <row r="992" spans="1:10">
      <c r="A992" s="18" t="s">
        <v>1722</v>
      </c>
      <c r="B992" t="str">
        <f t="shared" si="64"/>
        <v>ㄈ</v>
      </c>
      <c r="C992" t="str">
        <f t="shared" si="65"/>
        <v>ㄩㄤ</v>
      </c>
      <c r="D992">
        <f>INDEX(z2p!$C$2:$X$57,MATCH(C992,z2p!$A$2:'z2p'!$A$57,0),MATCH(B992,z2p!$C$1:'z2p'!$X$1,0))</f>
        <v>0</v>
      </c>
      <c r="E992" t="s">
        <v>18</v>
      </c>
      <c r="F992" t="s">
        <v>470</v>
      </c>
      <c r="G992" t="str">
        <f>HLOOKUP(E992,z2p!$C$1:$X$2,2,FALSE)</f>
        <v>f</v>
      </c>
      <c r="H992" t="str">
        <f>VLOOKUP(F992,z2p!$A$3:$B$57,2,FALSE)</f>
        <v>uang</v>
      </c>
      <c r="I992" t="str">
        <f t="shared" si="66"/>
        <v>fuang</v>
      </c>
      <c r="J992" t="str">
        <f t="shared" si="67"/>
        <v>,"ㄈㄩㄤˋ","fuang","2024-02-11 10:15:00","ai@indexbox.com","1","注音","拼音","zhuyin","pinyin","對照表"</v>
      </c>
    </row>
    <row r="993" spans="1:10">
      <c r="A993" s="18" t="s">
        <v>1744</v>
      </c>
      <c r="B993" t="str">
        <f t="shared" si="64"/>
        <v>ㄈ</v>
      </c>
      <c r="C993" t="str">
        <f t="shared" si="65"/>
        <v>ㄩㄥ</v>
      </c>
      <c r="D993">
        <f>INDEX(z2p!$C$2:$X$57,MATCH(C993,z2p!$A$2:'z2p'!$A$57,0),MATCH(B993,z2p!$C$1:'z2p'!$X$1,0))</f>
        <v>0</v>
      </c>
      <c r="E993" t="s">
        <v>18</v>
      </c>
      <c r="F993" t="s">
        <v>238</v>
      </c>
      <c r="G993" t="str">
        <f>HLOOKUP(E993,z2p!$C$1:$X$2,2,FALSE)</f>
        <v>f</v>
      </c>
      <c r="H993" t="str">
        <f>VLOOKUP(F993,z2p!$A$3:$B$57,2,FALSE)</f>
        <v>ueng</v>
      </c>
      <c r="I993" t="str">
        <f t="shared" si="66"/>
        <v>fueng</v>
      </c>
      <c r="J993" t="str">
        <f t="shared" si="67"/>
        <v>,"ㄈㄩㄥˋ","fueng","2024-02-11 10:15:00","ai@indexbox.com","1","注音","拼音","zhuyin","pinyin","對照表"</v>
      </c>
    </row>
    <row r="994" spans="1:10">
      <c r="A994" s="18" t="s">
        <v>1766</v>
      </c>
      <c r="B994" t="str">
        <f t="shared" si="64"/>
        <v>ㄈ</v>
      </c>
      <c r="C994" t="str">
        <f t="shared" si="65"/>
        <v>ㄩㄦ</v>
      </c>
      <c r="D994">
        <f>INDEX(z2p!$C$2:$X$57,MATCH(C994,z2p!$A$2:'z2p'!$A$57,0),MATCH(B994,z2p!$C$1:'z2p'!$X$1,0))</f>
        <v>0</v>
      </c>
      <c r="E994" t="s">
        <v>18</v>
      </c>
      <c r="F994" t="s">
        <v>512</v>
      </c>
      <c r="G994" t="str">
        <f>HLOOKUP(E994,z2p!$C$1:$X$2,2,FALSE)</f>
        <v>f</v>
      </c>
      <c r="H994" t="str">
        <f>VLOOKUP(F994,z2p!$A$3:$B$57,2,FALSE)</f>
        <v>uer</v>
      </c>
      <c r="I994" t="str">
        <f t="shared" si="66"/>
        <v>fuer</v>
      </c>
      <c r="J994" t="str">
        <f t="shared" si="67"/>
        <v>,"ㄈㄩㄦˋ","fuer","2024-02-11 10:15:00","ai@indexbox.com","1","注音","拼音","zhuyin","pinyin","對照表"</v>
      </c>
    </row>
    <row r="995" spans="1:10">
      <c r="A995" s="18" t="s">
        <v>1481</v>
      </c>
      <c r="B995" t="str">
        <f t="shared" si="64"/>
        <v>ㄉ</v>
      </c>
      <c r="C995" t="str">
        <f t="shared" si="65"/>
        <v>ㄩ␢</v>
      </c>
      <c r="D995" t="e">
        <f>INDEX(z2p!$C$2:$X$57,MATCH(C995,z2p!$A$2:'z2p'!$A$57,0),MATCH(B995,z2p!$C$1:'z2p'!$X$1,0))</f>
        <v>#N/A</v>
      </c>
      <c r="E995" t="s">
        <v>19</v>
      </c>
      <c r="F995" t="s">
        <v>507</v>
      </c>
      <c r="G995" t="str">
        <f>HLOOKUP(E995,z2p!$C$1:$X$2,2,FALSE)</f>
        <v>d</v>
      </c>
      <c r="H995" t="s">
        <v>550</v>
      </c>
      <c r="I995" t="str">
        <f t="shared" si="66"/>
        <v>du</v>
      </c>
      <c r="J995" t="str">
        <f t="shared" si="67"/>
        <v>,"ㄉㄩ␢ˋ","du","2024-02-11 10:15:00","ai@indexbox.com","1","注音","拼音","zhuyin","pinyin","對照表"</v>
      </c>
    </row>
    <row r="996" spans="1:10">
      <c r="A996" s="18" t="s">
        <v>1503</v>
      </c>
      <c r="B996" t="str">
        <f t="shared" si="64"/>
        <v>ㄉ</v>
      </c>
      <c r="C996" t="str">
        <f t="shared" si="65"/>
        <v>ㄩㄚ</v>
      </c>
      <c r="D996">
        <f>INDEX(z2p!$C$2:$X$57,MATCH(C996,z2p!$A$2:'z2p'!$A$57,0),MATCH(B996,z2p!$C$1:'z2p'!$X$1,0))</f>
        <v>0</v>
      </c>
      <c r="E996" t="s">
        <v>19</v>
      </c>
      <c r="F996" t="s">
        <v>386</v>
      </c>
      <c r="G996" t="str">
        <f>HLOOKUP(E996,z2p!$C$1:$X$2,2,FALSE)</f>
        <v>d</v>
      </c>
      <c r="H996" t="str">
        <f>VLOOKUP(F996,z2p!$A$3:$B$57,2,FALSE)</f>
        <v>ua</v>
      </c>
      <c r="I996" t="str">
        <f t="shared" si="66"/>
        <v>dua</v>
      </c>
      <c r="J996" t="str">
        <f t="shared" si="67"/>
        <v>,"ㄉㄩㄚˋ","dua","2024-02-11 10:15:00","ai@indexbox.com","1","注音","拼音","zhuyin","pinyin","對照表"</v>
      </c>
    </row>
    <row r="997" spans="1:10">
      <c r="A997" s="18" t="s">
        <v>1525</v>
      </c>
      <c r="B997" t="str">
        <f t="shared" si="64"/>
        <v>ㄉ</v>
      </c>
      <c r="C997" t="str">
        <f t="shared" si="65"/>
        <v>ㄩㄛ</v>
      </c>
      <c r="D997">
        <f>INDEX(z2p!$C$2:$X$57,MATCH(C997,z2p!$A$2:'z2p'!$A$57,0),MATCH(B997,z2p!$C$1:'z2p'!$X$1,0))</f>
        <v>0</v>
      </c>
      <c r="E997" t="s">
        <v>19</v>
      </c>
      <c r="F997" t="s">
        <v>395</v>
      </c>
      <c r="G997" t="str">
        <f>HLOOKUP(E997,z2p!$C$1:$X$2,2,FALSE)</f>
        <v>d</v>
      </c>
      <c r="H997" t="str">
        <f>VLOOKUP(F997,z2p!$A$3:$B$57,2,FALSE)</f>
        <v>uo</v>
      </c>
      <c r="I997" t="str">
        <f t="shared" si="66"/>
        <v>duo</v>
      </c>
      <c r="J997" t="str">
        <f t="shared" si="67"/>
        <v>,"ㄉㄩㄛˋ","duo","2024-02-11 10:15:00","ai@indexbox.com","1","注音","拼音","zhuyin","pinyin","對照表"</v>
      </c>
    </row>
    <row r="998" spans="1:10">
      <c r="A998" s="18" t="s">
        <v>1547</v>
      </c>
      <c r="B998" t="str">
        <f t="shared" si="64"/>
        <v>ㄉ</v>
      </c>
      <c r="C998" t="str">
        <f t="shared" si="65"/>
        <v>ㄩㄜ</v>
      </c>
      <c r="D998">
        <f>INDEX(z2p!$C$2:$X$57,MATCH(C998,z2p!$A$2:'z2p'!$A$57,0),MATCH(B998,z2p!$C$1:'z2p'!$X$1,0))</f>
        <v>0</v>
      </c>
      <c r="E998" t="s">
        <v>19</v>
      </c>
      <c r="F998" t="s">
        <v>508</v>
      </c>
      <c r="G998" t="str">
        <f>HLOOKUP(E998,z2p!$C$1:$X$2,2,FALSE)</f>
        <v>d</v>
      </c>
      <c r="H998" t="str">
        <f>VLOOKUP(F998,z2p!$A$3:$B$57,2,FALSE)</f>
        <v>ue</v>
      </c>
      <c r="I998" t="str">
        <f t="shared" si="66"/>
        <v>due</v>
      </c>
      <c r="J998" t="str">
        <f t="shared" si="67"/>
        <v>,"ㄉㄩㄜˋ","due","2024-02-11 10:15:00","ai@indexbox.com","1","注音","拼音","zhuyin","pinyin","對照表"</v>
      </c>
    </row>
    <row r="999" spans="1:10">
      <c r="A999" s="18" t="s">
        <v>1569</v>
      </c>
      <c r="B999" t="str">
        <f t="shared" si="64"/>
        <v>ㄉ</v>
      </c>
      <c r="C999" t="str">
        <f t="shared" si="65"/>
        <v>ㄩㄝ</v>
      </c>
      <c r="D999">
        <f>INDEX(z2p!$C$2:$X$57,MATCH(C999,z2p!$A$2:'z2p'!$A$57,0),MATCH(B999,z2p!$C$1:'z2p'!$X$1,0))</f>
        <v>0</v>
      </c>
      <c r="E999" t="s">
        <v>19</v>
      </c>
      <c r="F999" t="s">
        <v>509</v>
      </c>
      <c r="G999" t="str">
        <f>HLOOKUP(E999,z2p!$C$1:$X$2,2,FALSE)</f>
        <v>d</v>
      </c>
      <c r="H999" t="str">
        <f>VLOOKUP(F999,z2p!$A$3:$B$57,2,FALSE)</f>
        <v>ue</v>
      </c>
      <c r="I999" t="str">
        <f t="shared" si="66"/>
        <v>due</v>
      </c>
      <c r="J999" t="str">
        <f t="shared" si="67"/>
        <v>,"ㄉㄩㄝˋ","due","2024-02-11 10:15:00","ai@indexbox.com","1","注音","拼音","zhuyin","pinyin","對照表"</v>
      </c>
    </row>
    <row r="1000" spans="1:10">
      <c r="A1000" s="18" t="s">
        <v>1591</v>
      </c>
      <c r="B1000" t="str">
        <f t="shared" si="64"/>
        <v>ㄉ</v>
      </c>
      <c r="C1000" t="str">
        <f t="shared" si="65"/>
        <v>ㄩㄞ</v>
      </c>
      <c r="D1000">
        <f>INDEX(z2p!$C$2:$X$57,MATCH(C1000,z2p!$A$2:'z2p'!$A$57,0),MATCH(B1000,z2p!$C$1:'z2p'!$X$1,0))</f>
        <v>0</v>
      </c>
      <c r="E1000" t="s">
        <v>19</v>
      </c>
      <c r="F1000" t="s">
        <v>412</v>
      </c>
      <c r="G1000" t="str">
        <f>HLOOKUP(E1000,z2p!$C$1:$X$2,2,FALSE)</f>
        <v>d</v>
      </c>
      <c r="H1000" t="str">
        <f>VLOOKUP(F1000,z2p!$A$3:$B$57,2,FALSE)</f>
        <v>uai</v>
      </c>
      <c r="I1000" t="str">
        <f t="shared" si="66"/>
        <v>duai</v>
      </c>
      <c r="J1000" t="str">
        <f t="shared" si="67"/>
        <v>,"ㄉㄩㄞˋ","duai","2024-02-11 10:15:00","ai@indexbox.com","1","注音","拼音","zhuyin","pinyin","對照表"</v>
      </c>
    </row>
    <row r="1001" spans="1:10">
      <c r="A1001" s="18" t="s">
        <v>1613</v>
      </c>
      <c r="B1001" t="str">
        <f t="shared" si="64"/>
        <v>ㄉ</v>
      </c>
      <c r="C1001" t="str">
        <f t="shared" si="65"/>
        <v>ㄩㄟ</v>
      </c>
      <c r="D1001">
        <f>INDEX(z2p!$C$2:$X$57,MATCH(C1001,z2p!$A$2:'z2p'!$A$57,0),MATCH(B1001,z2p!$C$1:'z2p'!$X$1,0))</f>
        <v>0</v>
      </c>
      <c r="E1001" t="s">
        <v>19</v>
      </c>
      <c r="F1001" t="s">
        <v>421</v>
      </c>
      <c r="G1001" t="str">
        <f>HLOOKUP(E1001,z2p!$C$1:$X$2,2,FALSE)</f>
        <v>d</v>
      </c>
      <c r="H1001" t="str">
        <f>VLOOKUP(F1001,z2p!$A$3:$B$57,2,FALSE)</f>
        <v>ui</v>
      </c>
      <c r="I1001" t="str">
        <f t="shared" si="66"/>
        <v>dui</v>
      </c>
      <c r="J1001" t="str">
        <f t="shared" si="67"/>
        <v>,"ㄉㄩㄟˋ","dui","2024-02-11 10:15:00","ai@indexbox.com","1","注音","拼音","zhuyin","pinyin","對照表"</v>
      </c>
    </row>
    <row r="1002" spans="1:10">
      <c r="A1002" s="18" t="s">
        <v>1635</v>
      </c>
      <c r="B1002" t="str">
        <f t="shared" si="64"/>
        <v>ㄉ</v>
      </c>
      <c r="C1002" t="str">
        <f t="shared" si="65"/>
        <v>ㄩㄠ</v>
      </c>
      <c r="D1002">
        <f>INDEX(z2p!$C$2:$X$57,MATCH(C1002,z2p!$A$2:'z2p'!$A$57,0),MATCH(B1002,z2p!$C$1:'z2p'!$X$1,0))</f>
        <v>0</v>
      </c>
      <c r="E1002" t="s">
        <v>19</v>
      </c>
      <c r="F1002" t="s">
        <v>510</v>
      </c>
      <c r="G1002" t="str">
        <f>HLOOKUP(E1002,z2p!$C$1:$X$2,2,FALSE)</f>
        <v>d</v>
      </c>
      <c r="H1002" t="str">
        <f>VLOOKUP(F1002,z2p!$A$3:$B$57,2,FALSE)</f>
        <v>uao</v>
      </c>
      <c r="I1002" t="str">
        <f t="shared" si="66"/>
        <v>duao</v>
      </c>
      <c r="J1002" t="str">
        <f t="shared" si="67"/>
        <v>,"ㄉㄩㄠˋ","duao","2024-02-11 10:15:00","ai@indexbox.com","1","注音","拼音","zhuyin","pinyin","對照表"</v>
      </c>
    </row>
    <row r="1003" spans="1:10">
      <c r="A1003" s="18" t="s">
        <v>1657</v>
      </c>
      <c r="B1003" t="str">
        <f t="shared" si="64"/>
        <v>ㄉ</v>
      </c>
      <c r="C1003" t="str">
        <f t="shared" si="65"/>
        <v>ㄩㄡ</v>
      </c>
      <c r="D1003">
        <f>INDEX(z2p!$C$2:$X$57,MATCH(C1003,z2p!$A$2:'z2p'!$A$57,0),MATCH(B1003,z2p!$C$1:'z2p'!$X$1,0))</f>
        <v>0</v>
      </c>
      <c r="E1003" t="s">
        <v>19</v>
      </c>
      <c r="F1003" t="s">
        <v>511</v>
      </c>
      <c r="G1003" t="str">
        <f>HLOOKUP(E1003,z2p!$C$1:$X$2,2,FALSE)</f>
        <v>d</v>
      </c>
      <c r="H1003" t="str">
        <f>VLOOKUP(F1003,z2p!$A$3:$B$57,2,FALSE)</f>
        <v>uou</v>
      </c>
      <c r="I1003" t="str">
        <f t="shared" si="66"/>
        <v>duou</v>
      </c>
      <c r="J1003" t="str">
        <f t="shared" si="67"/>
        <v>,"ㄉㄩㄡˋ","duou","2024-02-11 10:15:00","ai@indexbox.com","1","注音","拼音","zhuyin","pinyin","對照表"</v>
      </c>
    </row>
    <row r="1004" spans="1:10">
      <c r="A1004" s="18" t="s">
        <v>1679</v>
      </c>
      <c r="B1004" t="str">
        <f t="shared" si="64"/>
        <v>ㄉ</v>
      </c>
      <c r="C1004" t="str">
        <f t="shared" si="65"/>
        <v>ㄩㄢ</v>
      </c>
      <c r="D1004">
        <f>INDEX(z2p!$C$2:$X$57,MATCH(C1004,z2p!$A$2:'z2p'!$A$57,0),MATCH(B1004,z2p!$C$1:'z2p'!$X$1,0))</f>
        <v>0</v>
      </c>
      <c r="E1004" t="s">
        <v>19</v>
      </c>
      <c r="F1004" t="s">
        <v>436</v>
      </c>
      <c r="G1004" t="str">
        <f>HLOOKUP(E1004,z2p!$C$1:$X$2,2,FALSE)</f>
        <v>d</v>
      </c>
      <c r="H1004" t="str">
        <f>VLOOKUP(F1004,z2p!$A$3:$B$57,2,FALSE)</f>
        <v>uan</v>
      </c>
      <c r="I1004" t="str">
        <f t="shared" si="66"/>
        <v>duan</v>
      </c>
      <c r="J1004" t="str">
        <f t="shared" si="67"/>
        <v>,"ㄉㄩㄢˋ","duan","2024-02-11 10:15:00","ai@indexbox.com","1","注音","拼音","zhuyin","pinyin","對照表"</v>
      </c>
    </row>
    <row r="1005" spans="1:10">
      <c r="A1005" s="18" t="s">
        <v>1701</v>
      </c>
      <c r="B1005" t="str">
        <f t="shared" si="64"/>
        <v>ㄉ</v>
      </c>
      <c r="C1005" t="str">
        <f t="shared" si="65"/>
        <v>ㄩㄣ</v>
      </c>
      <c r="D1005">
        <f>INDEX(z2p!$C$2:$X$57,MATCH(C1005,z2p!$A$2:'z2p'!$A$57,0),MATCH(B1005,z2p!$C$1:'z2p'!$X$1,0))</f>
        <v>0</v>
      </c>
      <c r="E1005" t="s">
        <v>19</v>
      </c>
      <c r="F1005" t="s">
        <v>453</v>
      </c>
      <c r="G1005" t="str">
        <f>HLOOKUP(E1005,z2p!$C$1:$X$2,2,FALSE)</f>
        <v>d</v>
      </c>
      <c r="H1005" t="str">
        <f>VLOOKUP(F1005,z2p!$A$3:$B$57,2,FALSE)</f>
        <v>un</v>
      </c>
      <c r="I1005" t="str">
        <f t="shared" si="66"/>
        <v>dun</v>
      </c>
      <c r="J1005" t="str">
        <f t="shared" si="67"/>
        <v>,"ㄉㄩㄣˋ","dun","2024-02-11 10:15:00","ai@indexbox.com","1","注音","拼音","zhuyin","pinyin","對照表"</v>
      </c>
    </row>
    <row r="1006" spans="1:10">
      <c r="A1006" s="18" t="s">
        <v>1723</v>
      </c>
      <c r="B1006" t="str">
        <f t="shared" si="64"/>
        <v>ㄉ</v>
      </c>
      <c r="C1006" t="str">
        <f t="shared" si="65"/>
        <v>ㄩㄤ</v>
      </c>
      <c r="D1006">
        <f>INDEX(z2p!$C$2:$X$57,MATCH(C1006,z2p!$A$2:'z2p'!$A$57,0),MATCH(B1006,z2p!$C$1:'z2p'!$X$1,0))</f>
        <v>0</v>
      </c>
      <c r="E1006" t="s">
        <v>19</v>
      </c>
      <c r="F1006" t="s">
        <v>470</v>
      </c>
      <c r="G1006" t="str">
        <f>HLOOKUP(E1006,z2p!$C$1:$X$2,2,FALSE)</f>
        <v>d</v>
      </c>
      <c r="H1006" t="str">
        <f>VLOOKUP(F1006,z2p!$A$3:$B$57,2,FALSE)</f>
        <v>uang</v>
      </c>
      <c r="I1006" t="str">
        <f t="shared" si="66"/>
        <v>duang</v>
      </c>
      <c r="J1006" t="str">
        <f t="shared" si="67"/>
        <v>,"ㄉㄩㄤˋ","duang","2024-02-11 10:15:00","ai@indexbox.com","1","注音","拼音","zhuyin","pinyin","對照表"</v>
      </c>
    </row>
    <row r="1007" spans="1:10">
      <c r="A1007" s="18" t="s">
        <v>1745</v>
      </c>
      <c r="B1007" t="str">
        <f t="shared" si="64"/>
        <v>ㄉ</v>
      </c>
      <c r="C1007" t="str">
        <f t="shared" si="65"/>
        <v>ㄩㄥ</v>
      </c>
      <c r="D1007">
        <f>INDEX(z2p!$C$2:$X$57,MATCH(C1007,z2p!$A$2:'z2p'!$A$57,0),MATCH(B1007,z2p!$C$1:'z2p'!$X$1,0))</f>
        <v>0</v>
      </c>
      <c r="E1007" t="s">
        <v>19</v>
      </c>
      <c r="F1007" t="s">
        <v>238</v>
      </c>
      <c r="G1007" t="str">
        <f>HLOOKUP(E1007,z2p!$C$1:$X$2,2,FALSE)</f>
        <v>d</v>
      </c>
      <c r="H1007" t="str">
        <f>VLOOKUP(F1007,z2p!$A$3:$B$57,2,FALSE)</f>
        <v>ueng</v>
      </c>
      <c r="I1007" t="str">
        <f t="shared" si="66"/>
        <v>dueng</v>
      </c>
      <c r="J1007" t="str">
        <f t="shared" si="67"/>
        <v>,"ㄉㄩㄥˋ","dueng","2024-02-11 10:15:00","ai@indexbox.com","1","注音","拼音","zhuyin","pinyin","對照表"</v>
      </c>
    </row>
    <row r="1008" spans="1:10">
      <c r="A1008" s="18" t="s">
        <v>1767</v>
      </c>
      <c r="B1008" t="str">
        <f t="shared" si="64"/>
        <v>ㄉ</v>
      </c>
      <c r="C1008" t="str">
        <f t="shared" si="65"/>
        <v>ㄩㄦ</v>
      </c>
      <c r="D1008">
        <f>INDEX(z2p!$C$2:$X$57,MATCH(C1008,z2p!$A$2:'z2p'!$A$57,0),MATCH(B1008,z2p!$C$1:'z2p'!$X$1,0))</f>
        <v>0</v>
      </c>
      <c r="E1008" t="s">
        <v>19</v>
      </c>
      <c r="F1008" t="s">
        <v>512</v>
      </c>
      <c r="G1008" t="str">
        <f>HLOOKUP(E1008,z2p!$C$1:$X$2,2,FALSE)</f>
        <v>d</v>
      </c>
      <c r="H1008" t="str">
        <f>VLOOKUP(F1008,z2p!$A$3:$B$57,2,FALSE)</f>
        <v>uer</v>
      </c>
      <c r="I1008" t="str">
        <f t="shared" si="66"/>
        <v>duer</v>
      </c>
      <c r="J1008" t="str">
        <f t="shared" si="67"/>
        <v>,"ㄉㄩㄦˋ","duer","2024-02-11 10:15:00","ai@indexbox.com","1","注音","拼音","zhuyin","pinyin","對照表"</v>
      </c>
    </row>
    <row r="1009" spans="1:10">
      <c r="A1009" s="18" t="s">
        <v>1482</v>
      </c>
      <c r="B1009" t="str">
        <f t="shared" si="64"/>
        <v>ㄊ</v>
      </c>
      <c r="C1009" t="str">
        <f t="shared" si="65"/>
        <v>ㄩ␢</v>
      </c>
      <c r="D1009" t="e">
        <f>INDEX(z2p!$C$2:$X$57,MATCH(C1009,z2p!$A$2:'z2p'!$A$57,0),MATCH(B1009,z2p!$C$1:'z2p'!$X$1,0))</f>
        <v>#N/A</v>
      </c>
      <c r="E1009" t="s">
        <v>20</v>
      </c>
      <c r="F1009" t="s">
        <v>507</v>
      </c>
      <c r="G1009" t="str">
        <f>HLOOKUP(E1009,z2p!$C$1:$X$2,2,FALSE)</f>
        <v>t</v>
      </c>
      <c r="H1009" t="s">
        <v>550</v>
      </c>
      <c r="I1009" t="str">
        <f t="shared" si="66"/>
        <v>tu</v>
      </c>
      <c r="J1009" t="str">
        <f t="shared" si="67"/>
        <v>,"ㄊㄩ␢ˋ","tu","2024-02-11 10:15:00","ai@indexbox.com","1","注音","拼音","zhuyin","pinyin","對照表"</v>
      </c>
    </row>
    <row r="1010" spans="1:10">
      <c r="A1010" s="18" t="s">
        <v>1504</v>
      </c>
      <c r="B1010" t="str">
        <f t="shared" si="64"/>
        <v>ㄊ</v>
      </c>
      <c r="C1010" t="str">
        <f t="shared" si="65"/>
        <v>ㄩㄚ</v>
      </c>
      <c r="D1010">
        <f>INDEX(z2p!$C$2:$X$57,MATCH(C1010,z2p!$A$2:'z2p'!$A$57,0),MATCH(B1010,z2p!$C$1:'z2p'!$X$1,0))</f>
        <v>0</v>
      </c>
      <c r="E1010" t="s">
        <v>20</v>
      </c>
      <c r="F1010" t="s">
        <v>386</v>
      </c>
      <c r="G1010" t="str">
        <f>HLOOKUP(E1010,z2p!$C$1:$X$2,2,FALSE)</f>
        <v>t</v>
      </c>
      <c r="H1010" t="str">
        <f>VLOOKUP(F1010,z2p!$A$3:$B$57,2,FALSE)</f>
        <v>ua</v>
      </c>
      <c r="I1010" t="str">
        <f t="shared" si="66"/>
        <v>tua</v>
      </c>
      <c r="J1010" t="str">
        <f t="shared" si="67"/>
        <v>,"ㄊㄩㄚˋ","tua","2024-02-11 10:15:00","ai@indexbox.com","1","注音","拼音","zhuyin","pinyin","對照表"</v>
      </c>
    </row>
    <row r="1011" spans="1:10">
      <c r="A1011" s="18" t="s">
        <v>1526</v>
      </c>
      <c r="B1011" t="str">
        <f t="shared" si="64"/>
        <v>ㄊ</v>
      </c>
      <c r="C1011" t="str">
        <f t="shared" si="65"/>
        <v>ㄩㄛ</v>
      </c>
      <c r="D1011">
        <f>INDEX(z2p!$C$2:$X$57,MATCH(C1011,z2p!$A$2:'z2p'!$A$57,0),MATCH(B1011,z2p!$C$1:'z2p'!$X$1,0))</f>
        <v>0</v>
      </c>
      <c r="E1011" t="s">
        <v>20</v>
      </c>
      <c r="F1011" t="s">
        <v>395</v>
      </c>
      <c r="G1011" t="str">
        <f>HLOOKUP(E1011,z2p!$C$1:$X$2,2,FALSE)</f>
        <v>t</v>
      </c>
      <c r="H1011" t="str">
        <f>VLOOKUP(F1011,z2p!$A$3:$B$57,2,FALSE)</f>
        <v>uo</v>
      </c>
      <c r="I1011" t="str">
        <f t="shared" si="66"/>
        <v>tuo</v>
      </c>
      <c r="J1011" t="str">
        <f t="shared" si="67"/>
        <v>,"ㄊㄩㄛˋ","tuo","2024-02-11 10:15:00","ai@indexbox.com","1","注音","拼音","zhuyin","pinyin","對照表"</v>
      </c>
    </row>
    <row r="1012" spans="1:10">
      <c r="A1012" s="18" t="s">
        <v>1548</v>
      </c>
      <c r="B1012" t="str">
        <f t="shared" si="64"/>
        <v>ㄊ</v>
      </c>
      <c r="C1012" t="str">
        <f t="shared" si="65"/>
        <v>ㄩㄜ</v>
      </c>
      <c r="D1012">
        <f>INDEX(z2p!$C$2:$X$57,MATCH(C1012,z2p!$A$2:'z2p'!$A$57,0),MATCH(B1012,z2p!$C$1:'z2p'!$X$1,0))</f>
        <v>0</v>
      </c>
      <c r="E1012" t="s">
        <v>20</v>
      </c>
      <c r="F1012" t="s">
        <v>508</v>
      </c>
      <c r="G1012" t="str">
        <f>HLOOKUP(E1012,z2p!$C$1:$X$2,2,FALSE)</f>
        <v>t</v>
      </c>
      <c r="H1012" t="str">
        <f>VLOOKUP(F1012,z2p!$A$3:$B$57,2,FALSE)</f>
        <v>ue</v>
      </c>
      <c r="I1012" t="str">
        <f t="shared" si="66"/>
        <v>tue</v>
      </c>
      <c r="J1012" t="str">
        <f t="shared" si="67"/>
        <v>,"ㄊㄩㄜˋ","tue","2024-02-11 10:15:00","ai@indexbox.com","1","注音","拼音","zhuyin","pinyin","對照表"</v>
      </c>
    </row>
    <row r="1013" spans="1:10">
      <c r="A1013" s="18" t="s">
        <v>1570</v>
      </c>
      <c r="B1013" t="str">
        <f t="shared" si="64"/>
        <v>ㄊ</v>
      </c>
      <c r="C1013" t="str">
        <f t="shared" si="65"/>
        <v>ㄩㄝ</v>
      </c>
      <c r="D1013">
        <f>INDEX(z2p!$C$2:$X$57,MATCH(C1013,z2p!$A$2:'z2p'!$A$57,0),MATCH(B1013,z2p!$C$1:'z2p'!$X$1,0))</f>
        <v>0</v>
      </c>
      <c r="E1013" t="s">
        <v>20</v>
      </c>
      <c r="F1013" t="s">
        <v>509</v>
      </c>
      <c r="G1013" t="str">
        <f>HLOOKUP(E1013,z2p!$C$1:$X$2,2,FALSE)</f>
        <v>t</v>
      </c>
      <c r="H1013" t="str">
        <f>VLOOKUP(F1013,z2p!$A$3:$B$57,2,FALSE)</f>
        <v>ue</v>
      </c>
      <c r="I1013" t="str">
        <f t="shared" si="66"/>
        <v>tue</v>
      </c>
      <c r="J1013" t="str">
        <f t="shared" si="67"/>
        <v>,"ㄊㄩㄝˋ","tue","2024-02-11 10:15:00","ai@indexbox.com","1","注音","拼音","zhuyin","pinyin","對照表"</v>
      </c>
    </row>
    <row r="1014" spans="1:10">
      <c r="A1014" s="18" t="s">
        <v>1592</v>
      </c>
      <c r="B1014" t="str">
        <f t="shared" si="64"/>
        <v>ㄊ</v>
      </c>
      <c r="C1014" t="str">
        <f t="shared" si="65"/>
        <v>ㄩㄞ</v>
      </c>
      <c r="D1014">
        <f>INDEX(z2p!$C$2:$X$57,MATCH(C1014,z2p!$A$2:'z2p'!$A$57,0),MATCH(B1014,z2p!$C$1:'z2p'!$X$1,0))</f>
        <v>0</v>
      </c>
      <c r="E1014" t="s">
        <v>20</v>
      </c>
      <c r="F1014" t="s">
        <v>412</v>
      </c>
      <c r="G1014" t="str">
        <f>HLOOKUP(E1014,z2p!$C$1:$X$2,2,FALSE)</f>
        <v>t</v>
      </c>
      <c r="H1014" t="str">
        <f>VLOOKUP(F1014,z2p!$A$3:$B$57,2,FALSE)</f>
        <v>uai</v>
      </c>
      <c r="I1014" t="str">
        <f t="shared" si="66"/>
        <v>tuai</v>
      </c>
      <c r="J1014" t="str">
        <f t="shared" si="67"/>
        <v>,"ㄊㄩㄞˋ","tuai","2024-02-11 10:15:00","ai@indexbox.com","1","注音","拼音","zhuyin","pinyin","對照表"</v>
      </c>
    </row>
    <row r="1015" spans="1:10">
      <c r="A1015" s="18" t="s">
        <v>1614</v>
      </c>
      <c r="B1015" t="str">
        <f t="shared" si="64"/>
        <v>ㄊ</v>
      </c>
      <c r="C1015" t="str">
        <f t="shared" si="65"/>
        <v>ㄩㄟ</v>
      </c>
      <c r="D1015">
        <f>INDEX(z2p!$C$2:$X$57,MATCH(C1015,z2p!$A$2:'z2p'!$A$57,0),MATCH(B1015,z2p!$C$1:'z2p'!$X$1,0))</f>
        <v>0</v>
      </c>
      <c r="E1015" t="s">
        <v>20</v>
      </c>
      <c r="F1015" t="s">
        <v>421</v>
      </c>
      <c r="G1015" t="str">
        <f>HLOOKUP(E1015,z2p!$C$1:$X$2,2,FALSE)</f>
        <v>t</v>
      </c>
      <c r="H1015" t="str">
        <f>VLOOKUP(F1015,z2p!$A$3:$B$57,2,FALSE)</f>
        <v>ui</v>
      </c>
      <c r="I1015" t="str">
        <f t="shared" si="66"/>
        <v>tui</v>
      </c>
      <c r="J1015" t="str">
        <f t="shared" si="67"/>
        <v>,"ㄊㄩㄟˋ","tui","2024-02-11 10:15:00","ai@indexbox.com","1","注音","拼音","zhuyin","pinyin","對照表"</v>
      </c>
    </row>
    <row r="1016" spans="1:10">
      <c r="A1016" s="18" t="s">
        <v>1636</v>
      </c>
      <c r="B1016" t="str">
        <f t="shared" si="64"/>
        <v>ㄊ</v>
      </c>
      <c r="C1016" t="str">
        <f t="shared" si="65"/>
        <v>ㄩㄠ</v>
      </c>
      <c r="D1016">
        <f>INDEX(z2p!$C$2:$X$57,MATCH(C1016,z2p!$A$2:'z2p'!$A$57,0),MATCH(B1016,z2p!$C$1:'z2p'!$X$1,0))</f>
        <v>0</v>
      </c>
      <c r="E1016" t="s">
        <v>20</v>
      </c>
      <c r="F1016" t="s">
        <v>510</v>
      </c>
      <c r="G1016" t="str">
        <f>HLOOKUP(E1016,z2p!$C$1:$X$2,2,FALSE)</f>
        <v>t</v>
      </c>
      <c r="H1016" t="str">
        <f>VLOOKUP(F1016,z2p!$A$3:$B$57,2,FALSE)</f>
        <v>uao</v>
      </c>
      <c r="I1016" t="str">
        <f t="shared" si="66"/>
        <v>tuao</v>
      </c>
      <c r="J1016" t="str">
        <f t="shared" si="67"/>
        <v>,"ㄊㄩㄠˋ","tuao","2024-02-11 10:15:00","ai@indexbox.com","1","注音","拼音","zhuyin","pinyin","對照表"</v>
      </c>
    </row>
    <row r="1017" spans="1:10">
      <c r="A1017" s="18" t="s">
        <v>1658</v>
      </c>
      <c r="B1017" t="str">
        <f t="shared" si="64"/>
        <v>ㄊ</v>
      </c>
      <c r="C1017" t="str">
        <f t="shared" si="65"/>
        <v>ㄩㄡ</v>
      </c>
      <c r="D1017">
        <f>INDEX(z2p!$C$2:$X$57,MATCH(C1017,z2p!$A$2:'z2p'!$A$57,0),MATCH(B1017,z2p!$C$1:'z2p'!$X$1,0))</f>
        <v>0</v>
      </c>
      <c r="E1017" t="s">
        <v>20</v>
      </c>
      <c r="F1017" t="s">
        <v>511</v>
      </c>
      <c r="G1017" t="str">
        <f>HLOOKUP(E1017,z2p!$C$1:$X$2,2,FALSE)</f>
        <v>t</v>
      </c>
      <c r="H1017" t="str">
        <f>VLOOKUP(F1017,z2p!$A$3:$B$57,2,FALSE)</f>
        <v>uou</v>
      </c>
      <c r="I1017" t="str">
        <f t="shared" si="66"/>
        <v>tuou</v>
      </c>
      <c r="J1017" t="str">
        <f t="shared" si="67"/>
        <v>,"ㄊㄩㄡˋ","tuou","2024-02-11 10:15:00","ai@indexbox.com","1","注音","拼音","zhuyin","pinyin","對照表"</v>
      </c>
    </row>
    <row r="1018" spans="1:10">
      <c r="A1018" s="18" t="s">
        <v>1680</v>
      </c>
      <c r="B1018" t="str">
        <f t="shared" si="64"/>
        <v>ㄊ</v>
      </c>
      <c r="C1018" t="str">
        <f t="shared" si="65"/>
        <v>ㄩㄢ</v>
      </c>
      <c r="D1018">
        <f>INDEX(z2p!$C$2:$X$57,MATCH(C1018,z2p!$A$2:'z2p'!$A$57,0),MATCH(B1018,z2p!$C$1:'z2p'!$X$1,0))</f>
        <v>0</v>
      </c>
      <c r="E1018" t="s">
        <v>20</v>
      </c>
      <c r="F1018" t="s">
        <v>436</v>
      </c>
      <c r="G1018" t="str">
        <f>HLOOKUP(E1018,z2p!$C$1:$X$2,2,FALSE)</f>
        <v>t</v>
      </c>
      <c r="H1018" t="str">
        <f>VLOOKUP(F1018,z2p!$A$3:$B$57,2,FALSE)</f>
        <v>uan</v>
      </c>
      <c r="I1018" t="str">
        <f t="shared" si="66"/>
        <v>tuan</v>
      </c>
      <c r="J1018" t="str">
        <f t="shared" si="67"/>
        <v>,"ㄊㄩㄢˋ","tuan","2024-02-11 10:15:00","ai@indexbox.com","1","注音","拼音","zhuyin","pinyin","對照表"</v>
      </c>
    </row>
    <row r="1019" spans="1:10">
      <c r="A1019" s="18" t="s">
        <v>1702</v>
      </c>
      <c r="B1019" t="str">
        <f t="shared" si="64"/>
        <v>ㄊ</v>
      </c>
      <c r="C1019" t="str">
        <f t="shared" si="65"/>
        <v>ㄩㄣ</v>
      </c>
      <c r="D1019">
        <f>INDEX(z2p!$C$2:$X$57,MATCH(C1019,z2p!$A$2:'z2p'!$A$57,0),MATCH(B1019,z2p!$C$1:'z2p'!$X$1,0))</f>
        <v>0</v>
      </c>
      <c r="E1019" t="s">
        <v>20</v>
      </c>
      <c r="F1019" t="s">
        <v>453</v>
      </c>
      <c r="G1019" t="str">
        <f>HLOOKUP(E1019,z2p!$C$1:$X$2,2,FALSE)</f>
        <v>t</v>
      </c>
      <c r="H1019" t="str">
        <f>VLOOKUP(F1019,z2p!$A$3:$B$57,2,FALSE)</f>
        <v>un</v>
      </c>
      <c r="I1019" t="str">
        <f t="shared" si="66"/>
        <v>tun</v>
      </c>
      <c r="J1019" t="str">
        <f t="shared" si="67"/>
        <v>,"ㄊㄩㄣˋ","tun","2024-02-11 10:15:00","ai@indexbox.com","1","注音","拼音","zhuyin","pinyin","對照表"</v>
      </c>
    </row>
    <row r="1020" spans="1:10">
      <c r="A1020" s="18" t="s">
        <v>1724</v>
      </c>
      <c r="B1020" t="str">
        <f t="shared" si="64"/>
        <v>ㄊ</v>
      </c>
      <c r="C1020" t="str">
        <f t="shared" si="65"/>
        <v>ㄩㄤ</v>
      </c>
      <c r="D1020">
        <f>INDEX(z2p!$C$2:$X$57,MATCH(C1020,z2p!$A$2:'z2p'!$A$57,0),MATCH(B1020,z2p!$C$1:'z2p'!$X$1,0))</f>
        <v>0</v>
      </c>
      <c r="E1020" t="s">
        <v>20</v>
      </c>
      <c r="F1020" t="s">
        <v>470</v>
      </c>
      <c r="G1020" t="str">
        <f>HLOOKUP(E1020,z2p!$C$1:$X$2,2,FALSE)</f>
        <v>t</v>
      </c>
      <c r="H1020" t="str">
        <f>VLOOKUP(F1020,z2p!$A$3:$B$57,2,FALSE)</f>
        <v>uang</v>
      </c>
      <c r="I1020" t="str">
        <f t="shared" si="66"/>
        <v>tuang</v>
      </c>
      <c r="J1020" t="str">
        <f t="shared" si="67"/>
        <v>,"ㄊㄩㄤˋ","tuang","2024-02-11 10:15:00","ai@indexbox.com","1","注音","拼音","zhuyin","pinyin","對照表"</v>
      </c>
    </row>
    <row r="1021" spans="1:10">
      <c r="A1021" s="18" t="s">
        <v>1746</v>
      </c>
      <c r="B1021" t="str">
        <f t="shared" si="64"/>
        <v>ㄊ</v>
      </c>
      <c r="C1021" t="str">
        <f t="shared" si="65"/>
        <v>ㄩㄥ</v>
      </c>
      <c r="D1021">
        <f>INDEX(z2p!$C$2:$X$57,MATCH(C1021,z2p!$A$2:'z2p'!$A$57,0),MATCH(B1021,z2p!$C$1:'z2p'!$X$1,0))</f>
        <v>0</v>
      </c>
      <c r="E1021" t="s">
        <v>20</v>
      </c>
      <c r="F1021" t="s">
        <v>238</v>
      </c>
      <c r="G1021" t="str">
        <f>HLOOKUP(E1021,z2p!$C$1:$X$2,2,FALSE)</f>
        <v>t</v>
      </c>
      <c r="H1021" t="str">
        <f>VLOOKUP(F1021,z2p!$A$3:$B$57,2,FALSE)</f>
        <v>ueng</v>
      </c>
      <c r="I1021" t="str">
        <f t="shared" si="66"/>
        <v>tueng</v>
      </c>
      <c r="J1021" t="str">
        <f t="shared" si="67"/>
        <v>,"ㄊㄩㄥˋ","tueng","2024-02-11 10:15:00","ai@indexbox.com","1","注音","拼音","zhuyin","pinyin","對照表"</v>
      </c>
    </row>
    <row r="1022" spans="1:10">
      <c r="A1022" s="18" t="s">
        <v>1768</v>
      </c>
      <c r="B1022" t="str">
        <f t="shared" si="64"/>
        <v>ㄊ</v>
      </c>
      <c r="C1022" t="str">
        <f t="shared" si="65"/>
        <v>ㄩㄦ</v>
      </c>
      <c r="D1022">
        <f>INDEX(z2p!$C$2:$X$57,MATCH(C1022,z2p!$A$2:'z2p'!$A$57,0),MATCH(B1022,z2p!$C$1:'z2p'!$X$1,0))</f>
        <v>0</v>
      </c>
      <c r="E1022" t="s">
        <v>20</v>
      </c>
      <c r="F1022" t="s">
        <v>512</v>
      </c>
      <c r="G1022" t="str">
        <f>HLOOKUP(E1022,z2p!$C$1:$X$2,2,FALSE)</f>
        <v>t</v>
      </c>
      <c r="H1022" t="str">
        <f>VLOOKUP(F1022,z2p!$A$3:$B$57,2,FALSE)</f>
        <v>uer</v>
      </c>
      <c r="I1022" t="str">
        <f t="shared" si="66"/>
        <v>tuer</v>
      </c>
      <c r="J1022" t="str">
        <f t="shared" si="67"/>
        <v>,"ㄊㄩㄦˋ","tuer","2024-02-11 10:15:00","ai@indexbox.com","1","注音","拼音","zhuyin","pinyin","對照表"</v>
      </c>
    </row>
    <row r="1023" spans="1:10">
      <c r="A1023" s="18" t="s">
        <v>1483</v>
      </c>
      <c r="B1023" t="str">
        <f t="shared" si="64"/>
        <v>ㄋ</v>
      </c>
      <c r="C1023" t="str">
        <f t="shared" si="65"/>
        <v>ㄩ␢</v>
      </c>
      <c r="D1023" t="e">
        <f>INDEX(z2p!$C$2:$X$57,MATCH(C1023,z2p!$A$2:'z2p'!$A$57,0),MATCH(B1023,z2p!$C$1:'z2p'!$X$1,0))</f>
        <v>#N/A</v>
      </c>
      <c r="E1023" t="s">
        <v>21</v>
      </c>
      <c r="F1023" t="s">
        <v>507</v>
      </c>
      <c r="G1023" t="str">
        <f>HLOOKUP(E1023,z2p!$C$1:$X$2,2,FALSE)</f>
        <v>n</v>
      </c>
      <c r="H1023" t="s">
        <v>550</v>
      </c>
      <c r="I1023" t="str">
        <f t="shared" si="66"/>
        <v>nu</v>
      </c>
      <c r="J1023" t="str">
        <f t="shared" si="67"/>
        <v>,"ㄋㄩ␢ˋ","nu","2024-02-11 10:15:00","ai@indexbox.com","1","注音","拼音","zhuyin","pinyin","對照表"</v>
      </c>
    </row>
    <row r="1024" spans="1:10">
      <c r="A1024" s="18" t="s">
        <v>1505</v>
      </c>
      <c r="B1024" t="str">
        <f t="shared" si="64"/>
        <v>ㄋ</v>
      </c>
      <c r="C1024" t="str">
        <f t="shared" si="65"/>
        <v>ㄩㄚ</v>
      </c>
      <c r="D1024">
        <f>INDEX(z2p!$C$2:$X$57,MATCH(C1024,z2p!$A$2:'z2p'!$A$57,0),MATCH(B1024,z2p!$C$1:'z2p'!$X$1,0))</f>
        <v>0</v>
      </c>
      <c r="E1024" t="s">
        <v>21</v>
      </c>
      <c r="F1024" t="s">
        <v>386</v>
      </c>
      <c r="G1024" t="str">
        <f>HLOOKUP(E1024,z2p!$C$1:$X$2,2,FALSE)</f>
        <v>n</v>
      </c>
      <c r="H1024" t="str">
        <f>VLOOKUP(F1024,z2p!$A$3:$B$57,2,FALSE)</f>
        <v>ua</v>
      </c>
      <c r="I1024" t="str">
        <f t="shared" si="66"/>
        <v>nua</v>
      </c>
      <c r="J1024" t="str">
        <f t="shared" si="67"/>
        <v>,"ㄋㄩㄚˋ","nua","2024-02-11 10:15:00","ai@indexbox.com","1","注音","拼音","zhuyin","pinyin","對照表"</v>
      </c>
    </row>
    <row r="1025" spans="1:10">
      <c r="A1025" s="18" t="s">
        <v>1527</v>
      </c>
      <c r="B1025" t="str">
        <f t="shared" si="64"/>
        <v>ㄋ</v>
      </c>
      <c r="C1025" t="str">
        <f t="shared" si="65"/>
        <v>ㄩㄛ</v>
      </c>
      <c r="D1025">
        <f>INDEX(z2p!$C$2:$X$57,MATCH(C1025,z2p!$A$2:'z2p'!$A$57,0),MATCH(B1025,z2p!$C$1:'z2p'!$X$1,0))</f>
        <v>0</v>
      </c>
      <c r="E1025" t="s">
        <v>21</v>
      </c>
      <c r="F1025" t="s">
        <v>395</v>
      </c>
      <c r="G1025" t="str">
        <f>HLOOKUP(E1025,z2p!$C$1:$X$2,2,FALSE)</f>
        <v>n</v>
      </c>
      <c r="H1025" t="str">
        <f>VLOOKUP(F1025,z2p!$A$3:$B$57,2,FALSE)</f>
        <v>uo</v>
      </c>
      <c r="I1025" t="str">
        <f t="shared" si="66"/>
        <v>nuo</v>
      </c>
      <c r="J1025" t="str">
        <f t="shared" si="67"/>
        <v>,"ㄋㄩㄛˋ","nuo","2024-02-11 10:15:00","ai@indexbox.com","1","注音","拼音","zhuyin","pinyin","對照表"</v>
      </c>
    </row>
    <row r="1026" spans="1:10">
      <c r="A1026" s="18" t="s">
        <v>1549</v>
      </c>
      <c r="B1026" t="str">
        <f t="shared" ref="B1026:B1089" si="68">LEFT(A1026)</f>
        <v>ㄋ</v>
      </c>
      <c r="C1026" t="str">
        <f t="shared" ref="C1026:C1089" si="69">MID(A1026&amp;"",2,2)</f>
        <v>ㄩㄜ</v>
      </c>
      <c r="D1026">
        <f>INDEX(z2p!$C$2:$X$57,MATCH(C1026,z2p!$A$2:'z2p'!$A$57,0),MATCH(B1026,z2p!$C$1:'z2p'!$X$1,0))</f>
        <v>0</v>
      </c>
      <c r="E1026" t="s">
        <v>21</v>
      </c>
      <c r="F1026" t="s">
        <v>508</v>
      </c>
      <c r="G1026" t="str">
        <f>HLOOKUP(E1026,z2p!$C$1:$X$2,2,FALSE)</f>
        <v>n</v>
      </c>
      <c r="H1026" t="str">
        <f>VLOOKUP(F1026,z2p!$A$3:$B$57,2,FALSE)</f>
        <v>ue</v>
      </c>
      <c r="I1026" t="str">
        <f t="shared" ref="I1026:I1089" si="70">G1026&amp;H1026</f>
        <v>nue</v>
      </c>
      <c r="J1026" t="str">
        <f t="shared" si="67"/>
        <v>,"ㄋㄩㄜˋ","nue","2024-02-11 10:15:00","ai@indexbox.com","1","注音","拼音","zhuyin","pinyin","對照表"</v>
      </c>
    </row>
    <row r="1027" spans="1:10">
      <c r="A1027" s="18" t="s">
        <v>1571</v>
      </c>
      <c r="B1027" t="str">
        <f t="shared" si="68"/>
        <v>ㄋ</v>
      </c>
      <c r="C1027" t="str">
        <f t="shared" si="69"/>
        <v>ㄩㄝ</v>
      </c>
      <c r="D1027" t="str">
        <f>INDEX(z2p!$C$2:$X$57,MATCH(C1027,z2p!$A$2:'z2p'!$A$57,0),MATCH(B1027,z2p!$C$1:'z2p'!$X$1,0))</f>
        <v>nüe</v>
      </c>
      <c r="E1027" t="s">
        <v>21</v>
      </c>
      <c r="F1027" t="s">
        <v>509</v>
      </c>
      <c r="G1027" t="str">
        <f>HLOOKUP(E1027,z2p!$C$1:$X$2,2,FALSE)</f>
        <v>n</v>
      </c>
      <c r="H1027" t="str">
        <f>VLOOKUP(F1027,z2p!$A$3:$B$57,2,FALSE)</f>
        <v>ue</v>
      </c>
      <c r="I1027" t="str">
        <f t="shared" si="70"/>
        <v>nue</v>
      </c>
      <c r="J1027" t="str">
        <f t="shared" si="67"/>
        <v>,"ㄋㄩㄝˋ","nue","2024-02-11 10:15:00","ai@indexbox.com","1","注音","拼音","zhuyin","pinyin","對照表"</v>
      </c>
    </row>
    <row r="1028" spans="1:10">
      <c r="A1028" s="18" t="s">
        <v>1593</v>
      </c>
      <c r="B1028" t="str">
        <f t="shared" si="68"/>
        <v>ㄋ</v>
      </c>
      <c r="C1028" t="str">
        <f t="shared" si="69"/>
        <v>ㄩㄞ</v>
      </c>
      <c r="D1028">
        <f>INDEX(z2p!$C$2:$X$57,MATCH(C1028,z2p!$A$2:'z2p'!$A$57,0),MATCH(B1028,z2p!$C$1:'z2p'!$X$1,0))</f>
        <v>0</v>
      </c>
      <c r="E1028" t="s">
        <v>21</v>
      </c>
      <c r="F1028" t="s">
        <v>412</v>
      </c>
      <c r="G1028" t="str">
        <f>HLOOKUP(E1028,z2p!$C$1:$X$2,2,FALSE)</f>
        <v>n</v>
      </c>
      <c r="H1028" t="str">
        <f>VLOOKUP(F1028,z2p!$A$3:$B$57,2,FALSE)</f>
        <v>uai</v>
      </c>
      <c r="I1028" t="str">
        <f t="shared" si="70"/>
        <v>nuai</v>
      </c>
      <c r="J1028" t="str">
        <f t="shared" si="67"/>
        <v>,"ㄋㄩㄞˋ","nuai","2024-02-11 10:15:00","ai@indexbox.com","1","注音","拼音","zhuyin","pinyin","對照表"</v>
      </c>
    </row>
    <row r="1029" spans="1:10">
      <c r="A1029" s="18" t="s">
        <v>1615</v>
      </c>
      <c r="B1029" t="str">
        <f t="shared" si="68"/>
        <v>ㄋ</v>
      </c>
      <c r="C1029" t="str">
        <f t="shared" si="69"/>
        <v>ㄩㄟ</v>
      </c>
      <c r="D1029">
        <f>INDEX(z2p!$C$2:$X$57,MATCH(C1029,z2p!$A$2:'z2p'!$A$57,0),MATCH(B1029,z2p!$C$1:'z2p'!$X$1,0))</f>
        <v>0</v>
      </c>
      <c r="E1029" t="s">
        <v>21</v>
      </c>
      <c r="F1029" t="s">
        <v>421</v>
      </c>
      <c r="G1029" t="str">
        <f>HLOOKUP(E1029,z2p!$C$1:$X$2,2,FALSE)</f>
        <v>n</v>
      </c>
      <c r="H1029" t="str">
        <f>VLOOKUP(F1029,z2p!$A$3:$B$57,2,FALSE)</f>
        <v>ui</v>
      </c>
      <c r="I1029" t="str">
        <f t="shared" si="70"/>
        <v>nui</v>
      </c>
      <c r="J1029" t="str">
        <f t="shared" si="67"/>
        <v>,"ㄋㄩㄟˋ","nui","2024-02-11 10:15:00","ai@indexbox.com","1","注音","拼音","zhuyin","pinyin","對照表"</v>
      </c>
    </row>
    <row r="1030" spans="1:10">
      <c r="A1030" s="18" t="s">
        <v>1637</v>
      </c>
      <c r="B1030" t="str">
        <f t="shared" si="68"/>
        <v>ㄋ</v>
      </c>
      <c r="C1030" t="str">
        <f t="shared" si="69"/>
        <v>ㄩㄠ</v>
      </c>
      <c r="D1030">
        <f>INDEX(z2p!$C$2:$X$57,MATCH(C1030,z2p!$A$2:'z2p'!$A$57,0),MATCH(B1030,z2p!$C$1:'z2p'!$X$1,0))</f>
        <v>0</v>
      </c>
      <c r="E1030" t="s">
        <v>21</v>
      </c>
      <c r="F1030" t="s">
        <v>510</v>
      </c>
      <c r="G1030" t="str">
        <f>HLOOKUP(E1030,z2p!$C$1:$X$2,2,FALSE)</f>
        <v>n</v>
      </c>
      <c r="H1030" t="str">
        <f>VLOOKUP(F1030,z2p!$A$3:$B$57,2,FALSE)</f>
        <v>uao</v>
      </c>
      <c r="I1030" t="str">
        <f t="shared" si="70"/>
        <v>nuao</v>
      </c>
      <c r="J1030" t="str">
        <f t="shared" si="67"/>
        <v>,"ㄋㄩㄠˋ","nuao","2024-02-11 10:15:00","ai@indexbox.com","1","注音","拼音","zhuyin","pinyin","對照表"</v>
      </c>
    </row>
    <row r="1031" spans="1:10">
      <c r="A1031" s="18" t="s">
        <v>1659</v>
      </c>
      <c r="B1031" t="str">
        <f t="shared" si="68"/>
        <v>ㄋ</v>
      </c>
      <c r="C1031" t="str">
        <f t="shared" si="69"/>
        <v>ㄩㄡ</v>
      </c>
      <c r="D1031">
        <f>INDEX(z2p!$C$2:$X$57,MATCH(C1031,z2p!$A$2:'z2p'!$A$57,0),MATCH(B1031,z2p!$C$1:'z2p'!$X$1,0))</f>
        <v>0</v>
      </c>
      <c r="E1031" t="s">
        <v>21</v>
      </c>
      <c r="F1031" t="s">
        <v>511</v>
      </c>
      <c r="G1031" t="str">
        <f>HLOOKUP(E1031,z2p!$C$1:$X$2,2,FALSE)</f>
        <v>n</v>
      </c>
      <c r="H1031" t="str">
        <f>VLOOKUP(F1031,z2p!$A$3:$B$57,2,FALSE)</f>
        <v>uou</v>
      </c>
      <c r="I1031" t="str">
        <f t="shared" si="70"/>
        <v>nuou</v>
      </c>
      <c r="J1031" t="str">
        <f t="shared" si="67"/>
        <v>,"ㄋㄩㄡˋ","nuou","2024-02-11 10:15:00","ai@indexbox.com","1","注音","拼音","zhuyin","pinyin","對照表"</v>
      </c>
    </row>
    <row r="1032" spans="1:10">
      <c r="A1032" s="18" t="s">
        <v>1681</v>
      </c>
      <c r="B1032" t="str">
        <f t="shared" si="68"/>
        <v>ㄋ</v>
      </c>
      <c r="C1032" t="str">
        <f t="shared" si="69"/>
        <v>ㄩㄢ</v>
      </c>
      <c r="D1032">
        <f>INDEX(z2p!$C$2:$X$57,MATCH(C1032,z2p!$A$2:'z2p'!$A$57,0),MATCH(B1032,z2p!$C$1:'z2p'!$X$1,0))</f>
        <v>0</v>
      </c>
      <c r="E1032" t="s">
        <v>21</v>
      </c>
      <c r="F1032" t="s">
        <v>436</v>
      </c>
      <c r="G1032" t="str">
        <f>HLOOKUP(E1032,z2p!$C$1:$X$2,2,FALSE)</f>
        <v>n</v>
      </c>
      <c r="H1032" t="str">
        <f>VLOOKUP(F1032,z2p!$A$3:$B$57,2,FALSE)</f>
        <v>uan</v>
      </c>
      <c r="I1032" t="str">
        <f t="shared" si="70"/>
        <v>nuan</v>
      </c>
      <c r="J1032" t="str">
        <f t="shared" si="67"/>
        <v>,"ㄋㄩㄢˋ","nuan","2024-02-11 10:15:00","ai@indexbox.com","1","注音","拼音","zhuyin","pinyin","對照表"</v>
      </c>
    </row>
    <row r="1033" spans="1:10">
      <c r="A1033" s="18" t="s">
        <v>1703</v>
      </c>
      <c r="B1033" t="str">
        <f t="shared" si="68"/>
        <v>ㄋ</v>
      </c>
      <c r="C1033" t="str">
        <f t="shared" si="69"/>
        <v>ㄩㄣ</v>
      </c>
      <c r="D1033">
        <f>INDEX(z2p!$C$2:$X$57,MATCH(C1033,z2p!$A$2:'z2p'!$A$57,0),MATCH(B1033,z2p!$C$1:'z2p'!$X$1,0))</f>
        <v>0</v>
      </c>
      <c r="E1033" t="s">
        <v>21</v>
      </c>
      <c r="F1033" t="s">
        <v>453</v>
      </c>
      <c r="G1033" t="str">
        <f>HLOOKUP(E1033,z2p!$C$1:$X$2,2,FALSE)</f>
        <v>n</v>
      </c>
      <c r="H1033" t="str">
        <f>VLOOKUP(F1033,z2p!$A$3:$B$57,2,FALSE)</f>
        <v>un</v>
      </c>
      <c r="I1033" t="str">
        <f t="shared" si="70"/>
        <v>nun</v>
      </c>
      <c r="J1033" t="str">
        <f t="shared" si="67"/>
        <v>,"ㄋㄩㄣˋ","nun","2024-02-11 10:15:00","ai@indexbox.com","1","注音","拼音","zhuyin","pinyin","對照表"</v>
      </c>
    </row>
    <row r="1034" spans="1:10">
      <c r="A1034" s="18" t="s">
        <v>1725</v>
      </c>
      <c r="B1034" t="str">
        <f t="shared" si="68"/>
        <v>ㄋ</v>
      </c>
      <c r="C1034" t="str">
        <f t="shared" si="69"/>
        <v>ㄩㄤ</v>
      </c>
      <c r="D1034">
        <f>INDEX(z2p!$C$2:$X$57,MATCH(C1034,z2p!$A$2:'z2p'!$A$57,0),MATCH(B1034,z2p!$C$1:'z2p'!$X$1,0))</f>
        <v>0</v>
      </c>
      <c r="E1034" t="s">
        <v>21</v>
      </c>
      <c r="F1034" t="s">
        <v>470</v>
      </c>
      <c r="G1034" t="str">
        <f>HLOOKUP(E1034,z2p!$C$1:$X$2,2,FALSE)</f>
        <v>n</v>
      </c>
      <c r="H1034" t="str">
        <f>VLOOKUP(F1034,z2p!$A$3:$B$57,2,FALSE)</f>
        <v>uang</v>
      </c>
      <c r="I1034" t="str">
        <f t="shared" si="70"/>
        <v>nuang</v>
      </c>
      <c r="J1034" t="str">
        <f t="shared" si="67"/>
        <v>,"ㄋㄩㄤˋ","nuang","2024-02-11 10:15:00","ai@indexbox.com","1","注音","拼音","zhuyin","pinyin","對照表"</v>
      </c>
    </row>
    <row r="1035" spans="1:10">
      <c r="A1035" s="18" t="s">
        <v>1747</v>
      </c>
      <c r="B1035" t="str">
        <f t="shared" si="68"/>
        <v>ㄋ</v>
      </c>
      <c r="C1035" t="str">
        <f t="shared" si="69"/>
        <v>ㄩㄥ</v>
      </c>
      <c r="D1035">
        <f>INDEX(z2p!$C$2:$X$57,MATCH(C1035,z2p!$A$2:'z2p'!$A$57,0),MATCH(B1035,z2p!$C$1:'z2p'!$X$1,0))</f>
        <v>0</v>
      </c>
      <c r="E1035" t="s">
        <v>21</v>
      </c>
      <c r="F1035" t="s">
        <v>238</v>
      </c>
      <c r="G1035" t="str">
        <f>HLOOKUP(E1035,z2p!$C$1:$X$2,2,FALSE)</f>
        <v>n</v>
      </c>
      <c r="H1035" t="str">
        <f>VLOOKUP(F1035,z2p!$A$3:$B$57,2,FALSE)</f>
        <v>ueng</v>
      </c>
      <c r="I1035" t="str">
        <f t="shared" si="70"/>
        <v>nueng</v>
      </c>
      <c r="J1035" t="str">
        <f t="shared" si="67"/>
        <v>,"ㄋㄩㄥˋ","nueng","2024-02-11 10:15:00","ai@indexbox.com","1","注音","拼音","zhuyin","pinyin","對照表"</v>
      </c>
    </row>
    <row r="1036" spans="1:10">
      <c r="A1036" s="18" t="s">
        <v>1769</v>
      </c>
      <c r="B1036" t="str">
        <f t="shared" si="68"/>
        <v>ㄋ</v>
      </c>
      <c r="C1036" t="str">
        <f t="shared" si="69"/>
        <v>ㄩㄦ</v>
      </c>
      <c r="D1036">
        <f>INDEX(z2p!$C$2:$X$57,MATCH(C1036,z2p!$A$2:'z2p'!$A$57,0),MATCH(B1036,z2p!$C$1:'z2p'!$X$1,0))</f>
        <v>0</v>
      </c>
      <c r="E1036" t="s">
        <v>21</v>
      </c>
      <c r="F1036" t="s">
        <v>512</v>
      </c>
      <c r="G1036" t="str">
        <f>HLOOKUP(E1036,z2p!$C$1:$X$2,2,FALSE)</f>
        <v>n</v>
      </c>
      <c r="H1036" t="str">
        <f>VLOOKUP(F1036,z2p!$A$3:$B$57,2,FALSE)</f>
        <v>uer</v>
      </c>
      <c r="I1036" t="str">
        <f t="shared" si="70"/>
        <v>nuer</v>
      </c>
      <c r="J1036" t="str">
        <f t="shared" si="67"/>
        <v>,"ㄋㄩㄦˋ","nuer","2024-02-11 10:15:00","ai@indexbox.com","1","注音","拼音","zhuyin","pinyin","對照表"</v>
      </c>
    </row>
    <row r="1037" spans="1:10">
      <c r="A1037" s="18" t="s">
        <v>1484</v>
      </c>
      <c r="B1037" t="str">
        <f t="shared" si="68"/>
        <v>ㄌ</v>
      </c>
      <c r="C1037" t="str">
        <f t="shared" si="69"/>
        <v>ㄩ␢</v>
      </c>
      <c r="D1037" t="e">
        <f>INDEX(z2p!$C$2:$X$57,MATCH(C1037,z2p!$A$2:'z2p'!$A$57,0),MATCH(B1037,z2p!$C$1:'z2p'!$X$1,0))</f>
        <v>#N/A</v>
      </c>
      <c r="E1037" t="s">
        <v>22</v>
      </c>
      <c r="F1037" t="s">
        <v>507</v>
      </c>
      <c r="G1037" t="str">
        <f>HLOOKUP(E1037,z2p!$C$1:$X$2,2,FALSE)</f>
        <v>l</v>
      </c>
      <c r="H1037" t="s">
        <v>550</v>
      </c>
      <c r="I1037" t="str">
        <f t="shared" si="70"/>
        <v>lu</v>
      </c>
      <c r="J1037" t="str">
        <f t="shared" si="67"/>
        <v>,"ㄌㄩ␢ˋ","lu","2024-02-11 10:15:00","ai@indexbox.com","1","注音","拼音","zhuyin","pinyin","對照表"</v>
      </c>
    </row>
    <row r="1038" spans="1:10">
      <c r="A1038" s="18" t="s">
        <v>1506</v>
      </c>
      <c r="B1038" t="str">
        <f t="shared" si="68"/>
        <v>ㄌ</v>
      </c>
      <c r="C1038" t="str">
        <f t="shared" si="69"/>
        <v>ㄩㄚ</v>
      </c>
      <c r="D1038">
        <f>INDEX(z2p!$C$2:$X$57,MATCH(C1038,z2p!$A$2:'z2p'!$A$57,0),MATCH(B1038,z2p!$C$1:'z2p'!$X$1,0))</f>
        <v>0</v>
      </c>
      <c r="E1038" t="s">
        <v>22</v>
      </c>
      <c r="F1038" t="s">
        <v>386</v>
      </c>
      <c r="G1038" t="str">
        <f>HLOOKUP(E1038,z2p!$C$1:$X$2,2,FALSE)</f>
        <v>l</v>
      </c>
      <c r="H1038" t="str">
        <f>VLOOKUP(F1038,z2p!$A$3:$B$57,2,FALSE)</f>
        <v>ua</v>
      </c>
      <c r="I1038" t="str">
        <f t="shared" si="70"/>
        <v>lua</v>
      </c>
      <c r="J1038" t="str">
        <f t="shared" si="67"/>
        <v>,"ㄌㄩㄚˋ","lua","2024-02-11 10:15:00","ai@indexbox.com","1","注音","拼音","zhuyin","pinyin","對照表"</v>
      </c>
    </row>
    <row r="1039" spans="1:10">
      <c r="A1039" s="18" t="s">
        <v>1528</v>
      </c>
      <c r="B1039" t="str">
        <f t="shared" si="68"/>
        <v>ㄌ</v>
      </c>
      <c r="C1039" t="str">
        <f t="shared" si="69"/>
        <v>ㄩㄛ</v>
      </c>
      <c r="D1039">
        <f>INDEX(z2p!$C$2:$X$57,MATCH(C1039,z2p!$A$2:'z2p'!$A$57,0),MATCH(B1039,z2p!$C$1:'z2p'!$X$1,0))</f>
        <v>0</v>
      </c>
      <c r="E1039" t="s">
        <v>22</v>
      </c>
      <c r="F1039" t="s">
        <v>395</v>
      </c>
      <c r="G1039" t="str">
        <f>HLOOKUP(E1039,z2p!$C$1:$X$2,2,FALSE)</f>
        <v>l</v>
      </c>
      <c r="H1039" t="str">
        <f>VLOOKUP(F1039,z2p!$A$3:$B$57,2,FALSE)</f>
        <v>uo</v>
      </c>
      <c r="I1039" t="str">
        <f t="shared" si="70"/>
        <v>luo</v>
      </c>
      <c r="J1039" t="str">
        <f t="shared" si="67"/>
        <v>,"ㄌㄩㄛˋ","luo","2024-02-11 10:15:00","ai@indexbox.com","1","注音","拼音","zhuyin","pinyin","對照表"</v>
      </c>
    </row>
    <row r="1040" spans="1:10">
      <c r="A1040" s="18" t="s">
        <v>1550</v>
      </c>
      <c r="B1040" t="str">
        <f t="shared" si="68"/>
        <v>ㄌ</v>
      </c>
      <c r="C1040" t="str">
        <f t="shared" si="69"/>
        <v>ㄩㄜ</v>
      </c>
      <c r="D1040">
        <f>INDEX(z2p!$C$2:$X$57,MATCH(C1040,z2p!$A$2:'z2p'!$A$57,0),MATCH(B1040,z2p!$C$1:'z2p'!$X$1,0))</f>
        <v>0</v>
      </c>
      <c r="E1040" t="s">
        <v>22</v>
      </c>
      <c r="F1040" t="s">
        <v>508</v>
      </c>
      <c r="G1040" t="str">
        <f>HLOOKUP(E1040,z2p!$C$1:$X$2,2,FALSE)</f>
        <v>l</v>
      </c>
      <c r="H1040" t="str">
        <f>VLOOKUP(F1040,z2p!$A$3:$B$57,2,FALSE)</f>
        <v>ue</v>
      </c>
      <c r="I1040" t="str">
        <f t="shared" si="70"/>
        <v>lue</v>
      </c>
      <c r="J1040" t="str">
        <f t="shared" ref="J1040:J1103" si="71">","""&amp;A1040&amp;""","""&amp;I1040&amp;""",""2024-02-11 10:15:00"",""ai@indexbox.com"",""1"",""注音"",""拼音"",""zhuyin"",""pinyin"",""對照表"""</f>
        <v>,"ㄌㄩㄜˋ","lue","2024-02-11 10:15:00","ai@indexbox.com","1","注音","拼音","zhuyin","pinyin","對照表"</v>
      </c>
    </row>
    <row r="1041" spans="1:10">
      <c r="A1041" s="18" t="s">
        <v>1572</v>
      </c>
      <c r="B1041" t="str">
        <f t="shared" si="68"/>
        <v>ㄌ</v>
      </c>
      <c r="C1041" t="str">
        <f t="shared" si="69"/>
        <v>ㄩㄝ</v>
      </c>
      <c r="D1041" t="str">
        <f>INDEX(z2p!$C$2:$X$57,MATCH(C1041,z2p!$A$2:'z2p'!$A$57,0),MATCH(B1041,z2p!$C$1:'z2p'!$X$1,0))</f>
        <v>lüe</v>
      </c>
      <c r="E1041" t="s">
        <v>22</v>
      </c>
      <c r="F1041" t="s">
        <v>509</v>
      </c>
      <c r="G1041" t="str">
        <f>HLOOKUP(E1041,z2p!$C$1:$X$2,2,FALSE)</f>
        <v>l</v>
      </c>
      <c r="H1041" t="str">
        <f>VLOOKUP(F1041,z2p!$A$3:$B$57,2,FALSE)</f>
        <v>ue</v>
      </c>
      <c r="I1041" t="str">
        <f t="shared" si="70"/>
        <v>lue</v>
      </c>
      <c r="J1041" t="str">
        <f t="shared" si="71"/>
        <v>,"ㄌㄩㄝˋ","lue","2024-02-11 10:15:00","ai@indexbox.com","1","注音","拼音","zhuyin","pinyin","對照表"</v>
      </c>
    </row>
    <row r="1042" spans="1:10">
      <c r="A1042" s="18" t="s">
        <v>1594</v>
      </c>
      <c r="B1042" t="str">
        <f t="shared" si="68"/>
        <v>ㄌ</v>
      </c>
      <c r="C1042" t="str">
        <f t="shared" si="69"/>
        <v>ㄩㄞ</v>
      </c>
      <c r="D1042">
        <f>INDEX(z2p!$C$2:$X$57,MATCH(C1042,z2p!$A$2:'z2p'!$A$57,0),MATCH(B1042,z2p!$C$1:'z2p'!$X$1,0))</f>
        <v>0</v>
      </c>
      <c r="E1042" t="s">
        <v>22</v>
      </c>
      <c r="F1042" t="s">
        <v>412</v>
      </c>
      <c r="G1042" t="str">
        <f>HLOOKUP(E1042,z2p!$C$1:$X$2,2,FALSE)</f>
        <v>l</v>
      </c>
      <c r="H1042" t="str">
        <f>VLOOKUP(F1042,z2p!$A$3:$B$57,2,FALSE)</f>
        <v>uai</v>
      </c>
      <c r="I1042" t="str">
        <f t="shared" si="70"/>
        <v>luai</v>
      </c>
      <c r="J1042" t="str">
        <f t="shared" si="71"/>
        <v>,"ㄌㄩㄞˋ","luai","2024-02-11 10:15:00","ai@indexbox.com","1","注音","拼音","zhuyin","pinyin","對照表"</v>
      </c>
    </row>
    <row r="1043" spans="1:10">
      <c r="A1043" s="18" t="s">
        <v>1616</v>
      </c>
      <c r="B1043" t="str">
        <f t="shared" si="68"/>
        <v>ㄌ</v>
      </c>
      <c r="C1043" t="str">
        <f t="shared" si="69"/>
        <v>ㄩㄟ</v>
      </c>
      <c r="D1043">
        <f>INDEX(z2p!$C$2:$X$57,MATCH(C1043,z2p!$A$2:'z2p'!$A$57,0),MATCH(B1043,z2p!$C$1:'z2p'!$X$1,0))</f>
        <v>0</v>
      </c>
      <c r="E1043" t="s">
        <v>22</v>
      </c>
      <c r="F1043" t="s">
        <v>421</v>
      </c>
      <c r="G1043" t="str">
        <f>HLOOKUP(E1043,z2p!$C$1:$X$2,2,FALSE)</f>
        <v>l</v>
      </c>
      <c r="H1043" t="str">
        <f>VLOOKUP(F1043,z2p!$A$3:$B$57,2,FALSE)</f>
        <v>ui</v>
      </c>
      <c r="I1043" t="str">
        <f t="shared" si="70"/>
        <v>lui</v>
      </c>
      <c r="J1043" t="str">
        <f t="shared" si="71"/>
        <v>,"ㄌㄩㄟˋ","lui","2024-02-11 10:15:00","ai@indexbox.com","1","注音","拼音","zhuyin","pinyin","對照表"</v>
      </c>
    </row>
    <row r="1044" spans="1:10">
      <c r="A1044" s="18" t="s">
        <v>1638</v>
      </c>
      <c r="B1044" t="str">
        <f t="shared" si="68"/>
        <v>ㄌ</v>
      </c>
      <c r="C1044" t="str">
        <f t="shared" si="69"/>
        <v>ㄩㄠ</v>
      </c>
      <c r="D1044">
        <f>INDEX(z2p!$C$2:$X$57,MATCH(C1044,z2p!$A$2:'z2p'!$A$57,0),MATCH(B1044,z2p!$C$1:'z2p'!$X$1,0))</f>
        <v>0</v>
      </c>
      <c r="E1044" t="s">
        <v>22</v>
      </c>
      <c r="F1044" t="s">
        <v>510</v>
      </c>
      <c r="G1044" t="str">
        <f>HLOOKUP(E1044,z2p!$C$1:$X$2,2,FALSE)</f>
        <v>l</v>
      </c>
      <c r="H1044" t="str">
        <f>VLOOKUP(F1044,z2p!$A$3:$B$57,2,FALSE)</f>
        <v>uao</v>
      </c>
      <c r="I1044" t="str">
        <f t="shared" si="70"/>
        <v>luao</v>
      </c>
      <c r="J1044" t="str">
        <f t="shared" si="71"/>
        <v>,"ㄌㄩㄠˋ","luao","2024-02-11 10:15:00","ai@indexbox.com","1","注音","拼音","zhuyin","pinyin","對照表"</v>
      </c>
    </row>
    <row r="1045" spans="1:10">
      <c r="A1045" s="18" t="s">
        <v>1660</v>
      </c>
      <c r="B1045" t="str">
        <f t="shared" si="68"/>
        <v>ㄌ</v>
      </c>
      <c r="C1045" t="str">
        <f t="shared" si="69"/>
        <v>ㄩㄡ</v>
      </c>
      <c r="D1045">
        <f>INDEX(z2p!$C$2:$X$57,MATCH(C1045,z2p!$A$2:'z2p'!$A$57,0),MATCH(B1045,z2p!$C$1:'z2p'!$X$1,0))</f>
        <v>0</v>
      </c>
      <c r="E1045" t="s">
        <v>22</v>
      </c>
      <c r="F1045" t="s">
        <v>511</v>
      </c>
      <c r="G1045" t="str">
        <f>HLOOKUP(E1045,z2p!$C$1:$X$2,2,FALSE)</f>
        <v>l</v>
      </c>
      <c r="H1045" t="str">
        <f>VLOOKUP(F1045,z2p!$A$3:$B$57,2,FALSE)</f>
        <v>uou</v>
      </c>
      <c r="I1045" t="str">
        <f t="shared" si="70"/>
        <v>luou</v>
      </c>
      <c r="J1045" t="str">
        <f t="shared" si="71"/>
        <v>,"ㄌㄩㄡˋ","luou","2024-02-11 10:15:00","ai@indexbox.com","1","注音","拼音","zhuyin","pinyin","對照表"</v>
      </c>
    </row>
    <row r="1046" spans="1:10">
      <c r="A1046" s="18" t="s">
        <v>1682</v>
      </c>
      <c r="B1046" t="str">
        <f t="shared" si="68"/>
        <v>ㄌ</v>
      </c>
      <c r="C1046" t="str">
        <f t="shared" si="69"/>
        <v>ㄩㄢ</v>
      </c>
      <c r="D1046">
        <f>INDEX(z2p!$C$2:$X$57,MATCH(C1046,z2p!$A$2:'z2p'!$A$57,0),MATCH(B1046,z2p!$C$1:'z2p'!$X$1,0))</f>
        <v>0</v>
      </c>
      <c r="E1046" t="s">
        <v>22</v>
      </c>
      <c r="F1046" t="s">
        <v>436</v>
      </c>
      <c r="G1046" t="str">
        <f>HLOOKUP(E1046,z2p!$C$1:$X$2,2,FALSE)</f>
        <v>l</v>
      </c>
      <c r="H1046" t="str">
        <f>VLOOKUP(F1046,z2p!$A$3:$B$57,2,FALSE)</f>
        <v>uan</v>
      </c>
      <c r="I1046" t="str">
        <f t="shared" si="70"/>
        <v>luan</v>
      </c>
      <c r="J1046" t="str">
        <f t="shared" si="71"/>
        <v>,"ㄌㄩㄢˋ","luan","2024-02-11 10:15:00","ai@indexbox.com","1","注音","拼音","zhuyin","pinyin","對照表"</v>
      </c>
    </row>
    <row r="1047" spans="1:10">
      <c r="A1047" s="18" t="s">
        <v>1704</v>
      </c>
      <c r="B1047" t="str">
        <f t="shared" si="68"/>
        <v>ㄌ</v>
      </c>
      <c r="C1047" t="str">
        <f t="shared" si="69"/>
        <v>ㄩㄣ</v>
      </c>
      <c r="D1047">
        <f>INDEX(z2p!$C$2:$X$57,MATCH(C1047,z2p!$A$2:'z2p'!$A$57,0),MATCH(B1047,z2p!$C$1:'z2p'!$X$1,0))</f>
        <v>0</v>
      </c>
      <c r="E1047" t="s">
        <v>22</v>
      </c>
      <c r="F1047" t="s">
        <v>453</v>
      </c>
      <c r="G1047" t="str">
        <f>HLOOKUP(E1047,z2p!$C$1:$X$2,2,FALSE)</f>
        <v>l</v>
      </c>
      <c r="H1047" t="str">
        <f>VLOOKUP(F1047,z2p!$A$3:$B$57,2,FALSE)</f>
        <v>un</v>
      </c>
      <c r="I1047" t="str">
        <f t="shared" si="70"/>
        <v>lun</v>
      </c>
      <c r="J1047" t="str">
        <f t="shared" si="71"/>
        <v>,"ㄌㄩㄣˋ","lun","2024-02-11 10:15:00","ai@indexbox.com","1","注音","拼音","zhuyin","pinyin","對照表"</v>
      </c>
    </row>
    <row r="1048" spans="1:10">
      <c r="A1048" s="18" t="s">
        <v>1726</v>
      </c>
      <c r="B1048" t="str">
        <f t="shared" si="68"/>
        <v>ㄌ</v>
      </c>
      <c r="C1048" t="str">
        <f t="shared" si="69"/>
        <v>ㄩㄤ</v>
      </c>
      <c r="D1048">
        <f>INDEX(z2p!$C$2:$X$57,MATCH(C1048,z2p!$A$2:'z2p'!$A$57,0),MATCH(B1048,z2p!$C$1:'z2p'!$X$1,0))</f>
        <v>0</v>
      </c>
      <c r="E1048" t="s">
        <v>22</v>
      </c>
      <c r="F1048" t="s">
        <v>470</v>
      </c>
      <c r="G1048" t="str">
        <f>HLOOKUP(E1048,z2p!$C$1:$X$2,2,FALSE)</f>
        <v>l</v>
      </c>
      <c r="H1048" t="str">
        <f>VLOOKUP(F1048,z2p!$A$3:$B$57,2,FALSE)</f>
        <v>uang</v>
      </c>
      <c r="I1048" t="str">
        <f t="shared" si="70"/>
        <v>luang</v>
      </c>
      <c r="J1048" t="str">
        <f t="shared" si="71"/>
        <v>,"ㄌㄩㄤˋ","luang","2024-02-11 10:15:00","ai@indexbox.com","1","注音","拼音","zhuyin","pinyin","對照表"</v>
      </c>
    </row>
    <row r="1049" spans="1:10">
      <c r="A1049" s="18" t="s">
        <v>1748</v>
      </c>
      <c r="B1049" t="str">
        <f t="shared" si="68"/>
        <v>ㄌ</v>
      </c>
      <c r="C1049" t="str">
        <f t="shared" si="69"/>
        <v>ㄩㄥ</v>
      </c>
      <c r="D1049">
        <f>INDEX(z2p!$C$2:$X$57,MATCH(C1049,z2p!$A$2:'z2p'!$A$57,0),MATCH(B1049,z2p!$C$1:'z2p'!$X$1,0))</f>
        <v>0</v>
      </c>
      <c r="E1049" t="s">
        <v>22</v>
      </c>
      <c r="F1049" t="s">
        <v>238</v>
      </c>
      <c r="G1049" t="str">
        <f>HLOOKUP(E1049,z2p!$C$1:$X$2,2,FALSE)</f>
        <v>l</v>
      </c>
      <c r="H1049" t="str">
        <f>VLOOKUP(F1049,z2p!$A$3:$B$57,2,FALSE)</f>
        <v>ueng</v>
      </c>
      <c r="I1049" t="str">
        <f t="shared" si="70"/>
        <v>lueng</v>
      </c>
      <c r="J1049" t="str">
        <f t="shared" si="71"/>
        <v>,"ㄌㄩㄥˋ","lueng","2024-02-11 10:15:00","ai@indexbox.com","1","注音","拼音","zhuyin","pinyin","對照表"</v>
      </c>
    </row>
    <row r="1050" spans="1:10">
      <c r="A1050" s="18" t="s">
        <v>1770</v>
      </c>
      <c r="B1050" t="str">
        <f t="shared" si="68"/>
        <v>ㄌ</v>
      </c>
      <c r="C1050" t="str">
        <f t="shared" si="69"/>
        <v>ㄩㄦ</v>
      </c>
      <c r="D1050">
        <f>INDEX(z2p!$C$2:$X$57,MATCH(C1050,z2p!$A$2:'z2p'!$A$57,0),MATCH(B1050,z2p!$C$1:'z2p'!$X$1,0))</f>
        <v>0</v>
      </c>
      <c r="E1050" t="s">
        <v>22</v>
      </c>
      <c r="F1050" t="s">
        <v>512</v>
      </c>
      <c r="G1050" t="str">
        <f>HLOOKUP(E1050,z2p!$C$1:$X$2,2,FALSE)</f>
        <v>l</v>
      </c>
      <c r="H1050" t="str">
        <f>VLOOKUP(F1050,z2p!$A$3:$B$57,2,FALSE)</f>
        <v>uer</v>
      </c>
      <c r="I1050" t="str">
        <f t="shared" si="70"/>
        <v>luer</v>
      </c>
      <c r="J1050" t="str">
        <f t="shared" si="71"/>
        <v>,"ㄌㄩㄦˋ","luer","2024-02-11 10:15:00","ai@indexbox.com","1","注音","拼音","zhuyin","pinyin","對照表"</v>
      </c>
    </row>
    <row r="1051" spans="1:10">
      <c r="A1051" s="18" t="s">
        <v>1485</v>
      </c>
      <c r="B1051" t="str">
        <f t="shared" si="68"/>
        <v>ㄍ</v>
      </c>
      <c r="C1051" t="str">
        <f t="shared" si="69"/>
        <v>ㄩ␢</v>
      </c>
      <c r="D1051" t="e">
        <f>INDEX(z2p!$C$2:$X$57,MATCH(C1051,z2p!$A$2:'z2p'!$A$57,0),MATCH(B1051,z2p!$C$1:'z2p'!$X$1,0))</f>
        <v>#N/A</v>
      </c>
      <c r="E1051" t="s">
        <v>23</v>
      </c>
      <c r="F1051" t="s">
        <v>507</v>
      </c>
      <c r="G1051" t="str">
        <f>HLOOKUP(E1051,z2p!$C$1:$X$2,2,FALSE)</f>
        <v>g</v>
      </c>
      <c r="H1051" t="s">
        <v>550</v>
      </c>
      <c r="I1051" t="str">
        <f t="shared" si="70"/>
        <v>gu</v>
      </c>
      <c r="J1051" t="str">
        <f t="shared" si="71"/>
        <v>,"ㄍㄩ␢ˋ","gu","2024-02-11 10:15:00","ai@indexbox.com","1","注音","拼音","zhuyin","pinyin","對照表"</v>
      </c>
    </row>
    <row r="1052" spans="1:10">
      <c r="A1052" s="18" t="s">
        <v>1507</v>
      </c>
      <c r="B1052" t="str">
        <f t="shared" si="68"/>
        <v>ㄍ</v>
      </c>
      <c r="C1052" t="str">
        <f t="shared" si="69"/>
        <v>ㄩㄚ</v>
      </c>
      <c r="D1052">
        <f>INDEX(z2p!$C$2:$X$57,MATCH(C1052,z2p!$A$2:'z2p'!$A$57,0),MATCH(B1052,z2p!$C$1:'z2p'!$X$1,0))</f>
        <v>0</v>
      </c>
      <c r="E1052" t="s">
        <v>23</v>
      </c>
      <c r="F1052" t="s">
        <v>386</v>
      </c>
      <c r="G1052" t="str">
        <f>HLOOKUP(E1052,z2p!$C$1:$X$2,2,FALSE)</f>
        <v>g</v>
      </c>
      <c r="H1052" t="str">
        <f>VLOOKUP(F1052,z2p!$A$3:$B$57,2,FALSE)</f>
        <v>ua</v>
      </c>
      <c r="I1052" t="str">
        <f t="shared" si="70"/>
        <v>gua</v>
      </c>
      <c r="J1052" t="str">
        <f t="shared" si="71"/>
        <v>,"ㄍㄩㄚˋ","gua","2024-02-11 10:15:00","ai@indexbox.com","1","注音","拼音","zhuyin","pinyin","對照表"</v>
      </c>
    </row>
    <row r="1053" spans="1:10">
      <c r="A1053" s="18" t="s">
        <v>1529</v>
      </c>
      <c r="B1053" t="str">
        <f t="shared" si="68"/>
        <v>ㄍ</v>
      </c>
      <c r="C1053" t="str">
        <f t="shared" si="69"/>
        <v>ㄩㄛ</v>
      </c>
      <c r="D1053">
        <f>INDEX(z2p!$C$2:$X$57,MATCH(C1053,z2p!$A$2:'z2p'!$A$57,0),MATCH(B1053,z2p!$C$1:'z2p'!$X$1,0))</f>
        <v>0</v>
      </c>
      <c r="E1053" t="s">
        <v>23</v>
      </c>
      <c r="F1053" t="s">
        <v>395</v>
      </c>
      <c r="G1053" t="str">
        <f>HLOOKUP(E1053,z2p!$C$1:$X$2,2,FALSE)</f>
        <v>g</v>
      </c>
      <c r="H1053" t="str">
        <f>VLOOKUP(F1053,z2p!$A$3:$B$57,2,FALSE)</f>
        <v>uo</v>
      </c>
      <c r="I1053" t="str">
        <f t="shared" si="70"/>
        <v>guo</v>
      </c>
      <c r="J1053" t="str">
        <f t="shared" si="71"/>
        <v>,"ㄍㄩㄛˋ","guo","2024-02-11 10:15:00","ai@indexbox.com","1","注音","拼音","zhuyin","pinyin","對照表"</v>
      </c>
    </row>
    <row r="1054" spans="1:10">
      <c r="A1054" s="18" t="s">
        <v>1551</v>
      </c>
      <c r="B1054" t="str">
        <f t="shared" si="68"/>
        <v>ㄍ</v>
      </c>
      <c r="C1054" t="str">
        <f t="shared" si="69"/>
        <v>ㄩㄜ</v>
      </c>
      <c r="D1054">
        <f>INDEX(z2p!$C$2:$X$57,MATCH(C1054,z2p!$A$2:'z2p'!$A$57,0),MATCH(B1054,z2p!$C$1:'z2p'!$X$1,0))</f>
        <v>0</v>
      </c>
      <c r="E1054" t="s">
        <v>23</v>
      </c>
      <c r="F1054" t="s">
        <v>508</v>
      </c>
      <c r="G1054" t="str">
        <f>HLOOKUP(E1054,z2p!$C$1:$X$2,2,FALSE)</f>
        <v>g</v>
      </c>
      <c r="H1054" t="str">
        <f>VLOOKUP(F1054,z2p!$A$3:$B$57,2,FALSE)</f>
        <v>ue</v>
      </c>
      <c r="I1054" t="str">
        <f t="shared" si="70"/>
        <v>gue</v>
      </c>
      <c r="J1054" t="str">
        <f t="shared" si="71"/>
        <v>,"ㄍㄩㄜˋ","gue","2024-02-11 10:15:00","ai@indexbox.com","1","注音","拼音","zhuyin","pinyin","對照表"</v>
      </c>
    </row>
    <row r="1055" spans="1:10">
      <c r="A1055" s="18" t="s">
        <v>1573</v>
      </c>
      <c r="B1055" t="str">
        <f t="shared" si="68"/>
        <v>ㄍ</v>
      </c>
      <c r="C1055" t="str">
        <f t="shared" si="69"/>
        <v>ㄩㄝ</v>
      </c>
      <c r="D1055">
        <f>INDEX(z2p!$C$2:$X$57,MATCH(C1055,z2p!$A$2:'z2p'!$A$57,0),MATCH(B1055,z2p!$C$1:'z2p'!$X$1,0))</f>
        <v>0</v>
      </c>
      <c r="E1055" t="s">
        <v>23</v>
      </c>
      <c r="F1055" t="s">
        <v>509</v>
      </c>
      <c r="G1055" t="str">
        <f>HLOOKUP(E1055,z2p!$C$1:$X$2,2,FALSE)</f>
        <v>g</v>
      </c>
      <c r="H1055" t="str">
        <f>VLOOKUP(F1055,z2p!$A$3:$B$57,2,FALSE)</f>
        <v>ue</v>
      </c>
      <c r="I1055" t="str">
        <f t="shared" si="70"/>
        <v>gue</v>
      </c>
      <c r="J1055" t="str">
        <f t="shared" si="71"/>
        <v>,"ㄍㄩㄝˋ","gue","2024-02-11 10:15:00","ai@indexbox.com","1","注音","拼音","zhuyin","pinyin","對照表"</v>
      </c>
    </row>
    <row r="1056" spans="1:10">
      <c r="A1056" s="18" t="s">
        <v>1595</v>
      </c>
      <c r="B1056" t="str">
        <f t="shared" si="68"/>
        <v>ㄍ</v>
      </c>
      <c r="C1056" t="str">
        <f t="shared" si="69"/>
        <v>ㄩㄞ</v>
      </c>
      <c r="D1056">
        <f>INDEX(z2p!$C$2:$X$57,MATCH(C1056,z2p!$A$2:'z2p'!$A$57,0),MATCH(B1056,z2p!$C$1:'z2p'!$X$1,0))</f>
        <v>0</v>
      </c>
      <c r="E1056" t="s">
        <v>23</v>
      </c>
      <c r="F1056" t="s">
        <v>412</v>
      </c>
      <c r="G1056" t="str">
        <f>HLOOKUP(E1056,z2p!$C$1:$X$2,2,FALSE)</f>
        <v>g</v>
      </c>
      <c r="H1056" t="str">
        <f>VLOOKUP(F1056,z2p!$A$3:$B$57,2,FALSE)</f>
        <v>uai</v>
      </c>
      <c r="I1056" t="str">
        <f t="shared" si="70"/>
        <v>guai</v>
      </c>
      <c r="J1056" t="str">
        <f t="shared" si="71"/>
        <v>,"ㄍㄩㄞˋ","guai","2024-02-11 10:15:00","ai@indexbox.com","1","注音","拼音","zhuyin","pinyin","對照表"</v>
      </c>
    </row>
    <row r="1057" spans="1:10">
      <c r="A1057" s="18" t="s">
        <v>1617</v>
      </c>
      <c r="B1057" t="str">
        <f t="shared" si="68"/>
        <v>ㄍ</v>
      </c>
      <c r="C1057" t="str">
        <f t="shared" si="69"/>
        <v>ㄩㄟ</v>
      </c>
      <c r="D1057">
        <f>INDEX(z2p!$C$2:$X$57,MATCH(C1057,z2p!$A$2:'z2p'!$A$57,0),MATCH(B1057,z2p!$C$1:'z2p'!$X$1,0))</f>
        <v>0</v>
      </c>
      <c r="E1057" t="s">
        <v>23</v>
      </c>
      <c r="F1057" t="s">
        <v>421</v>
      </c>
      <c r="G1057" t="str">
        <f>HLOOKUP(E1057,z2p!$C$1:$X$2,2,FALSE)</f>
        <v>g</v>
      </c>
      <c r="H1057" t="str">
        <f>VLOOKUP(F1057,z2p!$A$3:$B$57,2,FALSE)</f>
        <v>ui</v>
      </c>
      <c r="I1057" t="str">
        <f t="shared" si="70"/>
        <v>gui</v>
      </c>
      <c r="J1057" t="str">
        <f t="shared" si="71"/>
        <v>,"ㄍㄩㄟˋ","gui","2024-02-11 10:15:00","ai@indexbox.com","1","注音","拼音","zhuyin","pinyin","對照表"</v>
      </c>
    </row>
    <row r="1058" spans="1:10">
      <c r="A1058" s="18" t="s">
        <v>1639</v>
      </c>
      <c r="B1058" t="str">
        <f t="shared" si="68"/>
        <v>ㄍ</v>
      </c>
      <c r="C1058" t="str">
        <f t="shared" si="69"/>
        <v>ㄩㄠ</v>
      </c>
      <c r="D1058">
        <f>INDEX(z2p!$C$2:$X$57,MATCH(C1058,z2p!$A$2:'z2p'!$A$57,0),MATCH(B1058,z2p!$C$1:'z2p'!$X$1,0))</f>
        <v>0</v>
      </c>
      <c r="E1058" t="s">
        <v>23</v>
      </c>
      <c r="F1058" t="s">
        <v>510</v>
      </c>
      <c r="G1058" t="str">
        <f>HLOOKUP(E1058,z2p!$C$1:$X$2,2,FALSE)</f>
        <v>g</v>
      </c>
      <c r="H1058" t="str">
        <f>VLOOKUP(F1058,z2p!$A$3:$B$57,2,FALSE)</f>
        <v>uao</v>
      </c>
      <c r="I1058" t="str">
        <f t="shared" si="70"/>
        <v>guao</v>
      </c>
      <c r="J1058" t="str">
        <f t="shared" si="71"/>
        <v>,"ㄍㄩㄠˋ","guao","2024-02-11 10:15:00","ai@indexbox.com","1","注音","拼音","zhuyin","pinyin","對照表"</v>
      </c>
    </row>
    <row r="1059" spans="1:10">
      <c r="A1059" s="18" t="s">
        <v>1661</v>
      </c>
      <c r="B1059" t="str">
        <f t="shared" si="68"/>
        <v>ㄍ</v>
      </c>
      <c r="C1059" t="str">
        <f t="shared" si="69"/>
        <v>ㄩㄡ</v>
      </c>
      <c r="D1059">
        <f>INDEX(z2p!$C$2:$X$57,MATCH(C1059,z2p!$A$2:'z2p'!$A$57,0),MATCH(B1059,z2p!$C$1:'z2p'!$X$1,0))</f>
        <v>0</v>
      </c>
      <c r="E1059" t="s">
        <v>23</v>
      </c>
      <c r="F1059" t="s">
        <v>511</v>
      </c>
      <c r="G1059" t="str">
        <f>HLOOKUP(E1059,z2p!$C$1:$X$2,2,FALSE)</f>
        <v>g</v>
      </c>
      <c r="H1059" t="str">
        <f>VLOOKUP(F1059,z2p!$A$3:$B$57,2,FALSE)</f>
        <v>uou</v>
      </c>
      <c r="I1059" t="str">
        <f t="shared" si="70"/>
        <v>guou</v>
      </c>
      <c r="J1059" t="str">
        <f t="shared" si="71"/>
        <v>,"ㄍㄩㄡˋ","guou","2024-02-11 10:15:00","ai@indexbox.com","1","注音","拼音","zhuyin","pinyin","對照表"</v>
      </c>
    </row>
    <row r="1060" spans="1:10">
      <c r="A1060" s="18" t="s">
        <v>1683</v>
      </c>
      <c r="B1060" t="str">
        <f t="shared" si="68"/>
        <v>ㄍ</v>
      </c>
      <c r="C1060" t="str">
        <f t="shared" si="69"/>
        <v>ㄩㄢ</v>
      </c>
      <c r="D1060">
        <f>INDEX(z2p!$C$2:$X$57,MATCH(C1060,z2p!$A$2:'z2p'!$A$57,0),MATCH(B1060,z2p!$C$1:'z2p'!$X$1,0))</f>
        <v>0</v>
      </c>
      <c r="E1060" t="s">
        <v>23</v>
      </c>
      <c r="F1060" t="s">
        <v>436</v>
      </c>
      <c r="G1060" t="str">
        <f>HLOOKUP(E1060,z2p!$C$1:$X$2,2,FALSE)</f>
        <v>g</v>
      </c>
      <c r="H1060" t="str">
        <f>VLOOKUP(F1060,z2p!$A$3:$B$57,2,FALSE)</f>
        <v>uan</v>
      </c>
      <c r="I1060" t="str">
        <f t="shared" si="70"/>
        <v>guan</v>
      </c>
      <c r="J1060" t="str">
        <f t="shared" si="71"/>
        <v>,"ㄍㄩㄢˋ","guan","2024-02-11 10:15:00","ai@indexbox.com","1","注音","拼音","zhuyin","pinyin","對照表"</v>
      </c>
    </row>
    <row r="1061" spans="1:10">
      <c r="A1061" s="18" t="s">
        <v>1705</v>
      </c>
      <c r="B1061" t="str">
        <f t="shared" si="68"/>
        <v>ㄍ</v>
      </c>
      <c r="C1061" t="str">
        <f t="shared" si="69"/>
        <v>ㄩㄣ</v>
      </c>
      <c r="D1061">
        <f>INDEX(z2p!$C$2:$X$57,MATCH(C1061,z2p!$A$2:'z2p'!$A$57,0),MATCH(B1061,z2p!$C$1:'z2p'!$X$1,0))</f>
        <v>0</v>
      </c>
      <c r="E1061" t="s">
        <v>23</v>
      </c>
      <c r="F1061" t="s">
        <v>453</v>
      </c>
      <c r="G1061" t="str">
        <f>HLOOKUP(E1061,z2p!$C$1:$X$2,2,FALSE)</f>
        <v>g</v>
      </c>
      <c r="H1061" t="str">
        <f>VLOOKUP(F1061,z2p!$A$3:$B$57,2,FALSE)</f>
        <v>un</v>
      </c>
      <c r="I1061" t="str">
        <f t="shared" si="70"/>
        <v>gun</v>
      </c>
      <c r="J1061" t="str">
        <f t="shared" si="71"/>
        <v>,"ㄍㄩㄣˋ","gun","2024-02-11 10:15:00","ai@indexbox.com","1","注音","拼音","zhuyin","pinyin","對照表"</v>
      </c>
    </row>
    <row r="1062" spans="1:10">
      <c r="A1062" s="18" t="s">
        <v>1727</v>
      </c>
      <c r="B1062" t="str">
        <f t="shared" si="68"/>
        <v>ㄍ</v>
      </c>
      <c r="C1062" t="str">
        <f t="shared" si="69"/>
        <v>ㄩㄤ</v>
      </c>
      <c r="D1062">
        <f>INDEX(z2p!$C$2:$X$57,MATCH(C1062,z2p!$A$2:'z2p'!$A$57,0),MATCH(B1062,z2p!$C$1:'z2p'!$X$1,0))</f>
        <v>0</v>
      </c>
      <c r="E1062" t="s">
        <v>23</v>
      </c>
      <c r="F1062" t="s">
        <v>470</v>
      </c>
      <c r="G1062" t="str">
        <f>HLOOKUP(E1062,z2p!$C$1:$X$2,2,FALSE)</f>
        <v>g</v>
      </c>
      <c r="H1062" t="str">
        <f>VLOOKUP(F1062,z2p!$A$3:$B$57,2,FALSE)</f>
        <v>uang</v>
      </c>
      <c r="I1062" t="str">
        <f t="shared" si="70"/>
        <v>guang</v>
      </c>
      <c r="J1062" t="str">
        <f t="shared" si="71"/>
        <v>,"ㄍㄩㄤˋ","guang","2024-02-11 10:15:00","ai@indexbox.com","1","注音","拼音","zhuyin","pinyin","對照表"</v>
      </c>
    </row>
    <row r="1063" spans="1:10">
      <c r="A1063" s="18" t="s">
        <v>1749</v>
      </c>
      <c r="B1063" t="str">
        <f t="shared" si="68"/>
        <v>ㄍ</v>
      </c>
      <c r="C1063" t="str">
        <f t="shared" si="69"/>
        <v>ㄩㄥ</v>
      </c>
      <c r="D1063">
        <f>INDEX(z2p!$C$2:$X$57,MATCH(C1063,z2p!$A$2:'z2p'!$A$57,0),MATCH(B1063,z2p!$C$1:'z2p'!$X$1,0))</f>
        <v>0</v>
      </c>
      <c r="E1063" t="s">
        <v>23</v>
      </c>
      <c r="F1063" t="s">
        <v>238</v>
      </c>
      <c r="G1063" t="str">
        <f>HLOOKUP(E1063,z2p!$C$1:$X$2,2,FALSE)</f>
        <v>g</v>
      </c>
      <c r="H1063" t="str">
        <f>VLOOKUP(F1063,z2p!$A$3:$B$57,2,FALSE)</f>
        <v>ueng</v>
      </c>
      <c r="I1063" t="str">
        <f t="shared" si="70"/>
        <v>gueng</v>
      </c>
      <c r="J1063" t="str">
        <f t="shared" si="71"/>
        <v>,"ㄍㄩㄥˋ","gueng","2024-02-11 10:15:00","ai@indexbox.com","1","注音","拼音","zhuyin","pinyin","對照表"</v>
      </c>
    </row>
    <row r="1064" spans="1:10">
      <c r="A1064" s="18" t="s">
        <v>1771</v>
      </c>
      <c r="B1064" t="str">
        <f t="shared" si="68"/>
        <v>ㄍ</v>
      </c>
      <c r="C1064" t="str">
        <f t="shared" si="69"/>
        <v>ㄩㄦ</v>
      </c>
      <c r="D1064">
        <f>INDEX(z2p!$C$2:$X$57,MATCH(C1064,z2p!$A$2:'z2p'!$A$57,0),MATCH(B1064,z2p!$C$1:'z2p'!$X$1,0))</f>
        <v>0</v>
      </c>
      <c r="E1064" t="s">
        <v>23</v>
      </c>
      <c r="F1064" t="s">
        <v>512</v>
      </c>
      <c r="G1064" t="str">
        <f>HLOOKUP(E1064,z2p!$C$1:$X$2,2,FALSE)</f>
        <v>g</v>
      </c>
      <c r="H1064" t="str">
        <f>VLOOKUP(F1064,z2p!$A$3:$B$57,2,FALSE)</f>
        <v>uer</v>
      </c>
      <c r="I1064" t="str">
        <f t="shared" si="70"/>
        <v>guer</v>
      </c>
      <c r="J1064" t="str">
        <f t="shared" si="71"/>
        <v>,"ㄍㄩㄦˋ","guer","2024-02-11 10:15:00","ai@indexbox.com","1","注音","拼音","zhuyin","pinyin","對照表"</v>
      </c>
    </row>
    <row r="1065" spans="1:10">
      <c r="A1065" s="18" t="s">
        <v>1486</v>
      </c>
      <c r="B1065" t="str">
        <f t="shared" si="68"/>
        <v>ㄎ</v>
      </c>
      <c r="C1065" t="str">
        <f t="shared" si="69"/>
        <v>ㄩ␢</v>
      </c>
      <c r="D1065" t="e">
        <f>INDEX(z2p!$C$2:$X$57,MATCH(C1065,z2p!$A$2:'z2p'!$A$57,0),MATCH(B1065,z2p!$C$1:'z2p'!$X$1,0))</f>
        <v>#N/A</v>
      </c>
      <c r="E1065" t="s">
        <v>24</v>
      </c>
      <c r="F1065" t="s">
        <v>507</v>
      </c>
      <c r="G1065" t="str">
        <f>HLOOKUP(E1065,z2p!$C$1:$X$2,2,FALSE)</f>
        <v>k</v>
      </c>
      <c r="H1065" t="s">
        <v>550</v>
      </c>
      <c r="I1065" t="str">
        <f t="shared" si="70"/>
        <v>ku</v>
      </c>
      <c r="J1065" t="str">
        <f t="shared" si="71"/>
        <v>,"ㄎㄩ␢ˋ","ku","2024-02-11 10:15:00","ai@indexbox.com","1","注音","拼音","zhuyin","pinyin","對照表"</v>
      </c>
    </row>
    <row r="1066" spans="1:10">
      <c r="A1066" s="18" t="s">
        <v>1508</v>
      </c>
      <c r="B1066" t="str">
        <f t="shared" si="68"/>
        <v>ㄎ</v>
      </c>
      <c r="C1066" t="str">
        <f t="shared" si="69"/>
        <v>ㄩㄚ</v>
      </c>
      <c r="D1066">
        <f>INDEX(z2p!$C$2:$X$57,MATCH(C1066,z2p!$A$2:'z2p'!$A$57,0),MATCH(B1066,z2p!$C$1:'z2p'!$X$1,0))</f>
        <v>0</v>
      </c>
      <c r="E1066" t="s">
        <v>24</v>
      </c>
      <c r="F1066" t="s">
        <v>386</v>
      </c>
      <c r="G1066" t="str">
        <f>HLOOKUP(E1066,z2p!$C$1:$X$2,2,FALSE)</f>
        <v>k</v>
      </c>
      <c r="H1066" t="str">
        <f>VLOOKUP(F1066,z2p!$A$3:$B$57,2,FALSE)</f>
        <v>ua</v>
      </c>
      <c r="I1066" t="str">
        <f t="shared" si="70"/>
        <v>kua</v>
      </c>
      <c r="J1066" t="str">
        <f t="shared" si="71"/>
        <v>,"ㄎㄩㄚˋ","kua","2024-02-11 10:15:00","ai@indexbox.com","1","注音","拼音","zhuyin","pinyin","對照表"</v>
      </c>
    </row>
    <row r="1067" spans="1:10">
      <c r="A1067" s="18" t="s">
        <v>1530</v>
      </c>
      <c r="B1067" t="str">
        <f t="shared" si="68"/>
        <v>ㄎ</v>
      </c>
      <c r="C1067" t="str">
        <f t="shared" si="69"/>
        <v>ㄩㄛ</v>
      </c>
      <c r="D1067">
        <f>INDEX(z2p!$C$2:$X$57,MATCH(C1067,z2p!$A$2:'z2p'!$A$57,0),MATCH(B1067,z2p!$C$1:'z2p'!$X$1,0))</f>
        <v>0</v>
      </c>
      <c r="E1067" t="s">
        <v>24</v>
      </c>
      <c r="F1067" t="s">
        <v>395</v>
      </c>
      <c r="G1067" t="str">
        <f>HLOOKUP(E1067,z2p!$C$1:$X$2,2,FALSE)</f>
        <v>k</v>
      </c>
      <c r="H1067" t="str">
        <f>VLOOKUP(F1067,z2p!$A$3:$B$57,2,FALSE)</f>
        <v>uo</v>
      </c>
      <c r="I1067" t="str">
        <f t="shared" si="70"/>
        <v>kuo</v>
      </c>
      <c r="J1067" t="str">
        <f t="shared" si="71"/>
        <v>,"ㄎㄩㄛˋ","kuo","2024-02-11 10:15:00","ai@indexbox.com","1","注音","拼音","zhuyin","pinyin","對照表"</v>
      </c>
    </row>
    <row r="1068" spans="1:10">
      <c r="A1068" s="18" t="s">
        <v>1552</v>
      </c>
      <c r="B1068" t="str">
        <f t="shared" si="68"/>
        <v>ㄎ</v>
      </c>
      <c r="C1068" t="str">
        <f t="shared" si="69"/>
        <v>ㄩㄜ</v>
      </c>
      <c r="D1068">
        <f>INDEX(z2p!$C$2:$X$57,MATCH(C1068,z2p!$A$2:'z2p'!$A$57,0),MATCH(B1068,z2p!$C$1:'z2p'!$X$1,0))</f>
        <v>0</v>
      </c>
      <c r="E1068" t="s">
        <v>24</v>
      </c>
      <c r="F1068" t="s">
        <v>508</v>
      </c>
      <c r="G1068" t="str">
        <f>HLOOKUP(E1068,z2p!$C$1:$X$2,2,FALSE)</f>
        <v>k</v>
      </c>
      <c r="H1068" t="str">
        <f>VLOOKUP(F1068,z2p!$A$3:$B$57,2,FALSE)</f>
        <v>ue</v>
      </c>
      <c r="I1068" t="str">
        <f t="shared" si="70"/>
        <v>kue</v>
      </c>
      <c r="J1068" t="str">
        <f t="shared" si="71"/>
        <v>,"ㄎㄩㄜˋ","kue","2024-02-11 10:15:00","ai@indexbox.com","1","注音","拼音","zhuyin","pinyin","對照表"</v>
      </c>
    </row>
    <row r="1069" spans="1:10">
      <c r="A1069" s="18" t="s">
        <v>1574</v>
      </c>
      <c r="B1069" t="str">
        <f t="shared" si="68"/>
        <v>ㄎ</v>
      </c>
      <c r="C1069" t="str">
        <f t="shared" si="69"/>
        <v>ㄩㄝ</v>
      </c>
      <c r="D1069">
        <f>INDEX(z2p!$C$2:$X$57,MATCH(C1069,z2p!$A$2:'z2p'!$A$57,0),MATCH(B1069,z2p!$C$1:'z2p'!$X$1,0))</f>
        <v>0</v>
      </c>
      <c r="E1069" t="s">
        <v>24</v>
      </c>
      <c r="F1069" t="s">
        <v>509</v>
      </c>
      <c r="G1069" t="str">
        <f>HLOOKUP(E1069,z2p!$C$1:$X$2,2,FALSE)</f>
        <v>k</v>
      </c>
      <c r="H1069" t="str">
        <f>VLOOKUP(F1069,z2p!$A$3:$B$57,2,FALSE)</f>
        <v>ue</v>
      </c>
      <c r="I1069" t="str">
        <f t="shared" si="70"/>
        <v>kue</v>
      </c>
      <c r="J1069" t="str">
        <f t="shared" si="71"/>
        <v>,"ㄎㄩㄝˋ","kue","2024-02-11 10:15:00","ai@indexbox.com","1","注音","拼音","zhuyin","pinyin","對照表"</v>
      </c>
    </row>
    <row r="1070" spans="1:10">
      <c r="A1070" s="18" t="s">
        <v>1596</v>
      </c>
      <c r="B1070" t="str">
        <f t="shared" si="68"/>
        <v>ㄎ</v>
      </c>
      <c r="C1070" t="str">
        <f t="shared" si="69"/>
        <v>ㄩㄞ</v>
      </c>
      <c r="D1070">
        <f>INDEX(z2p!$C$2:$X$57,MATCH(C1070,z2p!$A$2:'z2p'!$A$57,0),MATCH(B1070,z2p!$C$1:'z2p'!$X$1,0))</f>
        <v>0</v>
      </c>
      <c r="E1070" t="s">
        <v>24</v>
      </c>
      <c r="F1070" t="s">
        <v>412</v>
      </c>
      <c r="G1070" t="str">
        <f>HLOOKUP(E1070,z2p!$C$1:$X$2,2,FALSE)</f>
        <v>k</v>
      </c>
      <c r="H1070" t="str">
        <f>VLOOKUP(F1070,z2p!$A$3:$B$57,2,FALSE)</f>
        <v>uai</v>
      </c>
      <c r="I1070" t="str">
        <f t="shared" si="70"/>
        <v>kuai</v>
      </c>
      <c r="J1070" t="str">
        <f t="shared" si="71"/>
        <v>,"ㄎㄩㄞˋ","kuai","2024-02-11 10:15:00","ai@indexbox.com","1","注音","拼音","zhuyin","pinyin","對照表"</v>
      </c>
    </row>
    <row r="1071" spans="1:10">
      <c r="A1071" s="18" t="s">
        <v>1618</v>
      </c>
      <c r="B1071" t="str">
        <f t="shared" si="68"/>
        <v>ㄎ</v>
      </c>
      <c r="C1071" t="str">
        <f t="shared" si="69"/>
        <v>ㄩㄟ</v>
      </c>
      <c r="D1071">
        <f>INDEX(z2p!$C$2:$X$57,MATCH(C1071,z2p!$A$2:'z2p'!$A$57,0),MATCH(B1071,z2p!$C$1:'z2p'!$X$1,0))</f>
        <v>0</v>
      </c>
      <c r="E1071" t="s">
        <v>24</v>
      </c>
      <c r="F1071" t="s">
        <v>421</v>
      </c>
      <c r="G1071" t="str">
        <f>HLOOKUP(E1071,z2p!$C$1:$X$2,2,FALSE)</f>
        <v>k</v>
      </c>
      <c r="H1071" t="str">
        <f>VLOOKUP(F1071,z2p!$A$3:$B$57,2,FALSE)</f>
        <v>ui</v>
      </c>
      <c r="I1071" t="str">
        <f t="shared" si="70"/>
        <v>kui</v>
      </c>
      <c r="J1071" t="str">
        <f t="shared" si="71"/>
        <v>,"ㄎㄩㄟˋ","kui","2024-02-11 10:15:00","ai@indexbox.com","1","注音","拼音","zhuyin","pinyin","對照表"</v>
      </c>
    </row>
    <row r="1072" spans="1:10">
      <c r="A1072" s="18" t="s">
        <v>1640</v>
      </c>
      <c r="B1072" t="str">
        <f t="shared" si="68"/>
        <v>ㄎ</v>
      </c>
      <c r="C1072" t="str">
        <f t="shared" si="69"/>
        <v>ㄩㄠ</v>
      </c>
      <c r="D1072">
        <f>INDEX(z2p!$C$2:$X$57,MATCH(C1072,z2p!$A$2:'z2p'!$A$57,0),MATCH(B1072,z2p!$C$1:'z2p'!$X$1,0))</f>
        <v>0</v>
      </c>
      <c r="E1072" t="s">
        <v>24</v>
      </c>
      <c r="F1072" t="s">
        <v>510</v>
      </c>
      <c r="G1072" t="str">
        <f>HLOOKUP(E1072,z2p!$C$1:$X$2,2,FALSE)</f>
        <v>k</v>
      </c>
      <c r="H1072" t="str">
        <f>VLOOKUP(F1072,z2p!$A$3:$B$57,2,FALSE)</f>
        <v>uao</v>
      </c>
      <c r="I1072" t="str">
        <f t="shared" si="70"/>
        <v>kuao</v>
      </c>
      <c r="J1072" t="str">
        <f t="shared" si="71"/>
        <v>,"ㄎㄩㄠˋ","kuao","2024-02-11 10:15:00","ai@indexbox.com","1","注音","拼音","zhuyin","pinyin","對照表"</v>
      </c>
    </row>
    <row r="1073" spans="1:10">
      <c r="A1073" s="18" t="s">
        <v>1662</v>
      </c>
      <c r="B1073" t="str">
        <f t="shared" si="68"/>
        <v>ㄎ</v>
      </c>
      <c r="C1073" t="str">
        <f t="shared" si="69"/>
        <v>ㄩㄡ</v>
      </c>
      <c r="D1073">
        <f>INDEX(z2p!$C$2:$X$57,MATCH(C1073,z2p!$A$2:'z2p'!$A$57,0),MATCH(B1073,z2p!$C$1:'z2p'!$X$1,0))</f>
        <v>0</v>
      </c>
      <c r="E1073" t="s">
        <v>24</v>
      </c>
      <c r="F1073" t="s">
        <v>511</v>
      </c>
      <c r="G1073" t="str">
        <f>HLOOKUP(E1073,z2p!$C$1:$X$2,2,FALSE)</f>
        <v>k</v>
      </c>
      <c r="H1073" t="str">
        <f>VLOOKUP(F1073,z2p!$A$3:$B$57,2,FALSE)</f>
        <v>uou</v>
      </c>
      <c r="I1073" t="str">
        <f t="shared" si="70"/>
        <v>kuou</v>
      </c>
      <c r="J1073" t="str">
        <f t="shared" si="71"/>
        <v>,"ㄎㄩㄡˋ","kuou","2024-02-11 10:15:00","ai@indexbox.com","1","注音","拼音","zhuyin","pinyin","對照表"</v>
      </c>
    </row>
    <row r="1074" spans="1:10">
      <c r="A1074" s="18" t="s">
        <v>1684</v>
      </c>
      <c r="B1074" t="str">
        <f t="shared" si="68"/>
        <v>ㄎ</v>
      </c>
      <c r="C1074" t="str">
        <f t="shared" si="69"/>
        <v>ㄩㄢ</v>
      </c>
      <c r="D1074">
        <f>INDEX(z2p!$C$2:$X$57,MATCH(C1074,z2p!$A$2:'z2p'!$A$57,0),MATCH(B1074,z2p!$C$1:'z2p'!$X$1,0))</f>
        <v>0</v>
      </c>
      <c r="E1074" t="s">
        <v>24</v>
      </c>
      <c r="F1074" t="s">
        <v>436</v>
      </c>
      <c r="G1074" t="str">
        <f>HLOOKUP(E1074,z2p!$C$1:$X$2,2,FALSE)</f>
        <v>k</v>
      </c>
      <c r="H1074" t="str">
        <f>VLOOKUP(F1074,z2p!$A$3:$B$57,2,FALSE)</f>
        <v>uan</v>
      </c>
      <c r="I1074" t="str">
        <f t="shared" si="70"/>
        <v>kuan</v>
      </c>
      <c r="J1074" t="str">
        <f t="shared" si="71"/>
        <v>,"ㄎㄩㄢˋ","kuan","2024-02-11 10:15:00","ai@indexbox.com","1","注音","拼音","zhuyin","pinyin","對照表"</v>
      </c>
    </row>
    <row r="1075" spans="1:10">
      <c r="A1075" s="18" t="s">
        <v>1706</v>
      </c>
      <c r="B1075" t="str">
        <f t="shared" si="68"/>
        <v>ㄎ</v>
      </c>
      <c r="C1075" t="str">
        <f t="shared" si="69"/>
        <v>ㄩㄣ</v>
      </c>
      <c r="D1075">
        <f>INDEX(z2p!$C$2:$X$57,MATCH(C1075,z2p!$A$2:'z2p'!$A$57,0),MATCH(B1075,z2p!$C$1:'z2p'!$X$1,0))</f>
        <v>0</v>
      </c>
      <c r="E1075" t="s">
        <v>24</v>
      </c>
      <c r="F1075" t="s">
        <v>453</v>
      </c>
      <c r="G1075" t="str">
        <f>HLOOKUP(E1075,z2p!$C$1:$X$2,2,FALSE)</f>
        <v>k</v>
      </c>
      <c r="H1075" t="str">
        <f>VLOOKUP(F1075,z2p!$A$3:$B$57,2,FALSE)</f>
        <v>un</v>
      </c>
      <c r="I1075" t="str">
        <f t="shared" si="70"/>
        <v>kun</v>
      </c>
      <c r="J1075" t="str">
        <f t="shared" si="71"/>
        <v>,"ㄎㄩㄣˋ","kun","2024-02-11 10:15:00","ai@indexbox.com","1","注音","拼音","zhuyin","pinyin","對照表"</v>
      </c>
    </row>
    <row r="1076" spans="1:10">
      <c r="A1076" s="18" t="s">
        <v>1728</v>
      </c>
      <c r="B1076" t="str">
        <f t="shared" si="68"/>
        <v>ㄎ</v>
      </c>
      <c r="C1076" t="str">
        <f t="shared" si="69"/>
        <v>ㄩㄤ</v>
      </c>
      <c r="D1076">
        <f>INDEX(z2p!$C$2:$X$57,MATCH(C1076,z2p!$A$2:'z2p'!$A$57,0),MATCH(B1076,z2p!$C$1:'z2p'!$X$1,0))</f>
        <v>0</v>
      </c>
      <c r="E1076" t="s">
        <v>24</v>
      </c>
      <c r="F1076" t="s">
        <v>470</v>
      </c>
      <c r="G1076" t="str">
        <f>HLOOKUP(E1076,z2p!$C$1:$X$2,2,FALSE)</f>
        <v>k</v>
      </c>
      <c r="H1076" t="str">
        <f>VLOOKUP(F1076,z2p!$A$3:$B$57,2,FALSE)</f>
        <v>uang</v>
      </c>
      <c r="I1076" t="str">
        <f t="shared" si="70"/>
        <v>kuang</v>
      </c>
      <c r="J1076" t="str">
        <f t="shared" si="71"/>
        <v>,"ㄎㄩㄤˋ","kuang","2024-02-11 10:15:00","ai@indexbox.com","1","注音","拼音","zhuyin","pinyin","對照表"</v>
      </c>
    </row>
    <row r="1077" spans="1:10">
      <c r="A1077" s="18" t="s">
        <v>1750</v>
      </c>
      <c r="B1077" t="str">
        <f t="shared" si="68"/>
        <v>ㄎ</v>
      </c>
      <c r="C1077" t="str">
        <f t="shared" si="69"/>
        <v>ㄩㄥ</v>
      </c>
      <c r="D1077">
        <f>INDEX(z2p!$C$2:$X$57,MATCH(C1077,z2p!$A$2:'z2p'!$A$57,0),MATCH(B1077,z2p!$C$1:'z2p'!$X$1,0))</f>
        <v>0</v>
      </c>
      <c r="E1077" t="s">
        <v>24</v>
      </c>
      <c r="F1077" t="s">
        <v>238</v>
      </c>
      <c r="G1077" t="str">
        <f>HLOOKUP(E1077,z2p!$C$1:$X$2,2,FALSE)</f>
        <v>k</v>
      </c>
      <c r="H1077" t="str">
        <f>VLOOKUP(F1077,z2p!$A$3:$B$57,2,FALSE)</f>
        <v>ueng</v>
      </c>
      <c r="I1077" t="str">
        <f t="shared" si="70"/>
        <v>kueng</v>
      </c>
      <c r="J1077" t="str">
        <f t="shared" si="71"/>
        <v>,"ㄎㄩㄥˋ","kueng","2024-02-11 10:15:00","ai@indexbox.com","1","注音","拼音","zhuyin","pinyin","對照表"</v>
      </c>
    </row>
    <row r="1078" spans="1:10">
      <c r="A1078" s="18" t="s">
        <v>1772</v>
      </c>
      <c r="B1078" t="str">
        <f t="shared" si="68"/>
        <v>ㄎ</v>
      </c>
      <c r="C1078" t="str">
        <f t="shared" si="69"/>
        <v>ㄩㄦ</v>
      </c>
      <c r="D1078">
        <f>INDEX(z2p!$C$2:$X$57,MATCH(C1078,z2p!$A$2:'z2p'!$A$57,0),MATCH(B1078,z2p!$C$1:'z2p'!$X$1,0))</f>
        <v>0</v>
      </c>
      <c r="E1078" t="s">
        <v>24</v>
      </c>
      <c r="F1078" t="s">
        <v>512</v>
      </c>
      <c r="G1078" t="str">
        <f>HLOOKUP(E1078,z2p!$C$1:$X$2,2,FALSE)</f>
        <v>k</v>
      </c>
      <c r="H1078" t="str">
        <f>VLOOKUP(F1078,z2p!$A$3:$B$57,2,FALSE)</f>
        <v>uer</v>
      </c>
      <c r="I1078" t="str">
        <f t="shared" si="70"/>
        <v>kuer</v>
      </c>
      <c r="J1078" t="str">
        <f t="shared" si="71"/>
        <v>,"ㄎㄩㄦˋ","kuer","2024-02-11 10:15:00","ai@indexbox.com","1","注音","拼音","zhuyin","pinyin","對照表"</v>
      </c>
    </row>
    <row r="1079" spans="1:10">
      <c r="A1079" s="18" t="s">
        <v>1487</v>
      </c>
      <c r="B1079" t="str">
        <f t="shared" si="68"/>
        <v>ㄏ</v>
      </c>
      <c r="C1079" t="str">
        <f t="shared" si="69"/>
        <v>ㄩ␢</v>
      </c>
      <c r="D1079" t="e">
        <f>INDEX(z2p!$C$2:$X$57,MATCH(C1079,z2p!$A$2:'z2p'!$A$57,0),MATCH(B1079,z2p!$C$1:'z2p'!$X$1,0))</f>
        <v>#N/A</v>
      </c>
      <c r="E1079" t="s">
        <v>25</v>
      </c>
      <c r="F1079" t="s">
        <v>507</v>
      </c>
      <c r="G1079" t="str">
        <f>HLOOKUP(E1079,z2p!$C$1:$X$2,2,FALSE)</f>
        <v>h</v>
      </c>
      <c r="H1079" t="s">
        <v>550</v>
      </c>
      <c r="I1079" t="str">
        <f t="shared" si="70"/>
        <v>hu</v>
      </c>
      <c r="J1079" t="str">
        <f t="shared" si="71"/>
        <v>,"ㄏㄩ␢ˋ","hu","2024-02-11 10:15:00","ai@indexbox.com","1","注音","拼音","zhuyin","pinyin","對照表"</v>
      </c>
    </row>
    <row r="1080" spans="1:10">
      <c r="A1080" s="18" t="s">
        <v>1509</v>
      </c>
      <c r="B1080" t="str">
        <f t="shared" si="68"/>
        <v>ㄏ</v>
      </c>
      <c r="C1080" t="str">
        <f t="shared" si="69"/>
        <v>ㄩㄚ</v>
      </c>
      <c r="D1080">
        <f>INDEX(z2p!$C$2:$X$57,MATCH(C1080,z2p!$A$2:'z2p'!$A$57,0),MATCH(B1080,z2p!$C$1:'z2p'!$X$1,0))</f>
        <v>0</v>
      </c>
      <c r="E1080" t="s">
        <v>25</v>
      </c>
      <c r="F1080" t="s">
        <v>386</v>
      </c>
      <c r="G1080" t="str">
        <f>HLOOKUP(E1080,z2p!$C$1:$X$2,2,FALSE)</f>
        <v>h</v>
      </c>
      <c r="H1080" t="str">
        <f>VLOOKUP(F1080,z2p!$A$3:$B$57,2,FALSE)</f>
        <v>ua</v>
      </c>
      <c r="I1080" t="str">
        <f t="shared" si="70"/>
        <v>hua</v>
      </c>
      <c r="J1080" t="str">
        <f t="shared" si="71"/>
        <v>,"ㄏㄩㄚˋ","hua","2024-02-11 10:15:00","ai@indexbox.com","1","注音","拼音","zhuyin","pinyin","對照表"</v>
      </c>
    </row>
    <row r="1081" spans="1:10">
      <c r="A1081" s="18" t="s">
        <v>1531</v>
      </c>
      <c r="B1081" t="str">
        <f t="shared" si="68"/>
        <v>ㄏ</v>
      </c>
      <c r="C1081" t="str">
        <f t="shared" si="69"/>
        <v>ㄩㄛ</v>
      </c>
      <c r="D1081">
        <f>INDEX(z2p!$C$2:$X$57,MATCH(C1081,z2p!$A$2:'z2p'!$A$57,0),MATCH(B1081,z2p!$C$1:'z2p'!$X$1,0))</f>
        <v>0</v>
      </c>
      <c r="E1081" t="s">
        <v>25</v>
      </c>
      <c r="F1081" t="s">
        <v>395</v>
      </c>
      <c r="G1081" t="str">
        <f>HLOOKUP(E1081,z2p!$C$1:$X$2,2,FALSE)</f>
        <v>h</v>
      </c>
      <c r="H1081" t="str">
        <f>VLOOKUP(F1081,z2p!$A$3:$B$57,2,FALSE)</f>
        <v>uo</v>
      </c>
      <c r="I1081" t="str">
        <f t="shared" si="70"/>
        <v>huo</v>
      </c>
      <c r="J1081" t="str">
        <f t="shared" si="71"/>
        <v>,"ㄏㄩㄛˋ","huo","2024-02-11 10:15:00","ai@indexbox.com","1","注音","拼音","zhuyin","pinyin","對照表"</v>
      </c>
    </row>
    <row r="1082" spans="1:10">
      <c r="A1082" s="18" t="s">
        <v>1553</v>
      </c>
      <c r="B1082" t="str">
        <f t="shared" si="68"/>
        <v>ㄏ</v>
      </c>
      <c r="C1082" t="str">
        <f t="shared" si="69"/>
        <v>ㄩㄜ</v>
      </c>
      <c r="D1082">
        <f>INDEX(z2p!$C$2:$X$57,MATCH(C1082,z2p!$A$2:'z2p'!$A$57,0),MATCH(B1082,z2p!$C$1:'z2p'!$X$1,0))</f>
        <v>0</v>
      </c>
      <c r="E1082" t="s">
        <v>25</v>
      </c>
      <c r="F1082" t="s">
        <v>508</v>
      </c>
      <c r="G1082" t="str">
        <f>HLOOKUP(E1082,z2p!$C$1:$X$2,2,FALSE)</f>
        <v>h</v>
      </c>
      <c r="H1082" t="str">
        <f>VLOOKUP(F1082,z2p!$A$3:$B$57,2,FALSE)</f>
        <v>ue</v>
      </c>
      <c r="I1082" t="str">
        <f t="shared" si="70"/>
        <v>hue</v>
      </c>
      <c r="J1082" t="str">
        <f t="shared" si="71"/>
        <v>,"ㄏㄩㄜˋ","hue","2024-02-11 10:15:00","ai@indexbox.com","1","注音","拼音","zhuyin","pinyin","對照表"</v>
      </c>
    </row>
    <row r="1083" spans="1:10">
      <c r="A1083" s="18" t="s">
        <v>1575</v>
      </c>
      <c r="B1083" t="str">
        <f t="shared" si="68"/>
        <v>ㄏ</v>
      </c>
      <c r="C1083" t="str">
        <f t="shared" si="69"/>
        <v>ㄩㄝ</v>
      </c>
      <c r="D1083">
        <f>INDEX(z2p!$C$2:$X$57,MATCH(C1083,z2p!$A$2:'z2p'!$A$57,0),MATCH(B1083,z2p!$C$1:'z2p'!$X$1,0))</f>
        <v>0</v>
      </c>
      <c r="E1083" t="s">
        <v>25</v>
      </c>
      <c r="F1083" t="s">
        <v>509</v>
      </c>
      <c r="G1083" t="str">
        <f>HLOOKUP(E1083,z2p!$C$1:$X$2,2,FALSE)</f>
        <v>h</v>
      </c>
      <c r="H1083" t="str">
        <f>VLOOKUP(F1083,z2p!$A$3:$B$57,2,FALSE)</f>
        <v>ue</v>
      </c>
      <c r="I1083" t="str">
        <f t="shared" si="70"/>
        <v>hue</v>
      </c>
      <c r="J1083" t="str">
        <f t="shared" si="71"/>
        <v>,"ㄏㄩㄝˋ","hue","2024-02-11 10:15:00","ai@indexbox.com","1","注音","拼音","zhuyin","pinyin","對照表"</v>
      </c>
    </row>
    <row r="1084" spans="1:10">
      <c r="A1084" s="18" t="s">
        <v>1597</v>
      </c>
      <c r="B1084" t="str">
        <f t="shared" si="68"/>
        <v>ㄏ</v>
      </c>
      <c r="C1084" t="str">
        <f t="shared" si="69"/>
        <v>ㄩㄞ</v>
      </c>
      <c r="D1084">
        <f>INDEX(z2p!$C$2:$X$57,MATCH(C1084,z2p!$A$2:'z2p'!$A$57,0),MATCH(B1084,z2p!$C$1:'z2p'!$X$1,0))</f>
        <v>0</v>
      </c>
      <c r="E1084" t="s">
        <v>25</v>
      </c>
      <c r="F1084" t="s">
        <v>412</v>
      </c>
      <c r="G1084" t="str">
        <f>HLOOKUP(E1084,z2p!$C$1:$X$2,2,FALSE)</f>
        <v>h</v>
      </c>
      <c r="H1084" t="str">
        <f>VLOOKUP(F1084,z2p!$A$3:$B$57,2,FALSE)</f>
        <v>uai</v>
      </c>
      <c r="I1084" t="str">
        <f t="shared" si="70"/>
        <v>huai</v>
      </c>
      <c r="J1084" t="str">
        <f t="shared" si="71"/>
        <v>,"ㄏㄩㄞˋ","huai","2024-02-11 10:15:00","ai@indexbox.com","1","注音","拼音","zhuyin","pinyin","對照表"</v>
      </c>
    </row>
    <row r="1085" spans="1:10">
      <c r="A1085" s="18" t="s">
        <v>1619</v>
      </c>
      <c r="B1085" t="str">
        <f t="shared" si="68"/>
        <v>ㄏ</v>
      </c>
      <c r="C1085" t="str">
        <f t="shared" si="69"/>
        <v>ㄩㄟ</v>
      </c>
      <c r="D1085">
        <f>INDEX(z2p!$C$2:$X$57,MATCH(C1085,z2p!$A$2:'z2p'!$A$57,0),MATCH(B1085,z2p!$C$1:'z2p'!$X$1,0))</f>
        <v>0</v>
      </c>
      <c r="E1085" t="s">
        <v>25</v>
      </c>
      <c r="F1085" t="s">
        <v>421</v>
      </c>
      <c r="G1085" t="str">
        <f>HLOOKUP(E1085,z2p!$C$1:$X$2,2,FALSE)</f>
        <v>h</v>
      </c>
      <c r="H1085" t="str">
        <f>VLOOKUP(F1085,z2p!$A$3:$B$57,2,FALSE)</f>
        <v>ui</v>
      </c>
      <c r="I1085" t="str">
        <f t="shared" si="70"/>
        <v>hui</v>
      </c>
      <c r="J1085" t="str">
        <f t="shared" si="71"/>
        <v>,"ㄏㄩㄟˋ","hui","2024-02-11 10:15:00","ai@indexbox.com","1","注音","拼音","zhuyin","pinyin","對照表"</v>
      </c>
    </row>
    <row r="1086" spans="1:10">
      <c r="A1086" s="18" t="s">
        <v>1641</v>
      </c>
      <c r="B1086" t="str">
        <f t="shared" si="68"/>
        <v>ㄏ</v>
      </c>
      <c r="C1086" t="str">
        <f t="shared" si="69"/>
        <v>ㄩㄠ</v>
      </c>
      <c r="D1086">
        <f>INDEX(z2p!$C$2:$X$57,MATCH(C1086,z2p!$A$2:'z2p'!$A$57,0),MATCH(B1086,z2p!$C$1:'z2p'!$X$1,0))</f>
        <v>0</v>
      </c>
      <c r="E1086" t="s">
        <v>25</v>
      </c>
      <c r="F1086" t="s">
        <v>510</v>
      </c>
      <c r="G1086" t="str">
        <f>HLOOKUP(E1086,z2p!$C$1:$X$2,2,FALSE)</f>
        <v>h</v>
      </c>
      <c r="H1086" t="str">
        <f>VLOOKUP(F1086,z2p!$A$3:$B$57,2,FALSE)</f>
        <v>uao</v>
      </c>
      <c r="I1086" t="str">
        <f t="shared" si="70"/>
        <v>huao</v>
      </c>
      <c r="J1086" t="str">
        <f t="shared" si="71"/>
        <v>,"ㄏㄩㄠˋ","huao","2024-02-11 10:15:00","ai@indexbox.com","1","注音","拼音","zhuyin","pinyin","對照表"</v>
      </c>
    </row>
    <row r="1087" spans="1:10">
      <c r="A1087" s="18" t="s">
        <v>1663</v>
      </c>
      <c r="B1087" t="str">
        <f t="shared" si="68"/>
        <v>ㄏ</v>
      </c>
      <c r="C1087" t="str">
        <f t="shared" si="69"/>
        <v>ㄩㄡ</v>
      </c>
      <c r="D1087">
        <f>INDEX(z2p!$C$2:$X$57,MATCH(C1087,z2p!$A$2:'z2p'!$A$57,0),MATCH(B1087,z2p!$C$1:'z2p'!$X$1,0))</f>
        <v>0</v>
      </c>
      <c r="E1087" t="s">
        <v>25</v>
      </c>
      <c r="F1087" t="s">
        <v>511</v>
      </c>
      <c r="G1087" t="str">
        <f>HLOOKUP(E1087,z2p!$C$1:$X$2,2,FALSE)</f>
        <v>h</v>
      </c>
      <c r="H1087" t="str">
        <f>VLOOKUP(F1087,z2p!$A$3:$B$57,2,FALSE)</f>
        <v>uou</v>
      </c>
      <c r="I1087" t="str">
        <f t="shared" si="70"/>
        <v>huou</v>
      </c>
      <c r="J1087" t="str">
        <f t="shared" si="71"/>
        <v>,"ㄏㄩㄡˋ","huou","2024-02-11 10:15:00","ai@indexbox.com","1","注音","拼音","zhuyin","pinyin","對照表"</v>
      </c>
    </row>
    <row r="1088" spans="1:10">
      <c r="A1088" s="18" t="s">
        <v>1685</v>
      </c>
      <c r="B1088" t="str">
        <f t="shared" si="68"/>
        <v>ㄏ</v>
      </c>
      <c r="C1088" t="str">
        <f t="shared" si="69"/>
        <v>ㄩㄢ</v>
      </c>
      <c r="D1088">
        <f>INDEX(z2p!$C$2:$X$57,MATCH(C1088,z2p!$A$2:'z2p'!$A$57,0),MATCH(B1088,z2p!$C$1:'z2p'!$X$1,0))</f>
        <v>0</v>
      </c>
      <c r="E1088" t="s">
        <v>25</v>
      </c>
      <c r="F1088" t="s">
        <v>436</v>
      </c>
      <c r="G1088" t="str">
        <f>HLOOKUP(E1088,z2p!$C$1:$X$2,2,FALSE)</f>
        <v>h</v>
      </c>
      <c r="H1088" t="str">
        <f>VLOOKUP(F1088,z2p!$A$3:$B$57,2,FALSE)</f>
        <v>uan</v>
      </c>
      <c r="I1088" t="str">
        <f t="shared" si="70"/>
        <v>huan</v>
      </c>
      <c r="J1088" t="str">
        <f t="shared" si="71"/>
        <v>,"ㄏㄩㄢˋ","huan","2024-02-11 10:15:00","ai@indexbox.com","1","注音","拼音","zhuyin","pinyin","對照表"</v>
      </c>
    </row>
    <row r="1089" spans="1:10">
      <c r="A1089" s="18" t="s">
        <v>1707</v>
      </c>
      <c r="B1089" t="str">
        <f t="shared" si="68"/>
        <v>ㄏ</v>
      </c>
      <c r="C1089" t="str">
        <f t="shared" si="69"/>
        <v>ㄩㄣ</v>
      </c>
      <c r="D1089">
        <f>INDEX(z2p!$C$2:$X$57,MATCH(C1089,z2p!$A$2:'z2p'!$A$57,0),MATCH(B1089,z2p!$C$1:'z2p'!$X$1,0))</f>
        <v>0</v>
      </c>
      <c r="E1089" t="s">
        <v>25</v>
      </c>
      <c r="F1089" t="s">
        <v>453</v>
      </c>
      <c r="G1089" t="str">
        <f>HLOOKUP(E1089,z2p!$C$1:$X$2,2,FALSE)</f>
        <v>h</v>
      </c>
      <c r="H1089" t="str">
        <f>VLOOKUP(F1089,z2p!$A$3:$B$57,2,FALSE)</f>
        <v>un</v>
      </c>
      <c r="I1089" t="str">
        <f t="shared" si="70"/>
        <v>hun</v>
      </c>
      <c r="J1089" t="str">
        <f t="shared" si="71"/>
        <v>,"ㄏㄩㄣˋ","hun","2024-02-11 10:15:00","ai@indexbox.com","1","注音","拼音","zhuyin","pinyin","對照表"</v>
      </c>
    </row>
    <row r="1090" spans="1:10">
      <c r="A1090" s="18" t="s">
        <v>1729</v>
      </c>
      <c r="B1090" t="str">
        <f t="shared" ref="B1090:B1153" si="72">LEFT(A1090)</f>
        <v>ㄏ</v>
      </c>
      <c r="C1090" t="str">
        <f t="shared" ref="C1090:C1153" si="73">MID(A1090&amp;"",2,2)</f>
        <v>ㄩㄤ</v>
      </c>
      <c r="D1090">
        <f>INDEX(z2p!$C$2:$X$57,MATCH(C1090,z2p!$A$2:'z2p'!$A$57,0),MATCH(B1090,z2p!$C$1:'z2p'!$X$1,0))</f>
        <v>0</v>
      </c>
      <c r="E1090" t="s">
        <v>25</v>
      </c>
      <c r="F1090" t="s">
        <v>470</v>
      </c>
      <c r="G1090" t="str">
        <f>HLOOKUP(E1090,z2p!$C$1:$X$2,2,FALSE)</f>
        <v>h</v>
      </c>
      <c r="H1090" t="str">
        <f>VLOOKUP(F1090,z2p!$A$3:$B$57,2,FALSE)</f>
        <v>uang</v>
      </c>
      <c r="I1090" t="str">
        <f t="shared" ref="I1090:I1153" si="74">G1090&amp;H1090</f>
        <v>huang</v>
      </c>
      <c r="J1090" t="str">
        <f t="shared" si="71"/>
        <v>,"ㄏㄩㄤˋ","huang","2024-02-11 10:15:00","ai@indexbox.com","1","注音","拼音","zhuyin","pinyin","對照表"</v>
      </c>
    </row>
    <row r="1091" spans="1:10">
      <c r="A1091" s="18" t="s">
        <v>1751</v>
      </c>
      <c r="B1091" t="str">
        <f t="shared" si="72"/>
        <v>ㄏ</v>
      </c>
      <c r="C1091" t="str">
        <f t="shared" si="73"/>
        <v>ㄩㄥ</v>
      </c>
      <c r="D1091">
        <f>INDEX(z2p!$C$2:$X$57,MATCH(C1091,z2p!$A$2:'z2p'!$A$57,0),MATCH(B1091,z2p!$C$1:'z2p'!$X$1,0))</f>
        <v>0</v>
      </c>
      <c r="E1091" t="s">
        <v>25</v>
      </c>
      <c r="F1091" t="s">
        <v>238</v>
      </c>
      <c r="G1091" t="str">
        <f>HLOOKUP(E1091,z2p!$C$1:$X$2,2,FALSE)</f>
        <v>h</v>
      </c>
      <c r="H1091" t="str">
        <f>VLOOKUP(F1091,z2p!$A$3:$B$57,2,FALSE)</f>
        <v>ueng</v>
      </c>
      <c r="I1091" t="str">
        <f t="shared" si="74"/>
        <v>hueng</v>
      </c>
      <c r="J1091" t="str">
        <f t="shared" si="71"/>
        <v>,"ㄏㄩㄥˋ","hueng","2024-02-11 10:15:00","ai@indexbox.com","1","注音","拼音","zhuyin","pinyin","對照表"</v>
      </c>
    </row>
    <row r="1092" spans="1:10">
      <c r="A1092" s="18" t="s">
        <v>1773</v>
      </c>
      <c r="B1092" t="str">
        <f t="shared" si="72"/>
        <v>ㄏ</v>
      </c>
      <c r="C1092" t="str">
        <f t="shared" si="73"/>
        <v>ㄩㄦ</v>
      </c>
      <c r="D1092">
        <f>INDEX(z2p!$C$2:$X$57,MATCH(C1092,z2p!$A$2:'z2p'!$A$57,0),MATCH(B1092,z2p!$C$1:'z2p'!$X$1,0))</f>
        <v>0</v>
      </c>
      <c r="E1092" t="s">
        <v>25</v>
      </c>
      <c r="F1092" t="s">
        <v>512</v>
      </c>
      <c r="G1092" t="str">
        <f>HLOOKUP(E1092,z2p!$C$1:$X$2,2,FALSE)</f>
        <v>h</v>
      </c>
      <c r="H1092" t="str">
        <f>VLOOKUP(F1092,z2p!$A$3:$B$57,2,FALSE)</f>
        <v>uer</v>
      </c>
      <c r="I1092" t="str">
        <f t="shared" si="74"/>
        <v>huer</v>
      </c>
      <c r="J1092" t="str">
        <f t="shared" si="71"/>
        <v>,"ㄏㄩㄦˋ","huer","2024-02-11 10:15:00","ai@indexbox.com","1","注音","拼音","zhuyin","pinyin","對照表"</v>
      </c>
    </row>
    <row r="1093" spans="1:10">
      <c r="A1093" s="18" t="s">
        <v>1488</v>
      </c>
      <c r="B1093" t="str">
        <f t="shared" si="72"/>
        <v>ㄐ</v>
      </c>
      <c r="C1093" t="str">
        <f t="shared" si="73"/>
        <v>ㄩ␢</v>
      </c>
      <c r="D1093" t="e">
        <f>INDEX(z2p!$C$2:$X$57,MATCH(C1093,z2p!$A$2:'z2p'!$A$57,0),MATCH(B1093,z2p!$C$1:'z2p'!$X$1,0))</f>
        <v>#N/A</v>
      </c>
      <c r="E1093" t="s">
        <v>26</v>
      </c>
      <c r="F1093" t="s">
        <v>507</v>
      </c>
      <c r="G1093" t="str">
        <f>HLOOKUP(E1093,z2p!$C$1:$X$2,2,FALSE)</f>
        <v>j</v>
      </c>
      <c r="H1093" t="s">
        <v>550</v>
      </c>
      <c r="I1093" t="str">
        <f t="shared" si="74"/>
        <v>ju</v>
      </c>
      <c r="J1093" t="str">
        <f t="shared" si="71"/>
        <v>,"ㄐㄩ␢ˋ","ju","2024-02-11 10:15:00","ai@indexbox.com","1","注音","拼音","zhuyin","pinyin","對照表"</v>
      </c>
    </row>
    <row r="1094" spans="1:10">
      <c r="A1094" s="18" t="s">
        <v>1510</v>
      </c>
      <c r="B1094" t="str">
        <f t="shared" si="72"/>
        <v>ㄐ</v>
      </c>
      <c r="C1094" t="str">
        <f t="shared" si="73"/>
        <v>ㄩㄚ</v>
      </c>
      <c r="D1094">
        <f>INDEX(z2p!$C$2:$X$57,MATCH(C1094,z2p!$A$2:'z2p'!$A$57,0),MATCH(B1094,z2p!$C$1:'z2p'!$X$1,0))</f>
        <v>0</v>
      </c>
      <c r="E1094" t="s">
        <v>26</v>
      </c>
      <c r="F1094" t="s">
        <v>386</v>
      </c>
      <c r="G1094" t="str">
        <f>HLOOKUP(E1094,z2p!$C$1:$X$2,2,FALSE)</f>
        <v>j</v>
      </c>
      <c r="H1094" t="str">
        <f>VLOOKUP(F1094,z2p!$A$3:$B$57,2,FALSE)</f>
        <v>ua</v>
      </c>
      <c r="I1094" t="str">
        <f t="shared" si="74"/>
        <v>jua</v>
      </c>
      <c r="J1094" t="str">
        <f t="shared" si="71"/>
        <v>,"ㄐㄩㄚˋ","jua","2024-02-11 10:15:00","ai@indexbox.com","1","注音","拼音","zhuyin","pinyin","對照表"</v>
      </c>
    </row>
    <row r="1095" spans="1:10">
      <c r="A1095" s="18" t="s">
        <v>1532</v>
      </c>
      <c r="B1095" t="str">
        <f t="shared" si="72"/>
        <v>ㄐ</v>
      </c>
      <c r="C1095" t="str">
        <f t="shared" si="73"/>
        <v>ㄩㄛ</v>
      </c>
      <c r="D1095">
        <f>INDEX(z2p!$C$2:$X$57,MATCH(C1095,z2p!$A$2:'z2p'!$A$57,0),MATCH(B1095,z2p!$C$1:'z2p'!$X$1,0))</f>
        <v>0</v>
      </c>
      <c r="E1095" t="s">
        <v>26</v>
      </c>
      <c r="F1095" t="s">
        <v>395</v>
      </c>
      <c r="G1095" t="str">
        <f>HLOOKUP(E1095,z2p!$C$1:$X$2,2,FALSE)</f>
        <v>j</v>
      </c>
      <c r="H1095" t="str">
        <f>VLOOKUP(F1095,z2p!$A$3:$B$57,2,FALSE)</f>
        <v>uo</v>
      </c>
      <c r="I1095" t="str">
        <f t="shared" si="74"/>
        <v>juo</v>
      </c>
      <c r="J1095" t="str">
        <f t="shared" si="71"/>
        <v>,"ㄐㄩㄛˋ","juo","2024-02-11 10:15:00","ai@indexbox.com","1","注音","拼音","zhuyin","pinyin","對照表"</v>
      </c>
    </row>
    <row r="1096" spans="1:10">
      <c r="A1096" s="18" t="s">
        <v>1554</v>
      </c>
      <c r="B1096" t="str">
        <f t="shared" si="72"/>
        <v>ㄐ</v>
      </c>
      <c r="C1096" t="str">
        <f t="shared" si="73"/>
        <v>ㄩㄜ</v>
      </c>
      <c r="D1096">
        <f>INDEX(z2p!$C$2:$X$57,MATCH(C1096,z2p!$A$2:'z2p'!$A$57,0),MATCH(B1096,z2p!$C$1:'z2p'!$X$1,0))</f>
        <v>0</v>
      </c>
      <c r="E1096" t="s">
        <v>26</v>
      </c>
      <c r="F1096" t="s">
        <v>508</v>
      </c>
      <c r="G1096" t="str">
        <f>HLOOKUP(E1096,z2p!$C$1:$X$2,2,FALSE)</f>
        <v>j</v>
      </c>
      <c r="H1096" t="str">
        <f>VLOOKUP(F1096,z2p!$A$3:$B$57,2,FALSE)</f>
        <v>ue</v>
      </c>
      <c r="I1096" t="str">
        <f t="shared" si="74"/>
        <v>jue</v>
      </c>
      <c r="J1096" t="str">
        <f t="shared" si="71"/>
        <v>,"ㄐㄩㄜˋ","jue","2024-02-11 10:15:00","ai@indexbox.com","1","注音","拼音","zhuyin","pinyin","對照表"</v>
      </c>
    </row>
    <row r="1097" spans="1:10">
      <c r="A1097" s="18" t="s">
        <v>1576</v>
      </c>
      <c r="B1097" t="str">
        <f t="shared" si="72"/>
        <v>ㄐ</v>
      </c>
      <c r="C1097" t="str">
        <f t="shared" si="73"/>
        <v>ㄩㄝ</v>
      </c>
      <c r="D1097" t="str">
        <f>INDEX(z2p!$C$2:$X$57,MATCH(C1097,z2p!$A$2:'z2p'!$A$57,0),MATCH(B1097,z2p!$C$1:'z2p'!$X$1,0))</f>
        <v>jUe</v>
      </c>
      <c r="E1097" t="s">
        <v>26</v>
      </c>
      <c r="F1097" t="s">
        <v>509</v>
      </c>
      <c r="G1097" t="str">
        <f>HLOOKUP(E1097,z2p!$C$1:$X$2,2,FALSE)</f>
        <v>j</v>
      </c>
      <c r="H1097" t="str">
        <f>VLOOKUP(F1097,z2p!$A$3:$B$57,2,FALSE)</f>
        <v>ue</v>
      </c>
      <c r="I1097" t="str">
        <f t="shared" si="74"/>
        <v>jue</v>
      </c>
      <c r="J1097" t="str">
        <f t="shared" si="71"/>
        <v>,"ㄐㄩㄝˋ","jue","2024-02-11 10:15:00","ai@indexbox.com","1","注音","拼音","zhuyin","pinyin","對照表"</v>
      </c>
    </row>
    <row r="1098" spans="1:10">
      <c r="A1098" s="18" t="s">
        <v>1598</v>
      </c>
      <c r="B1098" t="str">
        <f t="shared" si="72"/>
        <v>ㄐ</v>
      </c>
      <c r="C1098" t="str">
        <f t="shared" si="73"/>
        <v>ㄩㄞ</v>
      </c>
      <c r="D1098">
        <f>INDEX(z2p!$C$2:$X$57,MATCH(C1098,z2p!$A$2:'z2p'!$A$57,0),MATCH(B1098,z2p!$C$1:'z2p'!$X$1,0))</f>
        <v>0</v>
      </c>
      <c r="E1098" t="s">
        <v>26</v>
      </c>
      <c r="F1098" t="s">
        <v>412</v>
      </c>
      <c r="G1098" t="str">
        <f>HLOOKUP(E1098,z2p!$C$1:$X$2,2,FALSE)</f>
        <v>j</v>
      </c>
      <c r="H1098" t="str">
        <f>VLOOKUP(F1098,z2p!$A$3:$B$57,2,FALSE)</f>
        <v>uai</v>
      </c>
      <c r="I1098" t="str">
        <f t="shared" si="74"/>
        <v>juai</v>
      </c>
      <c r="J1098" t="str">
        <f t="shared" si="71"/>
        <v>,"ㄐㄩㄞˋ","juai","2024-02-11 10:15:00","ai@indexbox.com","1","注音","拼音","zhuyin","pinyin","對照表"</v>
      </c>
    </row>
    <row r="1099" spans="1:10">
      <c r="A1099" s="18" t="s">
        <v>1620</v>
      </c>
      <c r="B1099" t="str">
        <f t="shared" si="72"/>
        <v>ㄐ</v>
      </c>
      <c r="C1099" t="str">
        <f t="shared" si="73"/>
        <v>ㄩㄟ</v>
      </c>
      <c r="D1099">
        <f>INDEX(z2p!$C$2:$X$57,MATCH(C1099,z2p!$A$2:'z2p'!$A$57,0),MATCH(B1099,z2p!$C$1:'z2p'!$X$1,0))</f>
        <v>0</v>
      </c>
      <c r="E1099" t="s">
        <v>26</v>
      </c>
      <c r="F1099" t="s">
        <v>421</v>
      </c>
      <c r="G1099" t="str">
        <f>HLOOKUP(E1099,z2p!$C$1:$X$2,2,FALSE)</f>
        <v>j</v>
      </c>
      <c r="H1099" t="str">
        <f>VLOOKUP(F1099,z2p!$A$3:$B$57,2,FALSE)</f>
        <v>ui</v>
      </c>
      <c r="I1099" t="str">
        <f t="shared" si="74"/>
        <v>jui</v>
      </c>
      <c r="J1099" t="str">
        <f t="shared" si="71"/>
        <v>,"ㄐㄩㄟˋ","jui","2024-02-11 10:15:00","ai@indexbox.com","1","注音","拼音","zhuyin","pinyin","對照表"</v>
      </c>
    </row>
    <row r="1100" spans="1:10">
      <c r="A1100" s="18" t="s">
        <v>1642</v>
      </c>
      <c r="B1100" t="str">
        <f t="shared" si="72"/>
        <v>ㄐ</v>
      </c>
      <c r="C1100" t="str">
        <f t="shared" si="73"/>
        <v>ㄩㄠ</v>
      </c>
      <c r="D1100">
        <f>INDEX(z2p!$C$2:$X$57,MATCH(C1100,z2p!$A$2:'z2p'!$A$57,0),MATCH(B1100,z2p!$C$1:'z2p'!$X$1,0))</f>
        <v>0</v>
      </c>
      <c r="E1100" t="s">
        <v>26</v>
      </c>
      <c r="F1100" t="s">
        <v>510</v>
      </c>
      <c r="G1100" t="str">
        <f>HLOOKUP(E1100,z2p!$C$1:$X$2,2,FALSE)</f>
        <v>j</v>
      </c>
      <c r="H1100" t="str">
        <f>VLOOKUP(F1100,z2p!$A$3:$B$57,2,FALSE)</f>
        <v>uao</v>
      </c>
      <c r="I1100" t="str">
        <f t="shared" si="74"/>
        <v>juao</v>
      </c>
      <c r="J1100" t="str">
        <f t="shared" si="71"/>
        <v>,"ㄐㄩㄠˋ","juao","2024-02-11 10:15:00","ai@indexbox.com","1","注音","拼音","zhuyin","pinyin","對照表"</v>
      </c>
    </row>
    <row r="1101" spans="1:10">
      <c r="A1101" s="18" t="s">
        <v>1664</v>
      </c>
      <c r="B1101" t="str">
        <f t="shared" si="72"/>
        <v>ㄐ</v>
      </c>
      <c r="C1101" t="str">
        <f t="shared" si="73"/>
        <v>ㄩㄡ</v>
      </c>
      <c r="D1101">
        <f>INDEX(z2p!$C$2:$X$57,MATCH(C1101,z2p!$A$2:'z2p'!$A$57,0),MATCH(B1101,z2p!$C$1:'z2p'!$X$1,0))</f>
        <v>0</v>
      </c>
      <c r="E1101" t="s">
        <v>26</v>
      </c>
      <c r="F1101" t="s">
        <v>511</v>
      </c>
      <c r="G1101" t="str">
        <f>HLOOKUP(E1101,z2p!$C$1:$X$2,2,FALSE)</f>
        <v>j</v>
      </c>
      <c r="H1101" t="str">
        <f>VLOOKUP(F1101,z2p!$A$3:$B$57,2,FALSE)</f>
        <v>uou</v>
      </c>
      <c r="I1101" t="str">
        <f t="shared" si="74"/>
        <v>juou</v>
      </c>
      <c r="J1101" t="str">
        <f t="shared" si="71"/>
        <v>,"ㄐㄩㄡˋ","juou","2024-02-11 10:15:00","ai@indexbox.com","1","注音","拼音","zhuyin","pinyin","對照表"</v>
      </c>
    </row>
    <row r="1102" spans="1:10">
      <c r="A1102" s="18" t="s">
        <v>1686</v>
      </c>
      <c r="B1102" t="str">
        <f t="shared" si="72"/>
        <v>ㄐ</v>
      </c>
      <c r="C1102" t="str">
        <f t="shared" si="73"/>
        <v>ㄩㄢ</v>
      </c>
      <c r="D1102" t="str">
        <f>INDEX(z2p!$C$2:$X$57,MATCH(C1102,z2p!$A$2:'z2p'!$A$57,0),MATCH(B1102,z2p!$C$1:'z2p'!$X$1,0))</f>
        <v>jüan</v>
      </c>
      <c r="E1102" t="s">
        <v>26</v>
      </c>
      <c r="F1102" t="s">
        <v>436</v>
      </c>
      <c r="G1102" t="str">
        <f>HLOOKUP(E1102,z2p!$C$1:$X$2,2,FALSE)</f>
        <v>j</v>
      </c>
      <c r="H1102" t="str">
        <f>VLOOKUP(F1102,z2p!$A$3:$B$57,2,FALSE)</f>
        <v>uan</v>
      </c>
      <c r="I1102" t="str">
        <f t="shared" si="74"/>
        <v>juan</v>
      </c>
      <c r="J1102" t="str">
        <f t="shared" si="71"/>
        <v>,"ㄐㄩㄢˋ","juan","2024-02-11 10:15:00","ai@indexbox.com","1","注音","拼音","zhuyin","pinyin","對照表"</v>
      </c>
    </row>
    <row r="1103" spans="1:10">
      <c r="A1103" s="18" t="s">
        <v>1708</v>
      </c>
      <c r="B1103" t="str">
        <f t="shared" si="72"/>
        <v>ㄐ</v>
      </c>
      <c r="C1103" t="str">
        <f t="shared" si="73"/>
        <v>ㄩㄣ</v>
      </c>
      <c r="D1103" t="str">
        <f>INDEX(z2p!$C$2:$X$57,MATCH(C1103,z2p!$A$2:'z2p'!$A$57,0),MATCH(B1103,z2p!$C$1:'z2p'!$X$1,0))</f>
        <v>jün</v>
      </c>
      <c r="E1103" t="s">
        <v>26</v>
      </c>
      <c r="F1103" t="s">
        <v>453</v>
      </c>
      <c r="G1103" t="str">
        <f>HLOOKUP(E1103,z2p!$C$1:$X$2,2,FALSE)</f>
        <v>j</v>
      </c>
      <c r="H1103" t="str">
        <f>VLOOKUP(F1103,z2p!$A$3:$B$57,2,FALSE)</f>
        <v>un</v>
      </c>
      <c r="I1103" t="str">
        <f t="shared" si="74"/>
        <v>jun</v>
      </c>
      <c r="J1103" t="str">
        <f t="shared" si="71"/>
        <v>,"ㄐㄩㄣˋ","jun","2024-02-11 10:15:00","ai@indexbox.com","1","注音","拼音","zhuyin","pinyin","對照表"</v>
      </c>
    </row>
    <row r="1104" spans="1:10">
      <c r="A1104" s="18" t="s">
        <v>1730</v>
      </c>
      <c r="B1104" t="str">
        <f t="shared" si="72"/>
        <v>ㄐ</v>
      </c>
      <c r="C1104" t="str">
        <f t="shared" si="73"/>
        <v>ㄩㄤ</v>
      </c>
      <c r="D1104">
        <f>INDEX(z2p!$C$2:$X$57,MATCH(C1104,z2p!$A$2:'z2p'!$A$57,0),MATCH(B1104,z2p!$C$1:'z2p'!$X$1,0))</f>
        <v>0</v>
      </c>
      <c r="E1104" t="s">
        <v>26</v>
      </c>
      <c r="F1104" t="s">
        <v>470</v>
      </c>
      <c r="G1104" t="str">
        <f>HLOOKUP(E1104,z2p!$C$1:$X$2,2,FALSE)</f>
        <v>j</v>
      </c>
      <c r="H1104" t="str">
        <f>VLOOKUP(F1104,z2p!$A$3:$B$57,2,FALSE)</f>
        <v>uang</v>
      </c>
      <c r="I1104" t="str">
        <f t="shared" si="74"/>
        <v>juang</v>
      </c>
      <c r="J1104" t="str">
        <f t="shared" ref="J1104:J1167" si="75">","""&amp;A1104&amp;""","""&amp;I1104&amp;""",""2024-02-11 10:15:00"",""ai@indexbox.com"",""1"",""注音"",""拼音"",""zhuyin"",""pinyin"",""對照表"""</f>
        <v>,"ㄐㄩㄤˋ","juang","2024-02-11 10:15:00","ai@indexbox.com","1","注音","拼音","zhuyin","pinyin","對照表"</v>
      </c>
    </row>
    <row r="1105" spans="1:10">
      <c r="A1105" s="18" t="s">
        <v>1752</v>
      </c>
      <c r="B1105" t="str">
        <f t="shared" si="72"/>
        <v>ㄐ</v>
      </c>
      <c r="C1105" t="str">
        <f t="shared" si="73"/>
        <v>ㄩㄥ</v>
      </c>
      <c r="D1105" t="str">
        <f>INDEX(z2p!$C$2:$X$57,MATCH(C1105,z2p!$A$2:'z2p'!$A$57,0),MATCH(B1105,z2p!$C$1:'z2p'!$X$1,0))</f>
        <v>jiong</v>
      </c>
      <c r="E1105" t="s">
        <v>26</v>
      </c>
      <c r="F1105" t="s">
        <v>238</v>
      </c>
      <c r="G1105" t="str">
        <f>HLOOKUP(E1105,z2p!$C$1:$X$2,2,FALSE)</f>
        <v>j</v>
      </c>
      <c r="H1105" t="str">
        <f>VLOOKUP(F1105,z2p!$A$3:$B$57,2,FALSE)</f>
        <v>ueng</v>
      </c>
      <c r="I1105" t="str">
        <f t="shared" si="74"/>
        <v>jueng</v>
      </c>
      <c r="J1105" t="str">
        <f t="shared" si="75"/>
        <v>,"ㄐㄩㄥˋ","jueng","2024-02-11 10:15:00","ai@indexbox.com","1","注音","拼音","zhuyin","pinyin","對照表"</v>
      </c>
    </row>
    <row r="1106" spans="1:10">
      <c r="A1106" s="18" t="s">
        <v>1774</v>
      </c>
      <c r="B1106" t="str">
        <f t="shared" si="72"/>
        <v>ㄐ</v>
      </c>
      <c r="C1106" t="str">
        <f t="shared" si="73"/>
        <v>ㄩㄦ</v>
      </c>
      <c r="D1106">
        <f>INDEX(z2p!$C$2:$X$57,MATCH(C1106,z2p!$A$2:'z2p'!$A$57,0),MATCH(B1106,z2p!$C$1:'z2p'!$X$1,0))</f>
        <v>0</v>
      </c>
      <c r="E1106" t="s">
        <v>26</v>
      </c>
      <c r="F1106" t="s">
        <v>512</v>
      </c>
      <c r="G1106" t="str">
        <f>HLOOKUP(E1106,z2p!$C$1:$X$2,2,FALSE)</f>
        <v>j</v>
      </c>
      <c r="H1106" t="str">
        <f>VLOOKUP(F1106,z2p!$A$3:$B$57,2,FALSE)</f>
        <v>uer</v>
      </c>
      <c r="I1106" t="str">
        <f t="shared" si="74"/>
        <v>juer</v>
      </c>
      <c r="J1106" t="str">
        <f t="shared" si="75"/>
        <v>,"ㄐㄩㄦˋ","juer","2024-02-11 10:15:00","ai@indexbox.com","1","注音","拼音","zhuyin","pinyin","對照表"</v>
      </c>
    </row>
    <row r="1107" spans="1:10">
      <c r="A1107" s="18" t="s">
        <v>1489</v>
      </c>
      <c r="B1107" t="str">
        <f t="shared" si="72"/>
        <v>ㄑ</v>
      </c>
      <c r="C1107" t="str">
        <f t="shared" si="73"/>
        <v>ㄩ␢</v>
      </c>
      <c r="D1107" t="e">
        <f>INDEX(z2p!$C$2:$X$57,MATCH(C1107,z2p!$A$2:'z2p'!$A$57,0),MATCH(B1107,z2p!$C$1:'z2p'!$X$1,0))</f>
        <v>#N/A</v>
      </c>
      <c r="E1107" t="s">
        <v>27</v>
      </c>
      <c r="F1107" t="s">
        <v>507</v>
      </c>
      <c r="G1107" t="str">
        <f>HLOOKUP(E1107,z2p!$C$1:$X$2,2,FALSE)</f>
        <v>q</v>
      </c>
      <c r="H1107" t="s">
        <v>550</v>
      </c>
      <c r="I1107" t="str">
        <f t="shared" si="74"/>
        <v>qu</v>
      </c>
      <c r="J1107" t="str">
        <f t="shared" si="75"/>
        <v>,"ㄑㄩ␢ˋ","qu","2024-02-11 10:15:00","ai@indexbox.com","1","注音","拼音","zhuyin","pinyin","對照表"</v>
      </c>
    </row>
    <row r="1108" spans="1:10">
      <c r="A1108" s="18" t="s">
        <v>1511</v>
      </c>
      <c r="B1108" t="str">
        <f t="shared" si="72"/>
        <v>ㄑ</v>
      </c>
      <c r="C1108" t="str">
        <f t="shared" si="73"/>
        <v>ㄩㄚ</v>
      </c>
      <c r="D1108">
        <f>INDEX(z2p!$C$2:$X$57,MATCH(C1108,z2p!$A$2:'z2p'!$A$57,0),MATCH(B1108,z2p!$C$1:'z2p'!$X$1,0))</f>
        <v>0</v>
      </c>
      <c r="E1108" t="s">
        <v>27</v>
      </c>
      <c r="F1108" t="s">
        <v>386</v>
      </c>
      <c r="G1108" t="str">
        <f>HLOOKUP(E1108,z2p!$C$1:$X$2,2,FALSE)</f>
        <v>q</v>
      </c>
      <c r="H1108" t="str">
        <f>VLOOKUP(F1108,z2p!$A$3:$B$57,2,FALSE)</f>
        <v>ua</v>
      </c>
      <c r="I1108" t="str">
        <f t="shared" si="74"/>
        <v>qua</v>
      </c>
      <c r="J1108" t="str">
        <f t="shared" si="75"/>
        <v>,"ㄑㄩㄚˋ","qua","2024-02-11 10:15:00","ai@indexbox.com","1","注音","拼音","zhuyin","pinyin","對照表"</v>
      </c>
    </row>
    <row r="1109" spans="1:10">
      <c r="A1109" s="18" t="s">
        <v>1533</v>
      </c>
      <c r="B1109" t="str">
        <f t="shared" si="72"/>
        <v>ㄑ</v>
      </c>
      <c r="C1109" t="str">
        <f t="shared" si="73"/>
        <v>ㄩㄛ</v>
      </c>
      <c r="D1109">
        <f>INDEX(z2p!$C$2:$X$57,MATCH(C1109,z2p!$A$2:'z2p'!$A$57,0),MATCH(B1109,z2p!$C$1:'z2p'!$X$1,0))</f>
        <v>0</v>
      </c>
      <c r="E1109" t="s">
        <v>27</v>
      </c>
      <c r="F1109" t="s">
        <v>395</v>
      </c>
      <c r="G1109" t="str">
        <f>HLOOKUP(E1109,z2p!$C$1:$X$2,2,FALSE)</f>
        <v>q</v>
      </c>
      <c r="H1109" t="str">
        <f>VLOOKUP(F1109,z2p!$A$3:$B$57,2,FALSE)</f>
        <v>uo</v>
      </c>
      <c r="I1109" t="str">
        <f t="shared" si="74"/>
        <v>quo</v>
      </c>
      <c r="J1109" t="str">
        <f t="shared" si="75"/>
        <v>,"ㄑㄩㄛˋ","quo","2024-02-11 10:15:00","ai@indexbox.com","1","注音","拼音","zhuyin","pinyin","對照表"</v>
      </c>
    </row>
    <row r="1110" spans="1:10">
      <c r="A1110" s="18" t="s">
        <v>1555</v>
      </c>
      <c r="B1110" t="str">
        <f t="shared" si="72"/>
        <v>ㄑ</v>
      </c>
      <c r="C1110" t="str">
        <f t="shared" si="73"/>
        <v>ㄩㄜ</v>
      </c>
      <c r="D1110">
        <f>INDEX(z2p!$C$2:$X$57,MATCH(C1110,z2p!$A$2:'z2p'!$A$57,0),MATCH(B1110,z2p!$C$1:'z2p'!$X$1,0))</f>
        <v>0</v>
      </c>
      <c r="E1110" t="s">
        <v>27</v>
      </c>
      <c r="F1110" t="s">
        <v>508</v>
      </c>
      <c r="G1110" t="str">
        <f>HLOOKUP(E1110,z2p!$C$1:$X$2,2,FALSE)</f>
        <v>q</v>
      </c>
      <c r="H1110" t="str">
        <f>VLOOKUP(F1110,z2p!$A$3:$B$57,2,FALSE)</f>
        <v>ue</v>
      </c>
      <c r="I1110" t="str">
        <f t="shared" si="74"/>
        <v>que</v>
      </c>
      <c r="J1110" t="str">
        <f t="shared" si="75"/>
        <v>,"ㄑㄩㄜˋ","que","2024-02-11 10:15:00","ai@indexbox.com","1","注音","拼音","zhuyin","pinyin","對照表"</v>
      </c>
    </row>
    <row r="1111" spans="1:10">
      <c r="A1111" s="18" t="s">
        <v>1577</v>
      </c>
      <c r="B1111" t="str">
        <f t="shared" si="72"/>
        <v>ㄑ</v>
      </c>
      <c r="C1111" t="str">
        <f t="shared" si="73"/>
        <v>ㄩㄝ</v>
      </c>
      <c r="D1111" t="str">
        <f>INDEX(z2p!$C$2:$X$57,MATCH(C1111,z2p!$A$2:'z2p'!$A$57,0),MATCH(B1111,z2p!$C$1:'z2p'!$X$1,0))</f>
        <v>qüe</v>
      </c>
      <c r="E1111" t="s">
        <v>27</v>
      </c>
      <c r="F1111" t="s">
        <v>509</v>
      </c>
      <c r="G1111" t="str">
        <f>HLOOKUP(E1111,z2p!$C$1:$X$2,2,FALSE)</f>
        <v>q</v>
      </c>
      <c r="H1111" t="str">
        <f>VLOOKUP(F1111,z2p!$A$3:$B$57,2,FALSE)</f>
        <v>ue</v>
      </c>
      <c r="I1111" t="str">
        <f t="shared" si="74"/>
        <v>que</v>
      </c>
      <c r="J1111" t="str">
        <f t="shared" si="75"/>
        <v>,"ㄑㄩㄝˋ","que","2024-02-11 10:15:00","ai@indexbox.com","1","注音","拼音","zhuyin","pinyin","對照表"</v>
      </c>
    </row>
    <row r="1112" spans="1:10">
      <c r="A1112" s="18" t="s">
        <v>1599</v>
      </c>
      <c r="B1112" t="str">
        <f t="shared" si="72"/>
        <v>ㄑ</v>
      </c>
      <c r="C1112" t="str">
        <f t="shared" si="73"/>
        <v>ㄩㄞ</v>
      </c>
      <c r="D1112">
        <f>INDEX(z2p!$C$2:$X$57,MATCH(C1112,z2p!$A$2:'z2p'!$A$57,0),MATCH(B1112,z2p!$C$1:'z2p'!$X$1,0))</f>
        <v>0</v>
      </c>
      <c r="E1112" t="s">
        <v>27</v>
      </c>
      <c r="F1112" t="s">
        <v>412</v>
      </c>
      <c r="G1112" t="str">
        <f>HLOOKUP(E1112,z2p!$C$1:$X$2,2,FALSE)</f>
        <v>q</v>
      </c>
      <c r="H1112" t="str">
        <f>VLOOKUP(F1112,z2p!$A$3:$B$57,2,FALSE)</f>
        <v>uai</v>
      </c>
      <c r="I1112" t="str">
        <f t="shared" si="74"/>
        <v>quai</v>
      </c>
      <c r="J1112" t="str">
        <f t="shared" si="75"/>
        <v>,"ㄑㄩㄞˋ","quai","2024-02-11 10:15:00","ai@indexbox.com","1","注音","拼音","zhuyin","pinyin","對照表"</v>
      </c>
    </row>
    <row r="1113" spans="1:10">
      <c r="A1113" s="18" t="s">
        <v>1621</v>
      </c>
      <c r="B1113" t="str">
        <f t="shared" si="72"/>
        <v>ㄑ</v>
      </c>
      <c r="C1113" t="str">
        <f t="shared" si="73"/>
        <v>ㄩㄟ</v>
      </c>
      <c r="D1113">
        <f>INDEX(z2p!$C$2:$X$57,MATCH(C1113,z2p!$A$2:'z2p'!$A$57,0),MATCH(B1113,z2p!$C$1:'z2p'!$X$1,0))</f>
        <v>0</v>
      </c>
      <c r="E1113" t="s">
        <v>27</v>
      </c>
      <c r="F1113" t="s">
        <v>421</v>
      </c>
      <c r="G1113" t="str">
        <f>HLOOKUP(E1113,z2p!$C$1:$X$2,2,FALSE)</f>
        <v>q</v>
      </c>
      <c r="H1113" t="str">
        <f>VLOOKUP(F1113,z2p!$A$3:$B$57,2,FALSE)</f>
        <v>ui</v>
      </c>
      <c r="I1113" t="str">
        <f t="shared" si="74"/>
        <v>qui</v>
      </c>
      <c r="J1113" t="str">
        <f t="shared" si="75"/>
        <v>,"ㄑㄩㄟˋ","qui","2024-02-11 10:15:00","ai@indexbox.com","1","注音","拼音","zhuyin","pinyin","對照表"</v>
      </c>
    </row>
    <row r="1114" spans="1:10">
      <c r="A1114" s="18" t="s">
        <v>1643</v>
      </c>
      <c r="B1114" t="str">
        <f t="shared" si="72"/>
        <v>ㄑ</v>
      </c>
      <c r="C1114" t="str">
        <f t="shared" si="73"/>
        <v>ㄩㄠ</v>
      </c>
      <c r="D1114">
        <f>INDEX(z2p!$C$2:$X$57,MATCH(C1114,z2p!$A$2:'z2p'!$A$57,0),MATCH(B1114,z2p!$C$1:'z2p'!$X$1,0))</f>
        <v>0</v>
      </c>
      <c r="E1114" t="s">
        <v>27</v>
      </c>
      <c r="F1114" t="s">
        <v>510</v>
      </c>
      <c r="G1114" t="str">
        <f>HLOOKUP(E1114,z2p!$C$1:$X$2,2,FALSE)</f>
        <v>q</v>
      </c>
      <c r="H1114" t="str">
        <f>VLOOKUP(F1114,z2p!$A$3:$B$57,2,FALSE)</f>
        <v>uao</v>
      </c>
      <c r="I1114" t="str">
        <f t="shared" si="74"/>
        <v>quao</v>
      </c>
      <c r="J1114" t="str">
        <f t="shared" si="75"/>
        <v>,"ㄑㄩㄠˋ","quao","2024-02-11 10:15:00","ai@indexbox.com","1","注音","拼音","zhuyin","pinyin","對照表"</v>
      </c>
    </row>
    <row r="1115" spans="1:10">
      <c r="A1115" s="18" t="s">
        <v>1665</v>
      </c>
      <c r="B1115" t="str">
        <f t="shared" si="72"/>
        <v>ㄑ</v>
      </c>
      <c r="C1115" t="str">
        <f t="shared" si="73"/>
        <v>ㄩㄡ</v>
      </c>
      <c r="D1115">
        <f>INDEX(z2p!$C$2:$X$57,MATCH(C1115,z2p!$A$2:'z2p'!$A$57,0),MATCH(B1115,z2p!$C$1:'z2p'!$X$1,0))</f>
        <v>0</v>
      </c>
      <c r="E1115" t="s">
        <v>27</v>
      </c>
      <c r="F1115" t="s">
        <v>511</v>
      </c>
      <c r="G1115" t="str">
        <f>HLOOKUP(E1115,z2p!$C$1:$X$2,2,FALSE)</f>
        <v>q</v>
      </c>
      <c r="H1115" t="str">
        <f>VLOOKUP(F1115,z2p!$A$3:$B$57,2,FALSE)</f>
        <v>uou</v>
      </c>
      <c r="I1115" t="str">
        <f t="shared" si="74"/>
        <v>quou</v>
      </c>
      <c r="J1115" t="str">
        <f t="shared" si="75"/>
        <v>,"ㄑㄩㄡˋ","quou","2024-02-11 10:15:00","ai@indexbox.com","1","注音","拼音","zhuyin","pinyin","對照表"</v>
      </c>
    </row>
    <row r="1116" spans="1:10">
      <c r="A1116" s="18" t="s">
        <v>1687</v>
      </c>
      <c r="B1116" t="str">
        <f t="shared" si="72"/>
        <v>ㄑ</v>
      </c>
      <c r="C1116" t="str">
        <f t="shared" si="73"/>
        <v>ㄩㄢ</v>
      </c>
      <c r="D1116" t="str">
        <f>INDEX(z2p!$C$2:$X$57,MATCH(C1116,z2p!$A$2:'z2p'!$A$57,0),MATCH(B1116,z2p!$C$1:'z2p'!$X$1,0))</f>
        <v>qüan</v>
      </c>
      <c r="E1116" t="s">
        <v>27</v>
      </c>
      <c r="F1116" t="s">
        <v>436</v>
      </c>
      <c r="G1116" t="str">
        <f>HLOOKUP(E1116,z2p!$C$1:$X$2,2,FALSE)</f>
        <v>q</v>
      </c>
      <c r="H1116" t="str">
        <f>VLOOKUP(F1116,z2p!$A$3:$B$57,2,FALSE)</f>
        <v>uan</v>
      </c>
      <c r="I1116" t="str">
        <f t="shared" si="74"/>
        <v>quan</v>
      </c>
      <c r="J1116" t="str">
        <f t="shared" si="75"/>
        <v>,"ㄑㄩㄢˋ","quan","2024-02-11 10:15:00","ai@indexbox.com","1","注音","拼音","zhuyin","pinyin","對照表"</v>
      </c>
    </row>
    <row r="1117" spans="1:10">
      <c r="A1117" s="18" t="s">
        <v>1709</v>
      </c>
      <c r="B1117" t="str">
        <f t="shared" si="72"/>
        <v>ㄑ</v>
      </c>
      <c r="C1117" t="str">
        <f t="shared" si="73"/>
        <v>ㄩㄣ</v>
      </c>
      <c r="D1117" t="str">
        <f>INDEX(z2p!$C$2:$X$57,MATCH(C1117,z2p!$A$2:'z2p'!$A$57,0),MATCH(B1117,z2p!$C$1:'z2p'!$X$1,0))</f>
        <v>qün</v>
      </c>
      <c r="E1117" t="s">
        <v>27</v>
      </c>
      <c r="F1117" t="s">
        <v>453</v>
      </c>
      <c r="G1117" t="str">
        <f>HLOOKUP(E1117,z2p!$C$1:$X$2,2,FALSE)</f>
        <v>q</v>
      </c>
      <c r="H1117" t="str">
        <f>VLOOKUP(F1117,z2p!$A$3:$B$57,2,FALSE)</f>
        <v>un</v>
      </c>
      <c r="I1117" t="str">
        <f t="shared" si="74"/>
        <v>qun</v>
      </c>
      <c r="J1117" t="str">
        <f t="shared" si="75"/>
        <v>,"ㄑㄩㄣˋ","qun","2024-02-11 10:15:00","ai@indexbox.com","1","注音","拼音","zhuyin","pinyin","對照表"</v>
      </c>
    </row>
    <row r="1118" spans="1:10">
      <c r="A1118" s="18" t="s">
        <v>1731</v>
      </c>
      <c r="B1118" t="str">
        <f t="shared" si="72"/>
        <v>ㄑ</v>
      </c>
      <c r="C1118" t="str">
        <f t="shared" si="73"/>
        <v>ㄩㄤ</v>
      </c>
      <c r="D1118">
        <f>INDEX(z2p!$C$2:$X$57,MATCH(C1118,z2p!$A$2:'z2p'!$A$57,0),MATCH(B1118,z2p!$C$1:'z2p'!$X$1,0))</f>
        <v>0</v>
      </c>
      <c r="E1118" t="s">
        <v>27</v>
      </c>
      <c r="F1118" t="s">
        <v>470</v>
      </c>
      <c r="G1118" t="str">
        <f>HLOOKUP(E1118,z2p!$C$1:$X$2,2,FALSE)</f>
        <v>q</v>
      </c>
      <c r="H1118" t="str">
        <f>VLOOKUP(F1118,z2p!$A$3:$B$57,2,FALSE)</f>
        <v>uang</v>
      </c>
      <c r="I1118" t="str">
        <f t="shared" si="74"/>
        <v>quang</v>
      </c>
      <c r="J1118" t="str">
        <f t="shared" si="75"/>
        <v>,"ㄑㄩㄤˋ","quang","2024-02-11 10:15:00","ai@indexbox.com","1","注音","拼音","zhuyin","pinyin","對照表"</v>
      </c>
    </row>
    <row r="1119" spans="1:10">
      <c r="A1119" s="18" t="s">
        <v>1753</v>
      </c>
      <c r="B1119" t="str">
        <f t="shared" si="72"/>
        <v>ㄑ</v>
      </c>
      <c r="C1119" t="str">
        <f t="shared" si="73"/>
        <v>ㄩㄥ</v>
      </c>
      <c r="D1119" t="str">
        <f>INDEX(z2p!$C$2:$X$57,MATCH(C1119,z2p!$A$2:'z2p'!$A$57,0),MATCH(B1119,z2p!$C$1:'z2p'!$X$1,0))</f>
        <v>qiong</v>
      </c>
      <c r="E1119" t="s">
        <v>27</v>
      </c>
      <c r="F1119" t="s">
        <v>238</v>
      </c>
      <c r="G1119" t="str">
        <f>HLOOKUP(E1119,z2p!$C$1:$X$2,2,FALSE)</f>
        <v>q</v>
      </c>
      <c r="H1119" t="str">
        <f>VLOOKUP(F1119,z2p!$A$3:$B$57,2,FALSE)</f>
        <v>ueng</v>
      </c>
      <c r="I1119" t="str">
        <f t="shared" si="74"/>
        <v>queng</v>
      </c>
      <c r="J1119" t="str">
        <f t="shared" si="75"/>
        <v>,"ㄑㄩㄥˋ","queng","2024-02-11 10:15:00","ai@indexbox.com","1","注音","拼音","zhuyin","pinyin","對照表"</v>
      </c>
    </row>
    <row r="1120" spans="1:10">
      <c r="A1120" s="18" t="s">
        <v>1775</v>
      </c>
      <c r="B1120" t="str">
        <f t="shared" si="72"/>
        <v>ㄑ</v>
      </c>
      <c r="C1120" t="str">
        <f t="shared" si="73"/>
        <v>ㄩㄦ</v>
      </c>
      <c r="D1120">
        <f>INDEX(z2p!$C$2:$X$57,MATCH(C1120,z2p!$A$2:'z2p'!$A$57,0),MATCH(B1120,z2p!$C$1:'z2p'!$X$1,0))</f>
        <v>0</v>
      </c>
      <c r="E1120" t="s">
        <v>27</v>
      </c>
      <c r="F1120" t="s">
        <v>512</v>
      </c>
      <c r="G1120" t="str">
        <f>HLOOKUP(E1120,z2p!$C$1:$X$2,2,FALSE)</f>
        <v>q</v>
      </c>
      <c r="H1120" t="str">
        <f>VLOOKUP(F1120,z2p!$A$3:$B$57,2,FALSE)</f>
        <v>uer</v>
      </c>
      <c r="I1120" t="str">
        <f t="shared" si="74"/>
        <v>quer</v>
      </c>
      <c r="J1120" t="str">
        <f t="shared" si="75"/>
        <v>,"ㄑㄩㄦˋ","quer","2024-02-11 10:15:00","ai@indexbox.com","1","注音","拼音","zhuyin","pinyin","對照表"</v>
      </c>
    </row>
    <row r="1121" spans="1:10">
      <c r="A1121" s="18" t="s">
        <v>1490</v>
      </c>
      <c r="B1121" t="str">
        <f t="shared" si="72"/>
        <v>ㄒ</v>
      </c>
      <c r="C1121" t="str">
        <f t="shared" si="73"/>
        <v>ㄩ␢</v>
      </c>
      <c r="D1121" t="e">
        <f>INDEX(z2p!$C$2:$X$57,MATCH(C1121,z2p!$A$2:'z2p'!$A$57,0),MATCH(B1121,z2p!$C$1:'z2p'!$X$1,0))</f>
        <v>#N/A</v>
      </c>
      <c r="E1121" t="s">
        <v>28</v>
      </c>
      <c r="F1121" t="s">
        <v>507</v>
      </c>
      <c r="G1121" t="str">
        <f>HLOOKUP(E1121,z2p!$C$1:$X$2,2,FALSE)</f>
        <v>x</v>
      </c>
      <c r="H1121" t="s">
        <v>550</v>
      </c>
      <c r="I1121" t="str">
        <f t="shared" si="74"/>
        <v>xu</v>
      </c>
      <c r="J1121" t="str">
        <f t="shared" si="75"/>
        <v>,"ㄒㄩ␢ˋ","xu","2024-02-11 10:15:00","ai@indexbox.com","1","注音","拼音","zhuyin","pinyin","對照表"</v>
      </c>
    </row>
    <row r="1122" spans="1:10">
      <c r="A1122" s="18" t="s">
        <v>1512</v>
      </c>
      <c r="B1122" t="str">
        <f t="shared" si="72"/>
        <v>ㄒ</v>
      </c>
      <c r="C1122" t="str">
        <f t="shared" si="73"/>
        <v>ㄩㄚ</v>
      </c>
      <c r="D1122">
        <f>INDEX(z2p!$C$2:$X$57,MATCH(C1122,z2p!$A$2:'z2p'!$A$57,0),MATCH(B1122,z2p!$C$1:'z2p'!$X$1,0))</f>
        <v>0</v>
      </c>
      <c r="E1122" t="s">
        <v>28</v>
      </c>
      <c r="F1122" t="s">
        <v>386</v>
      </c>
      <c r="G1122" t="str">
        <f>HLOOKUP(E1122,z2p!$C$1:$X$2,2,FALSE)</f>
        <v>x</v>
      </c>
      <c r="H1122" t="str">
        <f>VLOOKUP(F1122,z2p!$A$3:$B$57,2,FALSE)</f>
        <v>ua</v>
      </c>
      <c r="I1122" t="str">
        <f t="shared" si="74"/>
        <v>xua</v>
      </c>
      <c r="J1122" t="str">
        <f t="shared" si="75"/>
        <v>,"ㄒㄩㄚˋ","xua","2024-02-11 10:15:00","ai@indexbox.com","1","注音","拼音","zhuyin","pinyin","對照表"</v>
      </c>
    </row>
    <row r="1123" spans="1:10">
      <c r="A1123" s="18" t="s">
        <v>1534</v>
      </c>
      <c r="B1123" t="str">
        <f t="shared" si="72"/>
        <v>ㄒ</v>
      </c>
      <c r="C1123" t="str">
        <f t="shared" si="73"/>
        <v>ㄩㄛ</v>
      </c>
      <c r="D1123">
        <f>INDEX(z2p!$C$2:$X$57,MATCH(C1123,z2p!$A$2:'z2p'!$A$57,0),MATCH(B1123,z2p!$C$1:'z2p'!$X$1,0))</f>
        <v>0</v>
      </c>
      <c r="E1123" t="s">
        <v>28</v>
      </c>
      <c r="F1123" t="s">
        <v>395</v>
      </c>
      <c r="G1123" t="str">
        <f>HLOOKUP(E1123,z2p!$C$1:$X$2,2,FALSE)</f>
        <v>x</v>
      </c>
      <c r="H1123" t="str">
        <f>VLOOKUP(F1123,z2p!$A$3:$B$57,2,FALSE)</f>
        <v>uo</v>
      </c>
      <c r="I1123" t="str">
        <f t="shared" si="74"/>
        <v>xuo</v>
      </c>
      <c r="J1123" t="str">
        <f t="shared" si="75"/>
        <v>,"ㄒㄩㄛˋ","xuo","2024-02-11 10:15:00","ai@indexbox.com","1","注音","拼音","zhuyin","pinyin","對照表"</v>
      </c>
    </row>
    <row r="1124" spans="1:10">
      <c r="A1124" s="18" t="s">
        <v>1556</v>
      </c>
      <c r="B1124" t="str">
        <f t="shared" si="72"/>
        <v>ㄒ</v>
      </c>
      <c r="C1124" t="str">
        <f t="shared" si="73"/>
        <v>ㄩㄜ</v>
      </c>
      <c r="D1124">
        <f>INDEX(z2p!$C$2:$X$57,MATCH(C1124,z2p!$A$2:'z2p'!$A$57,0),MATCH(B1124,z2p!$C$1:'z2p'!$X$1,0))</f>
        <v>0</v>
      </c>
      <c r="E1124" t="s">
        <v>28</v>
      </c>
      <c r="F1124" t="s">
        <v>508</v>
      </c>
      <c r="G1124" t="str">
        <f>HLOOKUP(E1124,z2p!$C$1:$X$2,2,FALSE)</f>
        <v>x</v>
      </c>
      <c r="H1124" t="str">
        <f>VLOOKUP(F1124,z2p!$A$3:$B$57,2,FALSE)</f>
        <v>ue</v>
      </c>
      <c r="I1124" t="str">
        <f t="shared" si="74"/>
        <v>xue</v>
      </c>
      <c r="J1124" t="str">
        <f t="shared" si="75"/>
        <v>,"ㄒㄩㄜˋ","xue","2024-02-11 10:15:00","ai@indexbox.com","1","注音","拼音","zhuyin","pinyin","對照表"</v>
      </c>
    </row>
    <row r="1125" spans="1:10">
      <c r="A1125" s="18" t="s">
        <v>1578</v>
      </c>
      <c r="B1125" t="str">
        <f t="shared" si="72"/>
        <v>ㄒ</v>
      </c>
      <c r="C1125" t="str">
        <f t="shared" si="73"/>
        <v>ㄩㄝ</v>
      </c>
      <c r="D1125" t="str">
        <f>INDEX(z2p!$C$2:$X$57,MATCH(C1125,z2p!$A$2:'z2p'!$A$57,0),MATCH(B1125,z2p!$C$1:'z2p'!$X$1,0))</f>
        <v>xüe</v>
      </c>
      <c r="E1125" t="s">
        <v>28</v>
      </c>
      <c r="F1125" t="s">
        <v>509</v>
      </c>
      <c r="G1125" t="str">
        <f>HLOOKUP(E1125,z2p!$C$1:$X$2,2,FALSE)</f>
        <v>x</v>
      </c>
      <c r="H1125" t="str">
        <f>VLOOKUP(F1125,z2p!$A$3:$B$57,2,FALSE)</f>
        <v>ue</v>
      </c>
      <c r="I1125" t="str">
        <f t="shared" si="74"/>
        <v>xue</v>
      </c>
      <c r="J1125" t="str">
        <f t="shared" si="75"/>
        <v>,"ㄒㄩㄝˋ","xue","2024-02-11 10:15:00","ai@indexbox.com","1","注音","拼音","zhuyin","pinyin","對照表"</v>
      </c>
    </row>
    <row r="1126" spans="1:10">
      <c r="A1126" s="18" t="s">
        <v>1600</v>
      </c>
      <c r="B1126" t="str">
        <f t="shared" si="72"/>
        <v>ㄒ</v>
      </c>
      <c r="C1126" t="str">
        <f t="shared" si="73"/>
        <v>ㄩㄞ</v>
      </c>
      <c r="D1126">
        <f>INDEX(z2p!$C$2:$X$57,MATCH(C1126,z2p!$A$2:'z2p'!$A$57,0),MATCH(B1126,z2p!$C$1:'z2p'!$X$1,0))</f>
        <v>0</v>
      </c>
      <c r="E1126" t="s">
        <v>28</v>
      </c>
      <c r="F1126" t="s">
        <v>412</v>
      </c>
      <c r="G1126" t="str">
        <f>HLOOKUP(E1126,z2p!$C$1:$X$2,2,FALSE)</f>
        <v>x</v>
      </c>
      <c r="H1126" t="str">
        <f>VLOOKUP(F1126,z2p!$A$3:$B$57,2,FALSE)</f>
        <v>uai</v>
      </c>
      <c r="I1126" t="str">
        <f t="shared" si="74"/>
        <v>xuai</v>
      </c>
      <c r="J1126" t="str">
        <f t="shared" si="75"/>
        <v>,"ㄒㄩㄞˋ","xuai","2024-02-11 10:15:00","ai@indexbox.com","1","注音","拼音","zhuyin","pinyin","對照表"</v>
      </c>
    </row>
    <row r="1127" spans="1:10">
      <c r="A1127" s="18" t="s">
        <v>1622</v>
      </c>
      <c r="B1127" t="str">
        <f t="shared" si="72"/>
        <v>ㄒ</v>
      </c>
      <c r="C1127" t="str">
        <f t="shared" si="73"/>
        <v>ㄩㄟ</v>
      </c>
      <c r="D1127">
        <f>INDEX(z2p!$C$2:$X$57,MATCH(C1127,z2p!$A$2:'z2p'!$A$57,0),MATCH(B1127,z2p!$C$1:'z2p'!$X$1,0))</f>
        <v>0</v>
      </c>
      <c r="E1127" t="s">
        <v>28</v>
      </c>
      <c r="F1127" t="s">
        <v>421</v>
      </c>
      <c r="G1127" t="str">
        <f>HLOOKUP(E1127,z2p!$C$1:$X$2,2,FALSE)</f>
        <v>x</v>
      </c>
      <c r="H1127" t="str">
        <f>VLOOKUP(F1127,z2p!$A$3:$B$57,2,FALSE)</f>
        <v>ui</v>
      </c>
      <c r="I1127" t="str">
        <f t="shared" si="74"/>
        <v>xui</v>
      </c>
      <c r="J1127" t="str">
        <f t="shared" si="75"/>
        <v>,"ㄒㄩㄟˋ","xui","2024-02-11 10:15:00","ai@indexbox.com","1","注音","拼音","zhuyin","pinyin","對照表"</v>
      </c>
    </row>
    <row r="1128" spans="1:10">
      <c r="A1128" s="18" t="s">
        <v>1644</v>
      </c>
      <c r="B1128" t="str">
        <f t="shared" si="72"/>
        <v>ㄒ</v>
      </c>
      <c r="C1128" t="str">
        <f t="shared" si="73"/>
        <v>ㄩㄠ</v>
      </c>
      <c r="D1128">
        <f>INDEX(z2p!$C$2:$X$57,MATCH(C1128,z2p!$A$2:'z2p'!$A$57,0),MATCH(B1128,z2p!$C$1:'z2p'!$X$1,0))</f>
        <v>0</v>
      </c>
      <c r="E1128" t="s">
        <v>28</v>
      </c>
      <c r="F1128" t="s">
        <v>510</v>
      </c>
      <c r="G1128" t="str">
        <f>HLOOKUP(E1128,z2p!$C$1:$X$2,2,FALSE)</f>
        <v>x</v>
      </c>
      <c r="H1128" t="str">
        <f>VLOOKUP(F1128,z2p!$A$3:$B$57,2,FALSE)</f>
        <v>uao</v>
      </c>
      <c r="I1128" t="str">
        <f t="shared" si="74"/>
        <v>xuao</v>
      </c>
      <c r="J1128" t="str">
        <f t="shared" si="75"/>
        <v>,"ㄒㄩㄠˋ","xuao","2024-02-11 10:15:00","ai@indexbox.com","1","注音","拼音","zhuyin","pinyin","對照表"</v>
      </c>
    </row>
    <row r="1129" spans="1:10">
      <c r="A1129" s="18" t="s">
        <v>1666</v>
      </c>
      <c r="B1129" t="str">
        <f t="shared" si="72"/>
        <v>ㄒ</v>
      </c>
      <c r="C1129" t="str">
        <f t="shared" si="73"/>
        <v>ㄩㄡ</v>
      </c>
      <c r="D1129">
        <f>INDEX(z2p!$C$2:$X$57,MATCH(C1129,z2p!$A$2:'z2p'!$A$57,0),MATCH(B1129,z2p!$C$1:'z2p'!$X$1,0))</f>
        <v>0</v>
      </c>
      <c r="E1129" t="s">
        <v>28</v>
      </c>
      <c r="F1129" t="s">
        <v>511</v>
      </c>
      <c r="G1129" t="str">
        <f>HLOOKUP(E1129,z2p!$C$1:$X$2,2,FALSE)</f>
        <v>x</v>
      </c>
      <c r="H1129" t="str">
        <f>VLOOKUP(F1129,z2p!$A$3:$B$57,2,FALSE)</f>
        <v>uou</v>
      </c>
      <c r="I1129" t="str">
        <f t="shared" si="74"/>
        <v>xuou</v>
      </c>
      <c r="J1129" t="str">
        <f t="shared" si="75"/>
        <v>,"ㄒㄩㄡˋ","xuou","2024-02-11 10:15:00","ai@indexbox.com","1","注音","拼音","zhuyin","pinyin","對照表"</v>
      </c>
    </row>
    <row r="1130" spans="1:10">
      <c r="A1130" s="18" t="s">
        <v>1688</v>
      </c>
      <c r="B1130" t="str">
        <f t="shared" si="72"/>
        <v>ㄒ</v>
      </c>
      <c r="C1130" t="str">
        <f t="shared" si="73"/>
        <v>ㄩㄢ</v>
      </c>
      <c r="D1130" t="str">
        <f>INDEX(z2p!$C$2:$X$57,MATCH(C1130,z2p!$A$2:'z2p'!$A$57,0),MATCH(B1130,z2p!$C$1:'z2p'!$X$1,0))</f>
        <v>xüan</v>
      </c>
      <c r="E1130" t="s">
        <v>28</v>
      </c>
      <c r="F1130" t="s">
        <v>436</v>
      </c>
      <c r="G1130" t="str">
        <f>HLOOKUP(E1130,z2p!$C$1:$X$2,2,FALSE)</f>
        <v>x</v>
      </c>
      <c r="H1130" t="str">
        <f>VLOOKUP(F1130,z2p!$A$3:$B$57,2,FALSE)</f>
        <v>uan</v>
      </c>
      <c r="I1130" t="str">
        <f t="shared" si="74"/>
        <v>xuan</v>
      </c>
      <c r="J1130" t="str">
        <f t="shared" si="75"/>
        <v>,"ㄒㄩㄢˋ","xuan","2024-02-11 10:15:00","ai@indexbox.com","1","注音","拼音","zhuyin","pinyin","對照表"</v>
      </c>
    </row>
    <row r="1131" spans="1:10">
      <c r="A1131" s="18" t="s">
        <v>1710</v>
      </c>
      <c r="B1131" t="str">
        <f t="shared" si="72"/>
        <v>ㄒ</v>
      </c>
      <c r="C1131" t="str">
        <f t="shared" si="73"/>
        <v>ㄩㄣ</v>
      </c>
      <c r="D1131" t="str">
        <f>INDEX(z2p!$C$2:$X$57,MATCH(C1131,z2p!$A$2:'z2p'!$A$57,0),MATCH(B1131,z2p!$C$1:'z2p'!$X$1,0))</f>
        <v>xUn</v>
      </c>
      <c r="E1131" t="s">
        <v>28</v>
      </c>
      <c r="F1131" t="s">
        <v>453</v>
      </c>
      <c r="G1131" t="str">
        <f>HLOOKUP(E1131,z2p!$C$1:$X$2,2,FALSE)</f>
        <v>x</v>
      </c>
      <c r="H1131" t="str">
        <f>VLOOKUP(F1131,z2p!$A$3:$B$57,2,FALSE)</f>
        <v>un</v>
      </c>
      <c r="I1131" t="str">
        <f t="shared" si="74"/>
        <v>xun</v>
      </c>
      <c r="J1131" t="str">
        <f t="shared" si="75"/>
        <v>,"ㄒㄩㄣˋ","xun","2024-02-11 10:15:00","ai@indexbox.com","1","注音","拼音","zhuyin","pinyin","對照表"</v>
      </c>
    </row>
    <row r="1132" spans="1:10">
      <c r="A1132" s="18" t="s">
        <v>1732</v>
      </c>
      <c r="B1132" t="str">
        <f t="shared" si="72"/>
        <v>ㄒ</v>
      </c>
      <c r="C1132" t="str">
        <f t="shared" si="73"/>
        <v>ㄩㄤ</v>
      </c>
      <c r="D1132">
        <f>INDEX(z2p!$C$2:$X$57,MATCH(C1132,z2p!$A$2:'z2p'!$A$57,0),MATCH(B1132,z2p!$C$1:'z2p'!$X$1,0))</f>
        <v>0</v>
      </c>
      <c r="E1132" t="s">
        <v>28</v>
      </c>
      <c r="F1132" t="s">
        <v>470</v>
      </c>
      <c r="G1132" t="str">
        <f>HLOOKUP(E1132,z2p!$C$1:$X$2,2,FALSE)</f>
        <v>x</v>
      </c>
      <c r="H1132" t="str">
        <f>VLOOKUP(F1132,z2p!$A$3:$B$57,2,FALSE)</f>
        <v>uang</v>
      </c>
      <c r="I1132" t="str">
        <f t="shared" si="74"/>
        <v>xuang</v>
      </c>
      <c r="J1132" t="str">
        <f t="shared" si="75"/>
        <v>,"ㄒㄩㄤˋ","xuang","2024-02-11 10:15:00","ai@indexbox.com","1","注音","拼音","zhuyin","pinyin","對照表"</v>
      </c>
    </row>
    <row r="1133" spans="1:10">
      <c r="A1133" s="18" t="s">
        <v>1754</v>
      </c>
      <c r="B1133" t="str">
        <f t="shared" si="72"/>
        <v>ㄒ</v>
      </c>
      <c r="C1133" t="str">
        <f t="shared" si="73"/>
        <v>ㄩㄥ</v>
      </c>
      <c r="D1133" t="str">
        <f>INDEX(z2p!$C$2:$X$57,MATCH(C1133,z2p!$A$2:'z2p'!$A$57,0),MATCH(B1133,z2p!$C$1:'z2p'!$X$1,0))</f>
        <v>xiong</v>
      </c>
      <c r="E1133" t="s">
        <v>28</v>
      </c>
      <c r="F1133" t="s">
        <v>238</v>
      </c>
      <c r="G1133" t="str">
        <f>HLOOKUP(E1133,z2p!$C$1:$X$2,2,FALSE)</f>
        <v>x</v>
      </c>
      <c r="H1133" t="str">
        <f>VLOOKUP(F1133,z2p!$A$3:$B$57,2,FALSE)</f>
        <v>ueng</v>
      </c>
      <c r="I1133" t="str">
        <f t="shared" si="74"/>
        <v>xueng</v>
      </c>
      <c r="J1133" t="str">
        <f t="shared" si="75"/>
        <v>,"ㄒㄩㄥˋ","xueng","2024-02-11 10:15:00","ai@indexbox.com","1","注音","拼音","zhuyin","pinyin","對照表"</v>
      </c>
    </row>
    <row r="1134" spans="1:10">
      <c r="A1134" s="18" t="s">
        <v>1776</v>
      </c>
      <c r="B1134" t="str">
        <f t="shared" si="72"/>
        <v>ㄒ</v>
      </c>
      <c r="C1134" t="str">
        <f t="shared" si="73"/>
        <v>ㄩㄦ</v>
      </c>
      <c r="D1134">
        <f>INDEX(z2p!$C$2:$X$57,MATCH(C1134,z2p!$A$2:'z2p'!$A$57,0),MATCH(B1134,z2p!$C$1:'z2p'!$X$1,0))</f>
        <v>0</v>
      </c>
      <c r="E1134" t="s">
        <v>28</v>
      </c>
      <c r="F1134" t="s">
        <v>512</v>
      </c>
      <c r="G1134" t="str">
        <f>HLOOKUP(E1134,z2p!$C$1:$X$2,2,FALSE)</f>
        <v>x</v>
      </c>
      <c r="H1134" t="str">
        <f>VLOOKUP(F1134,z2p!$A$3:$B$57,2,FALSE)</f>
        <v>uer</v>
      </c>
      <c r="I1134" t="str">
        <f t="shared" si="74"/>
        <v>xuer</v>
      </c>
      <c r="J1134" t="str">
        <f t="shared" si="75"/>
        <v>,"ㄒㄩㄦˋ","xuer","2024-02-11 10:15:00","ai@indexbox.com","1","注音","拼音","zhuyin","pinyin","對照表"</v>
      </c>
    </row>
    <row r="1135" spans="1:10">
      <c r="A1135" s="18" t="s">
        <v>1491</v>
      </c>
      <c r="B1135" t="str">
        <f t="shared" si="72"/>
        <v>ㄓ</v>
      </c>
      <c r="C1135" t="str">
        <f t="shared" si="73"/>
        <v>ㄩ␢</v>
      </c>
      <c r="D1135" t="e">
        <f>INDEX(z2p!$C$2:$X$57,MATCH(C1135,z2p!$A$2:'z2p'!$A$57,0),MATCH(B1135,z2p!$C$1:'z2p'!$X$1,0))</f>
        <v>#N/A</v>
      </c>
      <c r="E1135" t="s">
        <v>29</v>
      </c>
      <c r="F1135" t="s">
        <v>507</v>
      </c>
      <c r="G1135" t="str">
        <f>HLOOKUP(E1135,z2p!$C$1:$X$2,2,FALSE)</f>
        <v>zh</v>
      </c>
      <c r="H1135" t="s">
        <v>550</v>
      </c>
      <c r="I1135" t="str">
        <f t="shared" si="74"/>
        <v>zhu</v>
      </c>
      <c r="J1135" t="str">
        <f t="shared" si="75"/>
        <v>,"ㄓㄩ␢ˋ","zhu","2024-02-11 10:15:00","ai@indexbox.com","1","注音","拼音","zhuyin","pinyin","對照表"</v>
      </c>
    </row>
    <row r="1136" spans="1:10">
      <c r="A1136" s="18" t="s">
        <v>1513</v>
      </c>
      <c r="B1136" t="str">
        <f t="shared" si="72"/>
        <v>ㄓ</v>
      </c>
      <c r="C1136" t="str">
        <f t="shared" si="73"/>
        <v>ㄩㄚ</v>
      </c>
      <c r="D1136">
        <f>INDEX(z2p!$C$2:$X$57,MATCH(C1136,z2p!$A$2:'z2p'!$A$57,0),MATCH(B1136,z2p!$C$1:'z2p'!$X$1,0))</f>
        <v>0</v>
      </c>
      <c r="E1136" t="s">
        <v>29</v>
      </c>
      <c r="F1136" t="s">
        <v>386</v>
      </c>
      <c r="G1136" t="str">
        <f>HLOOKUP(E1136,z2p!$C$1:$X$2,2,FALSE)</f>
        <v>zh</v>
      </c>
      <c r="H1136" t="str">
        <f>VLOOKUP(F1136,z2p!$A$3:$B$57,2,FALSE)</f>
        <v>ua</v>
      </c>
      <c r="I1136" t="str">
        <f t="shared" si="74"/>
        <v>zhua</v>
      </c>
      <c r="J1136" t="str">
        <f t="shared" si="75"/>
        <v>,"ㄓㄩㄚˋ","zhua","2024-02-11 10:15:00","ai@indexbox.com","1","注音","拼音","zhuyin","pinyin","對照表"</v>
      </c>
    </row>
    <row r="1137" spans="1:10">
      <c r="A1137" s="18" t="s">
        <v>1535</v>
      </c>
      <c r="B1137" t="str">
        <f t="shared" si="72"/>
        <v>ㄓ</v>
      </c>
      <c r="C1137" t="str">
        <f t="shared" si="73"/>
        <v>ㄩㄛ</v>
      </c>
      <c r="D1137">
        <f>INDEX(z2p!$C$2:$X$57,MATCH(C1137,z2p!$A$2:'z2p'!$A$57,0),MATCH(B1137,z2p!$C$1:'z2p'!$X$1,0))</f>
        <v>0</v>
      </c>
      <c r="E1137" t="s">
        <v>29</v>
      </c>
      <c r="F1137" t="s">
        <v>395</v>
      </c>
      <c r="G1137" t="str">
        <f>HLOOKUP(E1137,z2p!$C$1:$X$2,2,FALSE)</f>
        <v>zh</v>
      </c>
      <c r="H1137" t="str">
        <f>VLOOKUP(F1137,z2p!$A$3:$B$57,2,FALSE)</f>
        <v>uo</v>
      </c>
      <c r="I1137" t="str">
        <f t="shared" si="74"/>
        <v>zhuo</v>
      </c>
      <c r="J1137" t="str">
        <f t="shared" si="75"/>
        <v>,"ㄓㄩㄛˋ","zhuo","2024-02-11 10:15:00","ai@indexbox.com","1","注音","拼音","zhuyin","pinyin","對照表"</v>
      </c>
    </row>
    <row r="1138" spans="1:10">
      <c r="A1138" s="18" t="s">
        <v>1557</v>
      </c>
      <c r="B1138" t="str">
        <f t="shared" si="72"/>
        <v>ㄓ</v>
      </c>
      <c r="C1138" t="str">
        <f t="shared" si="73"/>
        <v>ㄩㄜ</v>
      </c>
      <c r="D1138">
        <f>INDEX(z2p!$C$2:$X$57,MATCH(C1138,z2p!$A$2:'z2p'!$A$57,0),MATCH(B1138,z2p!$C$1:'z2p'!$X$1,0))</f>
        <v>0</v>
      </c>
      <c r="E1138" t="s">
        <v>29</v>
      </c>
      <c r="F1138" t="s">
        <v>508</v>
      </c>
      <c r="G1138" t="str">
        <f>HLOOKUP(E1138,z2p!$C$1:$X$2,2,FALSE)</f>
        <v>zh</v>
      </c>
      <c r="H1138" t="str">
        <f>VLOOKUP(F1138,z2p!$A$3:$B$57,2,FALSE)</f>
        <v>ue</v>
      </c>
      <c r="I1138" t="str">
        <f t="shared" si="74"/>
        <v>zhue</v>
      </c>
      <c r="J1138" t="str">
        <f t="shared" si="75"/>
        <v>,"ㄓㄩㄜˋ","zhue","2024-02-11 10:15:00","ai@indexbox.com","1","注音","拼音","zhuyin","pinyin","對照表"</v>
      </c>
    </row>
    <row r="1139" spans="1:10">
      <c r="A1139" s="18" t="s">
        <v>1579</v>
      </c>
      <c r="B1139" t="str">
        <f t="shared" si="72"/>
        <v>ㄓ</v>
      </c>
      <c r="C1139" t="str">
        <f t="shared" si="73"/>
        <v>ㄩㄝ</v>
      </c>
      <c r="D1139">
        <f>INDEX(z2p!$C$2:$X$57,MATCH(C1139,z2p!$A$2:'z2p'!$A$57,0),MATCH(B1139,z2p!$C$1:'z2p'!$X$1,0))</f>
        <v>0</v>
      </c>
      <c r="E1139" t="s">
        <v>29</v>
      </c>
      <c r="F1139" t="s">
        <v>509</v>
      </c>
      <c r="G1139" t="str">
        <f>HLOOKUP(E1139,z2p!$C$1:$X$2,2,FALSE)</f>
        <v>zh</v>
      </c>
      <c r="H1139" t="str">
        <f>VLOOKUP(F1139,z2p!$A$3:$B$57,2,FALSE)</f>
        <v>ue</v>
      </c>
      <c r="I1139" t="str">
        <f t="shared" si="74"/>
        <v>zhue</v>
      </c>
      <c r="J1139" t="str">
        <f t="shared" si="75"/>
        <v>,"ㄓㄩㄝˋ","zhue","2024-02-11 10:15:00","ai@indexbox.com","1","注音","拼音","zhuyin","pinyin","對照表"</v>
      </c>
    </row>
    <row r="1140" spans="1:10">
      <c r="A1140" s="18" t="s">
        <v>1601</v>
      </c>
      <c r="B1140" t="str">
        <f t="shared" si="72"/>
        <v>ㄓ</v>
      </c>
      <c r="C1140" t="str">
        <f t="shared" si="73"/>
        <v>ㄩㄞ</v>
      </c>
      <c r="D1140">
        <f>INDEX(z2p!$C$2:$X$57,MATCH(C1140,z2p!$A$2:'z2p'!$A$57,0),MATCH(B1140,z2p!$C$1:'z2p'!$X$1,0))</f>
        <v>0</v>
      </c>
      <c r="E1140" t="s">
        <v>29</v>
      </c>
      <c r="F1140" t="s">
        <v>412</v>
      </c>
      <c r="G1140" t="str">
        <f>HLOOKUP(E1140,z2p!$C$1:$X$2,2,FALSE)</f>
        <v>zh</v>
      </c>
      <c r="H1140" t="str">
        <f>VLOOKUP(F1140,z2p!$A$3:$B$57,2,FALSE)</f>
        <v>uai</v>
      </c>
      <c r="I1140" t="str">
        <f t="shared" si="74"/>
        <v>zhuai</v>
      </c>
      <c r="J1140" t="str">
        <f t="shared" si="75"/>
        <v>,"ㄓㄩㄞˋ","zhuai","2024-02-11 10:15:00","ai@indexbox.com","1","注音","拼音","zhuyin","pinyin","對照表"</v>
      </c>
    </row>
    <row r="1141" spans="1:10">
      <c r="A1141" s="18" t="s">
        <v>1623</v>
      </c>
      <c r="B1141" t="str">
        <f t="shared" si="72"/>
        <v>ㄓ</v>
      </c>
      <c r="C1141" t="str">
        <f t="shared" si="73"/>
        <v>ㄩㄟ</v>
      </c>
      <c r="D1141">
        <f>INDEX(z2p!$C$2:$X$57,MATCH(C1141,z2p!$A$2:'z2p'!$A$57,0),MATCH(B1141,z2p!$C$1:'z2p'!$X$1,0))</f>
        <v>0</v>
      </c>
      <c r="E1141" t="s">
        <v>29</v>
      </c>
      <c r="F1141" t="s">
        <v>421</v>
      </c>
      <c r="G1141" t="str">
        <f>HLOOKUP(E1141,z2p!$C$1:$X$2,2,FALSE)</f>
        <v>zh</v>
      </c>
      <c r="H1141" t="str">
        <f>VLOOKUP(F1141,z2p!$A$3:$B$57,2,FALSE)</f>
        <v>ui</v>
      </c>
      <c r="I1141" t="str">
        <f t="shared" si="74"/>
        <v>zhui</v>
      </c>
      <c r="J1141" t="str">
        <f t="shared" si="75"/>
        <v>,"ㄓㄩㄟˋ","zhui","2024-02-11 10:15:00","ai@indexbox.com","1","注音","拼音","zhuyin","pinyin","對照表"</v>
      </c>
    </row>
    <row r="1142" spans="1:10">
      <c r="A1142" s="18" t="s">
        <v>1645</v>
      </c>
      <c r="B1142" t="str">
        <f t="shared" si="72"/>
        <v>ㄓ</v>
      </c>
      <c r="C1142" t="str">
        <f t="shared" si="73"/>
        <v>ㄩㄠ</v>
      </c>
      <c r="D1142">
        <f>INDEX(z2p!$C$2:$X$57,MATCH(C1142,z2p!$A$2:'z2p'!$A$57,0),MATCH(B1142,z2p!$C$1:'z2p'!$X$1,0))</f>
        <v>0</v>
      </c>
      <c r="E1142" t="s">
        <v>29</v>
      </c>
      <c r="F1142" t="s">
        <v>510</v>
      </c>
      <c r="G1142" t="str">
        <f>HLOOKUP(E1142,z2p!$C$1:$X$2,2,FALSE)</f>
        <v>zh</v>
      </c>
      <c r="H1142" t="str">
        <f>VLOOKUP(F1142,z2p!$A$3:$B$57,2,FALSE)</f>
        <v>uao</v>
      </c>
      <c r="I1142" t="str">
        <f t="shared" si="74"/>
        <v>zhuao</v>
      </c>
      <c r="J1142" t="str">
        <f t="shared" si="75"/>
        <v>,"ㄓㄩㄠˋ","zhuao","2024-02-11 10:15:00","ai@indexbox.com","1","注音","拼音","zhuyin","pinyin","對照表"</v>
      </c>
    </row>
    <row r="1143" spans="1:10">
      <c r="A1143" s="18" t="s">
        <v>1667</v>
      </c>
      <c r="B1143" t="str">
        <f t="shared" si="72"/>
        <v>ㄓ</v>
      </c>
      <c r="C1143" t="str">
        <f t="shared" si="73"/>
        <v>ㄩㄡ</v>
      </c>
      <c r="D1143">
        <f>INDEX(z2p!$C$2:$X$57,MATCH(C1143,z2p!$A$2:'z2p'!$A$57,0),MATCH(B1143,z2p!$C$1:'z2p'!$X$1,0))</f>
        <v>0</v>
      </c>
      <c r="E1143" t="s">
        <v>29</v>
      </c>
      <c r="F1143" t="s">
        <v>511</v>
      </c>
      <c r="G1143" t="str">
        <f>HLOOKUP(E1143,z2p!$C$1:$X$2,2,FALSE)</f>
        <v>zh</v>
      </c>
      <c r="H1143" t="str">
        <f>VLOOKUP(F1143,z2p!$A$3:$B$57,2,FALSE)</f>
        <v>uou</v>
      </c>
      <c r="I1143" t="str">
        <f t="shared" si="74"/>
        <v>zhuou</v>
      </c>
      <c r="J1143" t="str">
        <f t="shared" si="75"/>
        <v>,"ㄓㄩㄡˋ","zhuou","2024-02-11 10:15:00","ai@indexbox.com","1","注音","拼音","zhuyin","pinyin","對照表"</v>
      </c>
    </row>
    <row r="1144" spans="1:10">
      <c r="A1144" s="18" t="s">
        <v>1689</v>
      </c>
      <c r="B1144" t="str">
        <f t="shared" si="72"/>
        <v>ㄓ</v>
      </c>
      <c r="C1144" t="str">
        <f t="shared" si="73"/>
        <v>ㄩㄢ</v>
      </c>
      <c r="D1144">
        <f>INDEX(z2p!$C$2:$X$57,MATCH(C1144,z2p!$A$2:'z2p'!$A$57,0),MATCH(B1144,z2p!$C$1:'z2p'!$X$1,0))</f>
        <v>0</v>
      </c>
      <c r="E1144" t="s">
        <v>29</v>
      </c>
      <c r="F1144" t="s">
        <v>436</v>
      </c>
      <c r="G1144" t="str">
        <f>HLOOKUP(E1144,z2p!$C$1:$X$2,2,FALSE)</f>
        <v>zh</v>
      </c>
      <c r="H1144" t="str">
        <f>VLOOKUP(F1144,z2p!$A$3:$B$57,2,FALSE)</f>
        <v>uan</v>
      </c>
      <c r="I1144" t="str">
        <f t="shared" si="74"/>
        <v>zhuan</v>
      </c>
      <c r="J1144" t="str">
        <f t="shared" si="75"/>
        <v>,"ㄓㄩㄢˋ","zhuan","2024-02-11 10:15:00","ai@indexbox.com","1","注音","拼音","zhuyin","pinyin","對照表"</v>
      </c>
    </row>
    <row r="1145" spans="1:10">
      <c r="A1145" s="18" t="s">
        <v>1711</v>
      </c>
      <c r="B1145" t="str">
        <f t="shared" si="72"/>
        <v>ㄓ</v>
      </c>
      <c r="C1145" t="str">
        <f t="shared" si="73"/>
        <v>ㄩㄣ</v>
      </c>
      <c r="D1145">
        <f>INDEX(z2p!$C$2:$X$57,MATCH(C1145,z2p!$A$2:'z2p'!$A$57,0),MATCH(B1145,z2p!$C$1:'z2p'!$X$1,0))</f>
        <v>0</v>
      </c>
      <c r="E1145" t="s">
        <v>29</v>
      </c>
      <c r="F1145" t="s">
        <v>453</v>
      </c>
      <c r="G1145" t="str">
        <f>HLOOKUP(E1145,z2p!$C$1:$X$2,2,FALSE)</f>
        <v>zh</v>
      </c>
      <c r="H1145" t="str">
        <f>VLOOKUP(F1145,z2p!$A$3:$B$57,2,FALSE)</f>
        <v>un</v>
      </c>
      <c r="I1145" t="str">
        <f t="shared" si="74"/>
        <v>zhun</v>
      </c>
      <c r="J1145" t="str">
        <f t="shared" si="75"/>
        <v>,"ㄓㄩㄣˋ","zhun","2024-02-11 10:15:00","ai@indexbox.com","1","注音","拼音","zhuyin","pinyin","對照表"</v>
      </c>
    </row>
    <row r="1146" spans="1:10">
      <c r="A1146" s="18" t="s">
        <v>1733</v>
      </c>
      <c r="B1146" t="str">
        <f t="shared" si="72"/>
        <v>ㄓ</v>
      </c>
      <c r="C1146" t="str">
        <f t="shared" si="73"/>
        <v>ㄩㄤ</v>
      </c>
      <c r="D1146">
        <f>INDEX(z2p!$C$2:$X$57,MATCH(C1146,z2p!$A$2:'z2p'!$A$57,0),MATCH(B1146,z2p!$C$1:'z2p'!$X$1,0))</f>
        <v>0</v>
      </c>
      <c r="E1146" t="s">
        <v>29</v>
      </c>
      <c r="F1146" t="s">
        <v>470</v>
      </c>
      <c r="G1146" t="str">
        <f>HLOOKUP(E1146,z2p!$C$1:$X$2,2,FALSE)</f>
        <v>zh</v>
      </c>
      <c r="H1146" t="str">
        <f>VLOOKUP(F1146,z2p!$A$3:$B$57,2,FALSE)</f>
        <v>uang</v>
      </c>
      <c r="I1146" t="str">
        <f t="shared" si="74"/>
        <v>zhuang</v>
      </c>
      <c r="J1146" t="str">
        <f t="shared" si="75"/>
        <v>,"ㄓㄩㄤˋ","zhuang","2024-02-11 10:15:00","ai@indexbox.com","1","注音","拼音","zhuyin","pinyin","對照表"</v>
      </c>
    </row>
    <row r="1147" spans="1:10">
      <c r="A1147" s="18" t="s">
        <v>1755</v>
      </c>
      <c r="B1147" t="str">
        <f t="shared" si="72"/>
        <v>ㄓ</v>
      </c>
      <c r="C1147" t="str">
        <f t="shared" si="73"/>
        <v>ㄩㄥ</v>
      </c>
      <c r="D1147">
        <f>INDEX(z2p!$C$2:$X$57,MATCH(C1147,z2p!$A$2:'z2p'!$A$57,0),MATCH(B1147,z2p!$C$1:'z2p'!$X$1,0))</f>
        <v>0</v>
      </c>
      <c r="E1147" t="s">
        <v>29</v>
      </c>
      <c r="F1147" t="s">
        <v>238</v>
      </c>
      <c r="G1147" t="str">
        <f>HLOOKUP(E1147,z2p!$C$1:$X$2,2,FALSE)</f>
        <v>zh</v>
      </c>
      <c r="H1147" t="str">
        <f>VLOOKUP(F1147,z2p!$A$3:$B$57,2,FALSE)</f>
        <v>ueng</v>
      </c>
      <c r="I1147" t="str">
        <f t="shared" si="74"/>
        <v>zhueng</v>
      </c>
      <c r="J1147" t="str">
        <f t="shared" si="75"/>
        <v>,"ㄓㄩㄥˋ","zhueng","2024-02-11 10:15:00","ai@indexbox.com","1","注音","拼音","zhuyin","pinyin","對照表"</v>
      </c>
    </row>
    <row r="1148" spans="1:10">
      <c r="A1148" s="18" t="s">
        <v>1777</v>
      </c>
      <c r="B1148" t="str">
        <f t="shared" si="72"/>
        <v>ㄓ</v>
      </c>
      <c r="C1148" t="str">
        <f t="shared" si="73"/>
        <v>ㄩㄦ</v>
      </c>
      <c r="D1148">
        <f>INDEX(z2p!$C$2:$X$57,MATCH(C1148,z2p!$A$2:'z2p'!$A$57,0),MATCH(B1148,z2p!$C$1:'z2p'!$X$1,0))</f>
        <v>0</v>
      </c>
      <c r="E1148" t="s">
        <v>29</v>
      </c>
      <c r="F1148" t="s">
        <v>512</v>
      </c>
      <c r="G1148" t="str">
        <f>HLOOKUP(E1148,z2p!$C$1:$X$2,2,FALSE)</f>
        <v>zh</v>
      </c>
      <c r="H1148" t="str">
        <f>VLOOKUP(F1148,z2p!$A$3:$B$57,2,FALSE)</f>
        <v>uer</v>
      </c>
      <c r="I1148" t="str">
        <f t="shared" si="74"/>
        <v>zhuer</v>
      </c>
      <c r="J1148" t="str">
        <f t="shared" si="75"/>
        <v>,"ㄓㄩㄦˋ","zhuer","2024-02-11 10:15:00","ai@indexbox.com","1","注音","拼音","zhuyin","pinyin","對照表"</v>
      </c>
    </row>
    <row r="1149" spans="1:10">
      <c r="A1149" s="18" t="s">
        <v>1492</v>
      </c>
      <c r="B1149" t="str">
        <f t="shared" si="72"/>
        <v>ㄔ</v>
      </c>
      <c r="C1149" t="str">
        <f t="shared" si="73"/>
        <v>ㄩ␢</v>
      </c>
      <c r="D1149" t="e">
        <f>INDEX(z2p!$C$2:$X$57,MATCH(C1149,z2p!$A$2:'z2p'!$A$57,0),MATCH(B1149,z2p!$C$1:'z2p'!$X$1,0))</f>
        <v>#N/A</v>
      </c>
      <c r="E1149" t="s">
        <v>30</v>
      </c>
      <c r="F1149" t="s">
        <v>507</v>
      </c>
      <c r="G1149" t="str">
        <f>HLOOKUP(E1149,z2p!$C$1:$X$2,2,FALSE)</f>
        <v>ch</v>
      </c>
      <c r="H1149" t="s">
        <v>550</v>
      </c>
      <c r="I1149" t="str">
        <f t="shared" si="74"/>
        <v>chu</v>
      </c>
      <c r="J1149" t="str">
        <f t="shared" si="75"/>
        <v>,"ㄔㄩ␢ˋ","chu","2024-02-11 10:15:00","ai@indexbox.com","1","注音","拼音","zhuyin","pinyin","對照表"</v>
      </c>
    </row>
    <row r="1150" spans="1:10">
      <c r="A1150" s="18" t="s">
        <v>1514</v>
      </c>
      <c r="B1150" t="str">
        <f t="shared" si="72"/>
        <v>ㄔ</v>
      </c>
      <c r="C1150" t="str">
        <f t="shared" si="73"/>
        <v>ㄩㄚ</v>
      </c>
      <c r="D1150">
        <f>INDEX(z2p!$C$2:$X$57,MATCH(C1150,z2p!$A$2:'z2p'!$A$57,0),MATCH(B1150,z2p!$C$1:'z2p'!$X$1,0))</f>
        <v>0</v>
      </c>
      <c r="E1150" t="s">
        <v>30</v>
      </c>
      <c r="F1150" t="s">
        <v>386</v>
      </c>
      <c r="G1150" t="str">
        <f>HLOOKUP(E1150,z2p!$C$1:$X$2,2,FALSE)</f>
        <v>ch</v>
      </c>
      <c r="H1150" t="str">
        <f>VLOOKUP(F1150,z2p!$A$3:$B$57,2,FALSE)</f>
        <v>ua</v>
      </c>
      <c r="I1150" t="str">
        <f t="shared" si="74"/>
        <v>chua</v>
      </c>
      <c r="J1150" t="str">
        <f t="shared" si="75"/>
        <v>,"ㄔㄩㄚˋ","chua","2024-02-11 10:15:00","ai@indexbox.com","1","注音","拼音","zhuyin","pinyin","對照表"</v>
      </c>
    </row>
    <row r="1151" spans="1:10">
      <c r="A1151" s="18" t="s">
        <v>1536</v>
      </c>
      <c r="B1151" t="str">
        <f t="shared" si="72"/>
        <v>ㄔ</v>
      </c>
      <c r="C1151" t="str">
        <f t="shared" si="73"/>
        <v>ㄩㄛ</v>
      </c>
      <c r="D1151">
        <f>INDEX(z2p!$C$2:$X$57,MATCH(C1151,z2p!$A$2:'z2p'!$A$57,0),MATCH(B1151,z2p!$C$1:'z2p'!$X$1,0))</f>
        <v>0</v>
      </c>
      <c r="E1151" t="s">
        <v>30</v>
      </c>
      <c r="F1151" t="s">
        <v>395</v>
      </c>
      <c r="G1151" t="str">
        <f>HLOOKUP(E1151,z2p!$C$1:$X$2,2,FALSE)</f>
        <v>ch</v>
      </c>
      <c r="H1151" t="str">
        <f>VLOOKUP(F1151,z2p!$A$3:$B$57,2,FALSE)</f>
        <v>uo</v>
      </c>
      <c r="I1151" t="str">
        <f t="shared" si="74"/>
        <v>chuo</v>
      </c>
      <c r="J1151" t="str">
        <f t="shared" si="75"/>
        <v>,"ㄔㄩㄛˋ","chuo","2024-02-11 10:15:00","ai@indexbox.com","1","注音","拼音","zhuyin","pinyin","對照表"</v>
      </c>
    </row>
    <row r="1152" spans="1:10">
      <c r="A1152" s="18" t="s">
        <v>1558</v>
      </c>
      <c r="B1152" t="str">
        <f t="shared" si="72"/>
        <v>ㄔ</v>
      </c>
      <c r="C1152" t="str">
        <f t="shared" si="73"/>
        <v>ㄩㄜ</v>
      </c>
      <c r="D1152">
        <f>INDEX(z2p!$C$2:$X$57,MATCH(C1152,z2p!$A$2:'z2p'!$A$57,0),MATCH(B1152,z2p!$C$1:'z2p'!$X$1,0))</f>
        <v>0</v>
      </c>
      <c r="E1152" t="s">
        <v>30</v>
      </c>
      <c r="F1152" t="s">
        <v>508</v>
      </c>
      <c r="G1152" t="str">
        <f>HLOOKUP(E1152,z2p!$C$1:$X$2,2,FALSE)</f>
        <v>ch</v>
      </c>
      <c r="H1152" t="str">
        <f>VLOOKUP(F1152,z2p!$A$3:$B$57,2,FALSE)</f>
        <v>ue</v>
      </c>
      <c r="I1152" t="str">
        <f t="shared" si="74"/>
        <v>chue</v>
      </c>
      <c r="J1152" t="str">
        <f t="shared" si="75"/>
        <v>,"ㄔㄩㄜˋ","chue","2024-02-11 10:15:00","ai@indexbox.com","1","注音","拼音","zhuyin","pinyin","對照表"</v>
      </c>
    </row>
    <row r="1153" spans="1:10">
      <c r="A1153" s="18" t="s">
        <v>1580</v>
      </c>
      <c r="B1153" t="str">
        <f t="shared" si="72"/>
        <v>ㄔ</v>
      </c>
      <c r="C1153" t="str">
        <f t="shared" si="73"/>
        <v>ㄩㄝ</v>
      </c>
      <c r="D1153">
        <f>INDEX(z2p!$C$2:$X$57,MATCH(C1153,z2p!$A$2:'z2p'!$A$57,0),MATCH(B1153,z2p!$C$1:'z2p'!$X$1,0))</f>
        <v>0</v>
      </c>
      <c r="E1153" t="s">
        <v>30</v>
      </c>
      <c r="F1153" t="s">
        <v>509</v>
      </c>
      <c r="G1153" t="str">
        <f>HLOOKUP(E1153,z2p!$C$1:$X$2,2,FALSE)</f>
        <v>ch</v>
      </c>
      <c r="H1153" t="str">
        <f>VLOOKUP(F1153,z2p!$A$3:$B$57,2,FALSE)</f>
        <v>ue</v>
      </c>
      <c r="I1153" t="str">
        <f t="shared" si="74"/>
        <v>chue</v>
      </c>
      <c r="J1153" t="str">
        <f t="shared" si="75"/>
        <v>,"ㄔㄩㄝˋ","chue","2024-02-11 10:15:00","ai@indexbox.com","1","注音","拼音","zhuyin","pinyin","對照表"</v>
      </c>
    </row>
    <row r="1154" spans="1:10">
      <c r="A1154" s="18" t="s">
        <v>1602</v>
      </c>
      <c r="B1154" t="str">
        <f t="shared" ref="B1154:B1217" si="76">LEFT(A1154)</f>
        <v>ㄔ</v>
      </c>
      <c r="C1154" t="str">
        <f t="shared" ref="C1154:C1217" si="77">MID(A1154&amp;"",2,2)</f>
        <v>ㄩㄞ</v>
      </c>
      <c r="D1154">
        <f>INDEX(z2p!$C$2:$X$57,MATCH(C1154,z2p!$A$2:'z2p'!$A$57,0),MATCH(B1154,z2p!$C$1:'z2p'!$X$1,0))</f>
        <v>0</v>
      </c>
      <c r="E1154" t="s">
        <v>30</v>
      </c>
      <c r="F1154" t="s">
        <v>412</v>
      </c>
      <c r="G1154" t="str">
        <f>HLOOKUP(E1154,z2p!$C$1:$X$2,2,FALSE)</f>
        <v>ch</v>
      </c>
      <c r="H1154" t="str">
        <f>VLOOKUP(F1154,z2p!$A$3:$B$57,2,FALSE)</f>
        <v>uai</v>
      </c>
      <c r="I1154" t="str">
        <f t="shared" ref="I1154:I1217" si="78">G1154&amp;H1154</f>
        <v>chuai</v>
      </c>
      <c r="J1154" t="str">
        <f t="shared" si="75"/>
        <v>,"ㄔㄩㄞˋ","chuai","2024-02-11 10:15:00","ai@indexbox.com","1","注音","拼音","zhuyin","pinyin","對照表"</v>
      </c>
    </row>
    <row r="1155" spans="1:10">
      <c r="A1155" s="18" t="s">
        <v>1624</v>
      </c>
      <c r="B1155" t="str">
        <f t="shared" si="76"/>
        <v>ㄔ</v>
      </c>
      <c r="C1155" t="str">
        <f t="shared" si="77"/>
        <v>ㄩㄟ</v>
      </c>
      <c r="D1155">
        <f>INDEX(z2p!$C$2:$X$57,MATCH(C1155,z2p!$A$2:'z2p'!$A$57,0),MATCH(B1155,z2p!$C$1:'z2p'!$X$1,0))</f>
        <v>0</v>
      </c>
      <c r="E1155" t="s">
        <v>30</v>
      </c>
      <c r="F1155" t="s">
        <v>421</v>
      </c>
      <c r="G1155" t="str">
        <f>HLOOKUP(E1155,z2p!$C$1:$X$2,2,FALSE)</f>
        <v>ch</v>
      </c>
      <c r="H1155" t="str">
        <f>VLOOKUP(F1155,z2p!$A$3:$B$57,2,FALSE)</f>
        <v>ui</v>
      </c>
      <c r="I1155" t="str">
        <f t="shared" si="78"/>
        <v>chui</v>
      </c>
      <c r="J1155" t="str">
        <f t="shared" si="75"/>
        <v>,"ㄔㄩㄟˋ","chui","2024-02-11 10:15:00","ai@indexbox.com","1","注音","拼音","zhuyin","pinyin","對照表"</v>
      </c>
    </row>
    <row r="1156" spans="1:10">
      <c r="A1156" s="18" t="s">
        <v>1646</v>
      </c>
      <c r="B1156" t="str">
        <f t="shared" si="76"/>
        <v>ㄔ</v>
      </c>
      <c r="C1156" t="str">
        <f t="shared" si="77"/>
        <v>ㄩㄠ</v>
      </c>
      <c r="D1156">
        <f>INDEX(z2p!$C$2:$X$57,MATCH(C1156,z2p!$A$2:'z2p'!$A$57,0),MATCH(B1156,z2p!$C$1:'z2p'!$X$1,0))</f>
        <v>0</v>
      </c>
      <c r="E1156" t="s">
        <v>30</v>
      </c>
      <c r="F1156" t="s">
        <v>510</v>
      </c>
      <c r="G1156" t="str">
        <f>HLOOKUP(E1156,z2p!$C$1:$X$2,2,FALSE)</f>
        <v>ch</v>
      </c>
      <c r="H1156" t="str">
        <f>VLOOKUP(F1156,z2p!$A$3:$B$57,2,FALSE)</f>
        <v>uao</v>
      </c>
      <c r="I1156" t="str">
        <f t="shared" si="78"/>
        <v>chuao</v>
      </c>
      <c r="J1156" t="str">
        <f t="shared" si="75"/>
        <v>,"ㄔㄩㄠˋ","chuao","2024-02-11 10:15:00","ai@indexbox.com","1","注音","拼音","zhuyin","pinyin","對照表"</v>
      </c>
    </row>
    <row r="1157" spans="1:10">
      <c r="A1157" s="18" t="s">
        <v>1668</v>
      </c>
      <c r="B1157" t="str">
        <f t="shared" si="76"/>
        <v>ㄔ</v>
      </c>
      <c r="C1157" t="str">
        <f t="shared" si="77"/>
        <v>ㄩㄡ</v>
      </c>
      <c r="D1157">
        <f>INDEX(z2p!$C$2:$X$57,MATCH(C1157,z2p!$A$2:'z2p'!$A$57,0),MATCH(B1157,z2p!$C$1:'z2p'!$X$1,0))</f>
        <v>0</v>
      </c>
      <c r="E1157" t="s">
        <v>30</v>
      </c>
      <c r="F1157" t="s">
        <v>511</v>
      </c>
      <c r="G1157" t="str">
        <f>HLOOKUP(E1157,z2p!$C$1:$X$2,2,FALSE)</f>
        <v>ch</v>
      </c>
      <c r="H1157" t="str">
        <f>VLOOKUP(F1157,z2p!$A$3:$B$57,2,FALSE)</f>
        <v>uou</v>
      </c>
      <c r="I1157" t="str">
        <f t="shared" si="78"/>
        <v>chuou</v>
      </c>
      <c r="J1157" t="str">
        <f t="shared" si="75"/>
        <v>,"ㄔㄩㄡˋ","chuou","2024-02-11 10:15:00","ai@indexbox.com","1","注音","拼音","zhuyin","pinyin","對照表"</v>
      </c>
    </row>
    <row r="1158" spans="1:10">
      <c r="A1158" s="18" t="s">
        <v>1690</v>
      </c>
      <c r="B1158" t="str">
        <f t="shared" si="76"/>
        <v>ㄔ</v>
      </c>
      <c r="C1158" t="str">
        <f t="shared" si="77"/>
        <v>ㄩㄢ</v>
      </c>
      <c r="D1158">
        <f>INDEX(z2p!$C$2:$X$57,MATCH(C1158,z2p!$A$2:'z2p'!$A$57,0),MATCH(B1158,z2p!$C$1:'z2p'!$X$1,0))</f>
        <v>0</v>
      </c>
      <c r="E1158" t="s">
        <v>30</v>
      </c>
      <c r="F1158" t="s">
        <v>436</v>
      </c>
      <c r="G1158" t="str">
        <f>HLOOKUP(E1158,z2p!$C$1:$X$2,2,FALSE)</f>
        <v>ch</v>
      </c>
      <c r="H1158" t="str">
        <f>VLOOKUP(F1158,z2p!$A$3:$B$57,2,FALSE)</f>
        <v>uan</v>
      </c>
      <c r="I1158" t="str">
        <f t="shared" si="78"/>
        <v>chuan</v>
      </c>
      <c r="J1158" t="str">
        <f t="shared" si="75"/>
        <v>,"ㄔㄩㄢˋ","chuan","2024-02-11 10:15:00","ai@indexbox.com","1","注音","拼音","zhuyin","pinyin","對照表"</v>
      </c>
    </row>
    <row r="1159" spans="1:10">
      <c r="A1159" s="18" t="s">
        <v>1712</v>
      </c>
      <c r="B1159" t="str">
        <f t="shared" si="76"/>
        <v>ㄔ</v>
      </c>
      <c r="C1159" t="str">
        <f t="shared" si="77"/>
        <v>ㄩㄣ</v>
      </c>
      <c r="D1159">
        <f>INDEX(z2p!$C$2:$X$57,MATCH(C1159,z2p!$A$2:'z2p'!$A$57,0),MATCH(B1159,z2p!$C$1:'z2p'!$X$1,0))</f>
        <v>0</v>
      </c>
      <c r="E1159" t="s">
        <v>30</v>
      </c>
      <c r="F1159" t="s">
        <v>453</v>
      </c>
      <c r="G1159" t="str">
        <f>HLOOKUP(E1159,z2p!$C$1:$X$2,2,FALSE)</f>
        <v>ch</v>
      </c>
      <c r="H1159" t="str">
        <f>VLOOKUP(F1159,z2p!$A$3:$B$57,2,FALSE)</f>
        <v>un</v>
      </c>
      <c r="I1159" t="str">
        <f t="shared" si="78"/>
        <v>chun</v>
      </c>
      <c r="J1159" t="str">
        <f t="shared" si="75"/>
        <v>,"ㄔㄩㄣˋ","chun","2024-02-11 10:15:00","ai@indexbox.com","1","注音","拼音","zhuyin","pinyin","對照表"</v>
      </c>
    </row>
    <row r="1160" spans="1:10">
      <c r="A1160" s="18" t="s">
        <v>1734</v>
      </c>
      <c r="B1160" t="str">
        <f t="shared" si="76"/>
        <v>ㄔ</v>
      </c>
      <c r="C1160" t="str">
        <f t="shared" si="77"/>
        <v>ㄩㄤ</v>
      </c>
      <c r="D1160">
        <f>INDEX(z2p!$C$2:$X$57,MATCH(C1160,z2p!$A$2:'z2p'!$A$57,0),MATCH(B1160,z2p!$C$1:'z2p'!$X$1,0))</f>
        <v>0</v>
      </c>
      <c r="E1160" t="s">
        <v>30</v>
      </c>
      <c r="F1160" t="s">
        <v>470</v>
      </c>
      <c r="G1160" t="str">
        <f>HLOOKUP(E1160,z2p!$C$1:$X$2,2,FALSE)</f>
        <v>ch</v>
      </c>
      <c r="H1160" t="str">
        <f>VLOOKUP(F1160,z2p!$A$3:$B$57,2,FALSE)</f>
        <v>uang</v>
      </c>
      <c r="I1160" t="str">
        <f t="shared" si="78"/>
        <v>chuang</v>
      </c>
      <c r="J1160" t="str">
        <f t="shared" si="75"/>
        <v>,"ㄔㄩㄤˋ","chuang","2024-02-11 10:15:00","ai@indexbox.com","1","注音","拼音","zhuyin","pinyin","對照表"</v>
      </c>
    </row>
    <row r="1161" spans="1:10">
      <c r="A1161" s="18" t="s">
        <v>1756</v>
      </c>
      <c r="B1161" t="str">
        <f t="shared" si="76"/>
        <v>ㄔ</v>
      </c>
      <c r="C1161" t="str">
        <f t="shared" si="77"/>
        <v>ㄩㄥ</v>
      </c>
      <c r="D1161">
        <f>INDEX(z2p!$C$2:$X$57,MATCH(C1161,z2p!$A$2:'z2p'!$A$57,0),MATCH(B1161,z2p!$C$1:'z2p'!$X$1,0))</f>
        <v>0</v>
      </c>
      <c r="E1161" t="s">
        <v>30</v>
      </c>
      <c r="F1161" t="s">
        <v>238</v>
      </c>
      <c r="G1161" t="str">
        <f>HLOOKUP(E1161,z2p!$C$1:$X$2,2,FALSE)</f>
        <v>ch</v>
      </c>
      <c r="H1161" t="str">
        <f>VLOOKUP(F1161,z2p!$A$3:$B$57,2,FALSE)</f>
        <v>ueng</v>
      </c>
      <c r="I1161" t="str">
        <f t="shared" si="78"/>
        <v>chueng</v>
      </c>
      <c r="J1161" t="str">
        <f t="shared" si="75"/>
        <v>,"ㄔㄩㄥˋ","chueng","2024-02-11 10:15:00","ai@indexbox.com","1","注音","拼音","zhuyin","pinyin","對照表"</v>
      </c>
    </row>
    <row r="1162" spans="1:10">
      <c r="A1162" s="18" t="s">
        <v>1778</v>
      </c>
      <c r="B1162" t="str">
        <f t="shared" si="76"/>
        <v>ㄔ</v>
      </c>
      <c r="C1162" t="str">
        <f t="shared" si="77"/>
        <v>ㄩㄦ</v>
      </c>
      <c r="D1162">
        <f>INDEX(z2p!$C$2:$X$57,MATCH(C1162,z2p!$A$2:'z2p'!$A$57,0),MATCH(B1162,z2p!$C$1:'z2p'!$X$1,0))</f>
        <v>0</v>
      </c>
      <c r="E1162" t="s">
        <v>30</v>
      </c>
      <c r="F1162" t="s">
        <v>512</v>
      </c>
      <c r="G1162" t="str">
        <f>HLOOKUP(E1162,z2p!$C$1:$X$2,2,FALSE)</f>
        <v>ch</v>
      </c>
      <c r="H1162" t="str">
        <f>VLOOKUP(F1162,z2p!$A$3:$B$57,2,FALSE)</f>
        <v>uer</v>
      </c>
      <c r="I1162" t="str">
        <f t="shared" si="78"/>
        <v>chuer</v>
      </c>
      <c r="J1162" t="str">
        <f t="shared" si="75"/>
        <v>,"ㄔㄩㄦˋ","chuer","2024-02-11 10:15:00","ai@indexbox.com","1","注音","拼音","zhuyin","pinyin","對照表"</v>
      </c>
    </row>
    <row r="1163" spans="1:10">
      <c r="A1163" s="18" t="s">
        <v>1493</v>
      </c>
      <c r="B1163" t="str">
        <f t="shared" si="76"/>
        <v>ㄕ</v>
      </c>
      <c r="C1163" t="str">
        <f t="shared" si="77"/>
        <v>ㄩ␢</v>
      </c>
      <c r="D1163" t="e">
        <f>INDEX(z2p!$C$2:$X$57,MATCH(C1163,z2p!$A$2:'z2p'!$A$57,0),MATCH(B1163,z2p!$C$1:'z2p'!$X$1,0))</f>
        <v>#N/A</v>
      </c>
      <c r="E1163" t="s">
        <v>31</v>
      </c>
      <c r="F1163" t="s">
        <v>507</v>
      </c>
      <c r="G1163" t="str">
        <f>HLOOKUP(E1163,z2p!$C$1:$X$2,2,FALSE)</f>
        <v>sh</v>
      </c>
      <c r="H1163" t="s">
        <v>550</v>
      </c>
      <c r="I1163" t="str">
        <f t="shared" si="78"/>
        <v>shu</v>
      </c>
      <c r="J1163" t="str">
        <f t="shared" si="75"/>
        <v>,"ㄕㄩ␢ˋ","shu","2024-02-11 10:15:00","ai@indexbox.com","1","注音","拼音","zhuyin","pinyin","對照表"</v>
      </c>
    </row>
    <row r="1164" spans="1:10">
      <c r="A1164" s="18" t="s">
        <v>1515</v>
      </c>
      <c r="B1164" t="str">
        <f t="shared" si="76"/>
        <v>ㄕ</v>
      </c>
      <c r="C1164" t="str">
        <f t="shared" si="77"/>
        <v>ㄩㄚ</v>
      </c>
      <c r="D1164">
        <f>INDEX(z2p!$C$2:$X$57,MATCH(C1164,z2p!$A$2:'z2p'!$A$57,0),MATCH(B1164,z2p!$C$1:'z2p'!$X$1,0))</f>
        <v>0</v>
      </c>
      <c r="E1164" t="s">
        <v>31</v>
      </c>
      <c r="F1164" t="s">
        <v>386</v>
      </c>
      <c r="G1164" t="str">
        <f>HLOOKUP(E1164,z2p!$C$1:$X$2,2,FALSE)</f>
        <v>sh</v>
      </c>
      <c r="H1164" t="str">
        <f>VLOOKUP(F1164,z2p!$A$3:$B$57,2,FALSE)</f>
        <v>ua</v>
      </c>
      <c r="I1164" t="str">
        <f t="shared" si="78"/>
        <v>shua</v>
      </c>
      <c r="J1164" t="str">
        <f t="shared" si="75"/>
        <v>,"ㄕㄩㄚˋ","shua","2024-02-11 10:15:00","ai@indexbox.com","1","注音","拼音","zhuyin","pinyin","對照表"</v>
      </c>
    </row>
    <row r="1165" spans="1:10">
      <c r="A1165" s="18" t="s">
        <v>1537</v>
      </c>
      <c r="B1165" t="str">
        <f t="shared" si="76"/>
        <v>ㄕ</v>
      </c>
      <c r="C1165" t="str">
        <f t="shared" si="77"/>
        <v>ㄩㄛ</v>
      </c>
      <c r="D1165">
        <f>INDEX(z2p!$C$2:$X$57,MATCH(C1165,z2p!$A$2:'z2p'!$A$57,0),MATCH(B1165,z2p!$C$1:'z2p'!$X$1,0))</f>
        <v>0</v>
      </c>
      <c r="E1165" t="s">
        <v>31</v>
      </c>
      <c r="F1165" t="s">
        <v>395</v>
      </c>
      <c r="G1165" t="str">
        <f>HLOOKUP(E1165,z2p!$C$1:$X$2,2,FALSE)</f>
        <v>sh</v>
      </c>
      <c r="H1165" t="str">
        <f>VLOOKUP(F1165,z2p!$A$3:$B$57,2,FALSE)</f>
        <v>uo</v>
      </c>
      <c r="I1165" t="str">
        <f t="shared" si="78"/>
        <v>shuo</v>
      </c>
      <c r="J1165" t="str">
        <f t="shared" si="75"/>
        <v>,"ㄕㄩㄛˋ","shuo","2024-02-11 10:15:00","ai@indexbox.com","1","注音","拼音","zhuyin","pinyin","對照表"</v>
      </c>
    </row>
    <row r="1166" spans="1:10">
      <c r="A1166" s="18" t="s">
        <v>1559</v>
      </c>
      <c r="B1166" t="str">
        <f t="shared" si="76"/>
        <v>ㄕ</v>
      </c>
      <c r="C1166" t="str">
        <f t="shared" si="77"/>
        <v>ㄩㄜ</v>
      </c>
      <c r="D1166">
        <f>INDEX(z2p!$C$2:$X$57,MATCH(C1166,z2p!$A$2:'z2p'!$A$57,0),MATCH(B1166,z2p!$C$1:'z2p'!$X$1,0))</f>
        <v>0</v>
      </c>
      <c r="E1166" t="s">
        <v>31</v>
      </c>
      <c r="F1166" t="s">
        <v>508</v>
      </c>
      <c r="G1166" t="str">
        <f>HLOOKUP(E1166,z2p!$C$1:$X$2,2,FALSE)</f>
        <v>sh</v>
      </c>
      <c r="H1166" t="str">
        <f>VLOOKUP(F1166,z2p!$A$3:$B$57,2,FALSE)</f>
        <v>ue</v>
      </c>
      <c r="I1166" t="str">
        <f t="shared" si="78"/>
        <v>shue</v>
      </c>
      <c r="J1166" t="str">
        <f t="shared" si="75"/>
        <v>,"ㄕㄩㄜˋ","shue","2024-02-11 10:15:00","ai@indexbox.com","1","注音","拼音","zhuyin","pinyin","對照表"</v>
      </c>
    </row>
    <row r="1167" spans="1:10">
      <c r="A1167" s="18" t="s">
        <v>1581</v>
      </c>
      <c r="B1167" t="str">
        <f t="shared" si="76"/>
        <v>ㄕ</v>
      </c>
      <c r="C1167" t="str">
        <f t="shared" si="77"/>
        <v>ㄩㄝ</v>
      </c>
      <c r="D1167">
        <f>INDEX(z2p!$C$2:$X$57,MATCH(C1167,z2p!$A$2:'z2p'!$A$57,0),MATCH(B1167,z2p!$C$1:'z2p'!$X$1,0))</f>
        <v>0</v>
      </c>
      <c r="E1167" t="s">
        <v>31</v>
      </c>
      <c r="F1167" t="s">
        <v>509</v>
      </c>
      <c r="G1167" t="str">
        <f>HLOOKUP(E1167,z2p!$C$1:$X$2,2,FALSE)</f>
        <v>sh</v>
      </c>
      <c r="H1167" t="str">
        <f>VLOOKUP(F1167,z2p!$A$3:$B$57,2,FALSE)</f>
        <v>ue</v>
      </c>
      <c r="I1167" t="str">
        <f t="shared" si="78"/>
        <v>shue</v>
      </c>
      <c r="J1167" t="str">
        <f t="shared" si="75"/>
        <v>,"ㄕㄩㄝˋ","shue","2024-02-11 10:15:00","ai@indexbox.com","1","注音","拼音","zhuyin","pinyin","對照表"</v>
      </c>
    </row>
    <row r="1168" spans="1:10">
      <c r="A1168" s="18" t="s">
        <v>1603</v>
      </c>
      <c r="B1168" t="str">
        <f t="shared" si="76"/>
        <v>ㄕ</v>
      </c>
      <c r="C1168" t="str">
        <f t="shared" si="77"/>
        <v>ㄩㄞ</v>
      </c>
      <c r="D1168">
        <f>INDEX(z2p!$C$2:$X$57,MATCH(C1168,z2p!$A$2:'z2p'!$A$57,0),MATCH(B1168,z2p!$C$1:'z2p'!$X$1,0))</f>
        <v>0</v>
      </c>
      <c r="E1168" t="s">
        <v>31</v>
      </c>
      <c r="F1168" t="s">
        <v>412</v>
      </c>
      <c r="G1168" t="str">
        <f>HLOOKUP(E1168,z2p!$C$1:$X$2,2,FALSE)</f>
        <v>sh</v>
      </c>
      <c r="H1168" t="str">
        <f>VLOOKUP(F1168,z2p!$A$3:$B$57,2,FALSE)</f>
        <v>uai</v>
      </c>
      <c r="I1168" t="str">
        <f t="shared" si="78"/>
        <v>shuai</v>
      </c>
      <c r="J1168" t="str">
        <f t="shared" ref="J1168:J1231" si="79">","""&amp;A1168&amp;""","""&amp;I1168&amp;""",""2024-02-11 10:15:00"",""ai@indexbox.com"",""1"",""注音"",""拼音"",""zhuyin"",""pinyin"",""對照表"""</f>
        <v>,"ㄕㄩㄞˋ","shuai","2024-02-11 10:15:00","ai@indexbox.com","1","注音","拼音","zhuyin","pinyin","對照表"</v>
      </c>
    </row>
    <row r="1169" spans="1:10">
      <c r="A1169" s="18" t="s">
        <v>1625</v>
      </c>
      <c r="B1169" t="str">
        <f t="shared" si="76"/>
        <v>ㄕ</v>
      </c>
      <c r="C1169" t="str">
        <f t="shared" si="77"/>
        <v>ㄩㄟ</v>
      </c>
      <c r="D1169">
        <f>INDEX(z2p!$C$2:$X$57,MATCH(C1169,z2p!$A$2:'z2p'!$A$57,0),MATCH(B1169,z2p!$C$1:'z2p'!$X$1,0))</f>
        <v>0</v>
      </c>
      <c r="E1169" t="s">
        <v>31</v>
      </c>
      <c r="F1169" t="s">
        <v>421</v>
      </c>
      <c r="G1169" t="str">
        <f>HLOOKUP(E1169,z2p!$C$1:$X$2,2,FALSE)</f>
        <v>sh</v>
      </c>
      <c r="H1169" t="str">
        <f>VLOOKUP(F1169,z2p!$A$3:$B$57,2,FALSE)</f>
        <v>ui</v>
      </c>
      <c r="I1169" t="str">
        <f t="shared" si="78"/>
        <v>shui</v>
      </c>
      <c r="J1169" t="str">
        <f t="shared" si="79"/>
        <v>,"ㄕㄩㄟˋ","shui","2024-02-11 10:15:00","ai@indexbox.com","1","注音","拼音","zhuyin","pinyin","對照表"</v>
      </c>
    </row>
    <row r="1170" spans="1:10">
      <c r="A1170" s="18" t="s">
        <v>1647</v>
      </c>
      <c r="B1170" t="str">
        <f t="shared" si="76"/>
        <v>ㄕ</v>
      </c>
      <c r="C1170" t="str">
        <f t="shared" si="77"/>
        <v>ㄩㄠ</v>
      </c>
      <c r="D1170">
        <f>INDEX(z2p!$C$2:$X$57,MATCH(C1170,z2p!$A$2:'z2p'!$A$57,0),MATCH(B1170,z2p!$C$1:'z2p'!$X$1,0))</f>
        <v>0</v>
      </c>
      <c r="E1170" t="s">
        <v>31</v>
      </c>
      <c r="F1170" t="s">
        <v>510</v>
      </c>
      <c r="G1170" t="str">
        <f>HLOOKUP(E1170,z2p!$C$1:$X$2,2,FALSE)</f>
        <v>sh</v>
      </c>
      <c r="H1170" t="str">
        <f>VLOOKUP(F1170,z2p!$A$3:$B$57,2,FALSE)</f>
        <v>uao</v>
      </c>
      <c r="I1170" t="str">
        <f t="shared" si="78"/>
        <v>shuao</v>
      </c>
      <c r="J1170" t="str">
        <f t="shared" si="79"/>
        <v>,"ㄕㄩㄠˋ","shuao","2024-02-11 10:15:00","ai@indexbox.com","1","注音","拼音","zhuyin","pinyin","對照表"</v>
      </c>
    </row>
    <row r="1171" spans="1:10">
      <c r="A1171" s="18" t="s">
        <v>1669</v>
      </c>
      <c r="B1171" t="str">
        <f t="shared" si="76"/>
        <v>ㄕ</v>
      </c>
      <c r="C1171" t="str">
        <f t="shared" si="77"/>
        <v>ㄩㄡ</v>
      </c>
      <c r="D1171">
        <f>INDEX(z2p!$C$2:$X$57,MATCH(C1171,z2p!$A$2:'z2p'!$A$57,0),MATCH(B1171,z2p!$C$1:'z2p'!$X$1,0))</f>
        <v>0</v>
      </c>
      <c r="E1171" t="s">
        <v>31</v>
      </c>
      <c r="F1171" t="s">
        <v>511</v>
      </c>
      <c r="G1171" t="str">
        <f>HLOOKUP(E1171,z2p!$C$1:$X$2,2,FALSE)</f>
        <v>sh</v>
      </c>
      <c r="H1171" t="str">
        <f>VLOOKUP(F1171,z2p!$A$3:$B$57,2,FALSE)</f>
        <v>uou</v>
      </c>
      <c r="I1171" t="str">
        <f t="shared" si="78"/>
        <v>shuou</v>
      </c>
      <c r="J1171" t="str">
        <f t="shared" si="79"/>
        <v>,"ㄕㄩㄡˋ","shuou","2024-02-11 10:15:00","ai@indexbox.com","1","注音","拼音","zhuyin","pinyin","對照表"</v>
      </c>
    </row>
    <row r="1172" spans="1:10">
      <c r="A1172" s="18" t="s">
        <v>1691</v>
      </c>
      <c r="B1172" t="str">
        <f t="shared" si="76"/>
        <v>ㄕ</v>
      </c>
      <c r="C1172" t="str">
        <f t="shared" si="77"/>
        <v>ㄩㄢ</v>
      </c>
      <c r="D1172">
        <f>INDEX(z2p!$C$2:$X$57,MATCH(C1172,z2p!$A$2:'z2p'!$A$57,0),MATCH(B1172,z2p!$C$1:'z2p'!$X$1,0))</f>
        <v>0</v>
      </c>
      <c r="E1172" t="s">
        <v>31</v>
      </c>
      <c r="F1172" t="s">
        <v>436</v>
      </c>
      <c r="G1172" t="str">
        <f>HLOOKUP(E1172,z2p!$C$1:$X$2,2,FALSE)</f>
        <v>sh</v>
      </c>
      <c r="H1172" t="str">
        <f>VLOOKUP(F1172,z2p!$A$3:$B$57,2,FALSE)</f>
        <v>uan</v>
      </c>
      <c r="I1172" t="str">
        <f t="shared" si="78"/>
        <v>shuan</v>
      </c>
      <c r="J1172" t="str">
        <f t="shared" si="79"/>
        <v>,"ㄕㄩㄢˋ","shuan","2024-02-11 10:15:00","ai@indexbox.com","1","注音","拼音","zhuyin","pinyin","對照表"</v>
      </c>
    </row>
    <row r="1173" spans="1:10">
      <c r="A1173" s="18" t="s">
        <v>1713</v>
      </c>
      <c r="B1173" t="str">
        <f t="shared" si="76"/>
        <v>ㄕ</v>
      </c>
      <c r="C1173" t="str">
        <f t="shared" si="77"/>
        <v>ㄩㄣ</v>
      </c>
      <c r="D1173">
        <f>INDEX(z2p!$C$2:$X$57,MATCH(C1173,z2p!$A$2:'z2p'!$A$57,0),MATCH(B1173,z2p!$C$1:'z2p'!$X$1,0))</f>
        <v>0</v>
      </c>
      <c r="E1173" t="s">
        <v>31</v>
      </c>
      <c r="F1173" t="s">
        <v>453</v>
      </c>
      <c r="G1173" t="str">
        <f>HLOOKUP(E1173,z2p!$C$1:$X$2,2,FALSE)</f>
        <v>sh</v>
      </c>
      <c r="H1173" t="str">
        <f>VLOOKUP(F1173,z2p!$A$3:$B$57,2,FALSE)</f>
        <v>un</v>
      </c>
      <c r="I1173" t="str">
        <f t="shared" si="78"/>
        <v>shun</v>
      </c>
      <c r="J1173" t="str">
        <f t="shared" si="79"/>
        <v>,"ㄕㄩㄣˋ","shun","2024-02-11 10:15:00","ai@indexbox.com","1","注音","拼音","zhuyin","pinyin","對照表"</v>
      </c>
    </row>
    <row r="1174" spans="1:10">
      <c r="A1174" s="18" t="s">
        <v>1735</v>
      </c>
      <c r="B1174" t="str">
        <f t="shared" si="76"/>
        <v>ㄕ</v>
      </c>
      <c r="C1174" t="str">
        <f t="shared" si="77"/>
        <v>ㄩㄤ</v>
      </c>
      <c r="D1174">
        <f>INDEX(z2p!$C$2:$X$57,MATCH(C1174,z2p!$A$2:'z2p'!$A$57,0),MATCH(B1174,z2p!$C$1:'z2p'!$X$1,0))</f>
        <v>0</v>
      </c>
      <c r="E1174" t="s">
        <v>31</v>
      </c>
      <c r="F1174" t="s">
        <v>470</v>
      </c>
      <c r="G1174" t="str">
        <f>HLOOKUP(E1174,z2p!$C$1:$X$2,2,FALSE)</f>
        <v>sh</v>
      </c>
      <c r="H1174" t="str">
        <f>VLOOKUP(F1174,z2p!$A$3:$B$57,2,FALSE)</f>
        <v>uang</v>
      </c>
      <c r="I1174" t="str">
        <f t="shared" si="78"/>
        <v>shuang</v>
      </c>
      <c r="J1174" t="str">
        <f t="shared" si="79"/>
        <v>,"ㄕㄩㄤˋ","shuang","2024-02-11 10:15:00","ai@indexbox.com","1","注音","拼音","zhuyin","pinyin","對照表"</v>
      </c>
    </row>
    <row r="1175" spans="1:10">
      <c r="A1175" s="18" t="s">
        <v>1757</v>
      </c>
      <c r="B1175" t="str">
        <f t="shared" si="76"/>
        <v>ㄕ</v>
      </c>
      <c r="C1175" t="str">
        <f t="shared" si="77"/>
        <v>ㄩㄥ</v>
      </c>
      <c r="D1175">
        <f>INDEX(z2p!$C$2:$X$57,MATCH(C1175,z2p!$A$2:'z2p'!$A$57,0),MATCH(B1175,z2p!$C$1:'z2p'!$X$1,0))</f>
        <v>0</v>
      </c>
      <c r="E1175" t="s">
        <v>31</v>
      </c>
      <c r="F1175" t="s">
        <v>238</v>
      </c>
      <c r="G1175" t="str">
        <f>HLOOKUP(E1175,z2p!$C$1:$X$2,2,FALSE)</f>
        <v>sh</v>
      </c>
      <c r="H1175" t="str">
        <f>VLOOKUP(F1175,z2p!$A$3:$B$57,2,FALSE)</f>
        <v>ueng</v>
      </c>
      <c r="I1175" t="str">
        <f t="shared" si="78"/>
        <v>shueng</v>
      </c>
      <c r="J1175" t="str">
        <f t="shared" si="79"/>
        <v>,"ㄕㄩㄥˋ","shueng","2024-02-11 10:15:00","ai@indexbox.com","1","注音","拼音","zhuyin","pinyin","對照表"</v>
      </c>
    </row>
    <row r="1176" spans="1:10">
      <c r="A1176" s="18" t="s">
        <v>1779</v>
      </c>
      <c r="B1176" t="str">
        <f t="shared" si="76"/>
        <v>ㄕ</v>
      </c>
      <c r="C1176" t="str">
        <f t="shared" si="77"/>
        <v>ㄩㄦ</v>
      </c>
      <c r="D1176">
        <f>INDEX(z2p!$C$2:$X$57,MATCH(C1176,z2p!$A$2:'z2p'!$A$57,0),MATCH(B1176,z2p!$C$1:'z2p'!$X$1,0))</f>
        <v>0</v>
      </c>
      <c r="E1176" t="s">
        <v>31</v>
      </c>
      <c r="F1176" t="s">
        <v>512</v>
      </c>
      <c r="G1176" t="str">
        <f>HLOOKUP(E1176,z2p!$C$1:$X$2,2,FALSE)</f>
        <v>sh</v>
      </c>
      <c r="H1176" t="str">
        <f>VLOOKUP(F1176,z2p!$A$3:$B$57,2,FALSE)</f>
        <v>uer</v>
      </c>
      <c r="I1176" t="str">
        <f t="shared" si="78"/>
        <v>shuer</v>
      </c>
      <c r="J1176" t="str">
        <f t="shared" si="79"/>
        <v>,"ㄕㄩㄦˋ","shuer","2024-02-11 10:15:00","ai@indexbox.com","1","注音","拼音","zhuyin","pinyin","對照表"</v>
      </c>
    </row>
    <row r="1177" spans="1:10">
      <c r="A1177" s="18" t="s">
        <v>1494</v>
      </c>
      <c r="B1177" t="str">
        <f t="shared" si="76"/>
        <v>ㄖ</v>
      </c>
      <c r="C1177" t="str">
        <f t="shared" si="77"/>
        <v>ㄩ␢</v>
      </c>
      <c r="D1177" t="e">
        <f>INDEX(z2p!$C$2:$X$57,MATCH(C1177,z2p!$A$2:'z2p'!$A$57,0),MATCH(B1177,z2p!$C$1:'z2p'!$X$1,0))</f>
        <v>#N/A</v>
      </c>
      <c r="E1177" t="s">
        <v>32</v>
      </c>
      <c r="F1177" t="s">
        <v>507</v>
      </c>
      <c r="G1177" t="str">
        <f>HLOOKUP(E1177,z2p!$C$1:$X$2,2,FALSE)</f>
        <v>r</v>
      </c>
      <c r="H1177" t="s">
        <v>550</v>
      </c>
      <c r="I1177" t="str">
        <f t="shared" si="78"/>
        <v>ru</v>
      </c>
      <c r="J1177" t="str">
        <f t="shared" si="79"/>
        <v>,"ㄖㄩ␢ˋ","ru","2024-02-11 10:15:00","ai@indexbox.com","1","注音","拼音","zhuyin","pinyin","對照表"</v>
      </c>
    </row>
    <row r="1178" spans="1:10">
      <c r="A1178" s="18" t="s">
        <v>1516</v>
      </c>
      <c r="B1178" t="str">
        <f t="shared" si="76"/>
        <v>ㄖ</v>
      </c>
      <c r="C1178" t="str">
        <f t="shared" si="77"/>
        <v>ㄩㄚ</v>
      </c>
      <c r="D1178">
        <f>INDEX(z2p!$C$2:$X$57,MATCH(C1178,z2p!$A$2:'z2p'!$A$57,0),MATCH(B1178,z2p!$C$1:'z2p'!$X$1,0))</f>
        <v>0</v>
      </c>
      <c r="E1178" t="s">
        <v>32</v>
      </c>
      <c r="F1178" t="s">
        <v>386</v>
      </c>
      <c r="G1178" t="str">
        <f>HLOOKUP(E1178,z2p!$C$1:$X$2,2,FALSE)</f>
        <v>r</v>
      </c>
      <c r="H1178" t="str">
        <f>VLOOKUP(F1178,z2p!$A$3:$B$57,2,FALSE)</f>
        <v>ua</v>
      </c>
      <c r="I1178" t="str">
        <f t="shared" si="78"/>
        <v>rua</v>
      </c>
      <c r="J1178" t="str">
        <f t="shared" si="79"/>
        <v>,"ㄖㄩㄚˋ","rua","2024-02-11 10:15:00","ai@indexbox.com","1","注音","拼音","zhuyin","pinyin","對照表"</v>
      </c>
    </row>
    <row r="1179" spans="1:10">
      <c r="A1179" s="18" t="s">
        <v>1538</v>
      </c>
      <c r="B1179" t="str">
        <f t="shared" si="76"/>
        <v>ㄖ</v>
      </c>
      <c r="C1179" t="str">
        <f t="shared" si="77"/>
        <v>ㄩㄛ</v>
      </c>
      <c r="D1179">
        <f>INDEX(z2p!$C$2:$X$57,MATCH(C1179,z2p!$A$2:'z2p'!$A$57,0),MATCH(B1179,z2p!$C$1:'z2p'!$X$1,0))</f>
        <v>0</v>
      </c>
      <c r="E1179" t="s">
        <v>32</v>
      </c>
      <c r="F1179" t="s">
        <v>395</v>
      </c>
      <c r="G1179" t="str">
        <f>HLOOKUP(E1179,z2p!$C$1:$X$2,2,FALSE)</f>
        <v>r</v>
      </c>
      <c r="H1179" t="str">
        <f>VLOOKUP(F1179,z2p!$A$3:$B$57,2,FALSE)</f>
        <v>uo</v>
      </c>
      <c r="I1179" t="str">
        <f t="shared" si="78"/>
        <v>ruo</v>
      </c>
      <c r="J1179" t="str">
        <f t="shared" si="79"/>
        <v>,"ㄖㄩㄛˋ","ruo","2024-02-11 10:15:00","ai@indexbox.com","1","注音","拼音","zhuyin","pinyin","對照表"</v>
      </c>
    </row>
    <row r="1180" spans="1:10">
      <c r="A1180" s="18" t="s">
        <v>1560</v>
      </c>
      <c r="B1180" t="str">
        <f t="shared" si="76"/>
        <v>ㄖ</v>
      </c>
      <c r="C1180" t="str">
        <f t="shared" si="77"/>
        <v>ㄩㄜ</v>
      </c>
      <c r="D1180">
        <f>INDEX(z2p!$C$2:$X$57,MATCH(C1180,z2p!$A$2:'z2p'!$A$57,0),MATCH(B1180,z2p!$C$1:'z2p'!$X$1,0))</f>
        <v>0</v>
      </c>
      <c r="E1180" t="s">
        <v>32</v>
      </c>
      <c r="F1180" t="s">
        <v>508</v>
      </c>
      <c r="G1180" t="str">
        <f>HLOOKUP(E1180,z2p!$C$1:$X$2,2,FALSE)</f>
        <v>r</v>
      </c>
      <c r="H1180" t="str">
        <f>VLOOKUP(F1180,z2p!$A$3:$B$57,2,FALSE)</f>
        <v>ue</v>
      </c>
      <c r="I1180" t="str">
        <f t="shared" si="78"/>
        <v>rue</v>
      </c>
      <c r="J1180" t="str">
        <f t="shared" si="79"/>
        <v>,"ㄖㄩㄜˋ","rue","2024-02-11 10:15:00","ai@indexbox.com","1","注音","拼音","zhuyin","pinyin","對照表"</v>
      </c>
    </row>
    <row r="1181" spans="1:10">
      <c r="A1181" s="18" t="s">
        <v>1582</v>
      </c>
      <c r="B1181" t="str">
        <f t="shared" si="76"/>
        <v>ㄖ</v>
      </c>
      <c r="C1181" t="str">
        <f t="shared" si="77"/>
        <v>ㄩㄝ</v>
      </c>
      <c r="D1181">
        <f>INDEX(z2p!$C$2:$X$57,MATCH(C1181,z2p!$A$2:'z2p'!$A$57,0),MATCH(B1181,z2p!$C$1:'z2p'!$X$1,0))</f>
        <v>0</v>
      </c>
      <c r="E1181" t="s">
        <v>32</v>
      </c>
      <c r="F1181" t="s">
        <v>509</v>
      </c>
      <c r="G1181" t="str">
        <f>HLOOKUP(E1181,z2p!$C$1:$X$2,2,FALSE)</f>
        <v>r</v>
      </c>
      <c r="H1181" t="str">
        <f>VLOOKUP(F1181,z2p!$A$3:$B$57,2,FALSE)</f>
        <v>ue</v>
      </c>
      <c r="I1181" t="str">
        <f t="shared" si="78"/>
        <v>rue</v>
      </c>
      <c r="J1181" t="str">
        <f t="shared" si="79"/>
        <v>,"ㄖㄩㄝˋ","rue","2024-02-11 10:15:00","ai@indexbox.com","1","注音","拼音","zhuyin","pinyin","對照表"</v>
      </c>
    </row>
    <row r="1182" spans="1:10">
      <c r="A1182" s="18" t="s">
        <v>1604</v>
      </c>
      <c r="B1182" t="str">
        <f t="shared" si="76"/>
        <v>ㄖ</v>
      </c>
      <c r="C1182" t="str">
        <f t="shared" si="77"/>
        <v>ㄩㄞ</v>
      </c>
      <c r="D1182">
        <f>INDEX(z2p!$C$2:$X$57,MATCH(C1182,z2p!$A$2:'z2p'!$A$57,0),MATCH(B1182,z2p!$C$1:'z2p'!$X$1,0))</f>
        <v>0</v>
      </c>
      <c r="E1182" t="s">
        <v>32</v>
      </c>
      <c r="F1182" t="s">
        <v>412</v>
      </c>
      <c r="G1182" t="str">
        <f>HLOOKUP(E1182,z2p!$C$1:$X$2,2,FALSE)</f>
        <v>r</v>
      </c>
      <c r="H1182" t="str">
        <f>VLOOKUP(F1182,z2p!$A$3:$B$57,2,FALSE)</f>
        <v>uai</v>
      </c>
      <c r="I1182" t="str">
        <f t="shared" si="78"/>
        <v>ruai</v>
      </c>
      <c r="J1182" t="str">
        <f t="shared" si="79"/>
        <v>,"ㄖㄩㄞˋ","ruai","2024-02-11 10:15:00","ai@indexbox.com","1","注音","拼音","zhuyin","pinyin","對照表"</v>
      </c>
    </row>
    <row r="1183" spans="1:10">
      <c r="A1183" s="18" t="s">
        <v>1626</v>
      </c>
      <c r="B1183" t="str">
        <f t="shared" si="76"/>
        <v>ㄖ</v>
      </c>
      <c r="C1183" t="str">
        <f t="shared" si="77"/>
        <v>ㄩㄟ</v>
      </c>
      <c r="D1183">
        <f>INDEX(z2p!$C$2:$X$57,MATCH(C1183,z2p!$A$2:'z2p'!$A$57,0),MATCH(B1183,z2p!$C$1:'z2p'!$X$1,0))</f>
        <v>0</v>
      </c>
      <c r="E1183" t="s">
        <v>32</v>
      </c>
      <c r="F1183" t="s">
        <v>421</v>
      </c>
      <c r="G1183" t="str">
        <f>HLOOKUP(E1183,z2p!$C$1:$X$2,2,FALSE)</f>
        <v>r</v>
      </c>
      <c r="H1183" t="str">
        <f>VLOOKUP(F1183,z2p!$A$3:$B$57,2,FALSE)</f>
        <v>ui</v>
      </c>
      <c r="I1183" t="str">
        <f t="shared" si="78"/>
        <v>rui</v>
      </c>
      <c r="J1183" t="str">
        <f t="shared" si="79"/>
        <v>,"ㄖㄩㄟˋ","rui","2024-02-11 10:15:00","ai@indexbox.com","1","注音","拼音","zhuyin","pinyin","對照表"</v>
      </c>
    </row>
    <row r="1184" spans="1:10">
      <c r="A1184" s="18" t="s">
        <v>1648</v>
      </c>
      <c r="B1184" t="str">
        <f t="shared" si="76"/>
        <v>ㄖ</v>
      </c>
      <c r="C1184" t="str">
        <f t="shared" si="77"/>
        <v>ㄩㄠ</v>
      </c>
      <c r="D1184">
        <f>INDEX(z2p!$C$2:$X$57,MATCH(C1184,z2p!$A$2:'z2p'!$A$57,0),MATCH(B1184,z2p!$C$1:'z2p'!$X$1,0))</f>
        <v>0</v>
      </c>
      <c r="E1184" t="s">
        <v>32</v>
      </c>
      <c r="F1184" t="s">
        <v>510</v>
      </c>
      <c r="G1184" t="str">
        <f>HLOOKUP(E1184,z2p!$C$1:$X$2,2,FALSE)</f>
        <v>r</v>
      </c>
      <c r="H1184" t="str">
        <f>VLOOKUP(F1184,z2p!$A$3:$B$57,2,FALSE)</f>
        <v>uao</v>
      </c>
      <c r="I1184" t="str">
        <f t="shared" si="78"/>
        <v>ruao</v>
      </c>
      <c r="J1184" t="str">
        <f t="shared" si="79"/>
        <v>,"ㄖㄩㄠˋ","ruao","2024-02-11 10:15:00","ai@indexbox.com","1","注音","拼音","zhuyin","pinyin","對照表"</v>
      </c>
    </row>
    <row r="1185" spans="1:10">
      <c r="A1185" s="18" t="s">
        <v>1670</v>
      </c>
      <c r="B1185" t="str">
        <f t="shared" si="76"/>
        <v>ㄖ</v>
      </c>
      <c r="C1185" t="str">
        <f t="shared" si="77"/>
        <v>ㄩㄡ</v>
      </c>
      <c r="D1185">
        <f>INDEX(z2p!$C$2:$X$57,MATCH(C1185,z2p!$A$2:'z2p'!$A$57,0),MATCH(B1185,z2p!$C$1:'z2p'!$X$1,0))</f>
        <v>0</v>
      </c>
      <c r="E1185" t="s">
        <v>32</v>
      </c>
      <c r="F1185" t="s">
        <v>511</v>
      </c>
      <c r="G1185" t="str">
        <f>HLOOKUP(E1185,z2p!$C$1:$X$2,2,FALSE)</f>
        <v>r</v>
      </c>
      <c r="H1185" t="str">
        <f>VLOOKUP(F1185,z2p!$A$3:$B$57,2,FALSE)</f>
        <v>uou</v>
      </c>
      <c r="I1185" t="str">
        <f t="shared" si="78"/>
        <v>ruou</v>
      </c>
      <c r="J1185" t="str">
        <f t="shared" si="79"/>
        <v>,"ㄖㄩㄡˋ","ruou","2024-02-11 10:15:00","ai@indexbox.com","1","注音","拼音","zhuyin","pinyin","對照表"</v>
      </c>
    </row>
    <row r="1186" spans="1:10">
      <c r="A1186" s="18" t="s">
        <v>1692</v>
      </c>
      <c r="B1186" t="str">
        <f t="shared" si="76"/>
        <v>ㄖ</v>
      </c>
      <c r="C1186" t="str">
        <f t="shared" si="77"/>
        <v>ㄩㄢ</v>
      </c>
      <c r="D1186">
        <f>INDEX(z2p!$C$2:$X$57,MATCH(C1186,z2p!$A$2:'z2p'!$A$57,0),MATCH(B1186,z2p!$C$1:'z2p'!$X$1,0))</f>
        <v>0</v>
      </c>
      <c r="E1186" t="s">
        <v>32</v>
      </c>
      <c r="F1186" t="s">
        <v>436</v>
      </c>
      <c r="G1186" t="str">
        <f>HLOOKUP(E1186,z2p!$C$1:$X$2,2,FALSE)</f>
        <v>r</v>
      </c>
      <c r="H1186" t="str">
        <f>VLOOKUP(F1186,z2p!$A$3:$B$57,2,FALSE)</f>
        <v>uan</v>
      </c>
      <c r="I1186" t="str">
        <f t="shared" si="78"/>
        <v>ruan</v>
      </c>
      <c r="J1186" t="str">
        <f t="shared" si="79"/>
        <v>,"ㄖㄩㄢˋ","ruan","2024-02-11 10:15:00","ai@indexbox.com","1","注音","拼音","zhuyin","pinyin","對照表"</v>
      </c>
    </row>
    <row r="1187" spans="1:10">
      <c r="A1187" s="18" t="s">
        <v>1714</v>
      </c>
      <c r="B1187" t="str">
        <f t="shared" si="76"/>
        <v>ㄖ</v>
      </c>
      <c r="C1187" t="str">
        <f t="shared" si="77"/>
        <v>ㄩㄣ</v>
      </c>
      <c r="D1187">
        <f>INDEX(z2p!$C$2:$X$57,MATCH(C1187,z2p!$A$2:'z2p'!$A$57,0),MATCH(B1187,z2p!$C$1:'z2p'!$X$1,0))</f>
        <v>0</v>
      </c>
      <c r="E1187" t="s">
        <v>32</v>
      </c>
      <c r="F1187" t="s">
        <v>453</v>
      </c>
      <c r="G1187" t="str">
        <f>HLOOKUP(E1187,z2p!$C$1:$X$2,2,FALSE)</f>
        <v>r</v>
      </c>
      <c r="H1187" t="str">
        <f>VLOOKUP(F1187,z2p!$A$3:$B$57,2,FALSE)</f>
        <v>un</v>
      </c>
      <c r="I1187" t="str">
        <f t="shared" si="78"/>
        <v>run</v>
      </c>
      <c r="J1187" t="str">
        <f t="shared" si="79"/>
        <v>,"ㄖㄩㄣˋ","run","2024-02-11 10:15:00","ai@indexbox.com","1","注音","拼音","zhuyin","pinyin","對照表"</v>
      </c>
    </row>
    <row r="1188" spans="1:10">
      <c r="A1188" s="18" t="s">
        <v>1736</v>
      </c>
      <c r="B1188" t="str">
        <f t="shared" si="76"/>
        <v>ㄖ</v>
      </c>
      <c r="C1188" t="str">
        <f t="shared" si="77"/>
        <v>ㄩㄤ</v>
      </c>
      <c r="D1188">
        <f>INDEX(z2p!$C$2:$X$57,MATCH(C1188,z2p!$A$2:'z2p'!$A$57,0),MATCH(B1188,z2p!$C$1:'z2p'!$X$1,0))</f>
        <v>0</v>
      </c>
      <c r="E1188" t="s">
        <v>32</v>
      </c>
      <c r="F1188" t="s">
        <v>470</v>
      </c>
      <c r="G1188" t="str">
        <f>HLOOKUP(E1188,z2p!$C$1:$X$2,2,FALSE)</f>
        <v>r</v>
      </c>
      <c r="H1188" t="str">
        <f>VLOOKUP(F1188,z2p!$A$3:$B$57,2,FALSE)</f>
        <v>uang</v>
      </c>
      <c r="I1188" t="str">
        <f t="shared" si="78"/>
        <v>ruang</v>
      </c>
      <c r="J1188" t="str">
        <f t="shared" si="79"/>
        <v>,"ㄖㄩㄤˋ","ruang","2024-02-11 10:15:00","ai@indexbox.com","1","注音","拼音","zhuyin","pinyin","對照表"</v>
      </c>
    </row>
    <row r="1189" spans="1:10">
      <c r="A1189" s="18" t="s">
        <v>1758</v>
      </c>
      <c r="B1189" t="str">
        <f t="shared" si="76"/>
        <v>ㄖ</v>
      </c>
      <c r="C1189" t="str">
        <f t="shared" si="77"/>
        <v>ㄩㄥ</v>
      </c>
      <c r="D1189">
        <f>INDEX(z2p!$C$2:$X$57,MATCH(C1189,z2p!$A$2:'z2p'!$A$57,0),MATCH(B1189,z2p!$C$1:'z2p'!$X$1,0))</f>
        <v>0</v>
      </c>
      <c r="E1189" t="s">
        <v>32</v>
      </c>
      <c r="F1189" t="s">
        <v>238</v>
      </c>
      <c r="G1189" t="str">
        <f>HLOOKUP(E1189,z2p!$C$1:$X$2,2,FALSE)</f>
        <v>r</v>
      </c>
      <c r="H1189" t="str">
        <f>VLOOKUP(F1189,z2p!$A$3:$B$57,2,FALSE)</f>
        <v>ueng</v>
      </c>
      <c r="I1189" t="str">
        <f t="shared" si="78"/>
        <v>rueng</v>
      </c>
      <c r="J1189" t="str">
        <f t="shared" si="79"/>
        <v>,"ㄖㄩㄥˋ","rueng","2024-02-11 10:15:00","ai@indexbox.com","1","注音","拼音","zhuyin","pinyin","對照表"</v>
      </c>
    </row>
    <row r="1190" spans="1:10">
      <c r="A1190" s="18" t="s">
        <v>1780</v>
      </c>
      <c r="B1190" t="str">
        <f t="shared" si="76"/>
        <v>ㄖ</v>
      </c>
      <c r="C1190" t="str">
        <f t="shared" si="77"/>
        <v>ㄩㄦ</v>
      </c>
      <c r="D1190">
        <f>INDEX(z2p!$C$2:$X$57,MATCH(C1190,z2p!$A$2:'z2p'!$A$57,0),MATCH(B1190,z2p!$C$1:'z2p'!$X$1,0))</f>
        <v>0</v>
      </c>
      <c r="E1190" t="s">
        <v>32</v>
      </c>
      <c r="F1190" t="s">
        <v>512</v>
      </c>
      <c r="G1190" t="str">
        <f>HLOOKUP(E1190,z2p!$C$1:$X$2,2,FALSE)</f>
        <v>r</v>
      </c>
      <c r="H1190" t="str">
        <f>VLOOKUP(F1190,z2p!$A$3:$B$57,2,FALSE)</f>
        <v>uer</v>
      </c>
      <c r="I1190" t="str">
        <f t="shared" si="78"/>
        <v>ruer</v>
      </c>
      <c r="J1190" t="str">
        <f t="shared" si="79"/>
        <v>,"ㄖㄩㄦˋ","ruer","2024-02-11 10:15:00","ai@indexbox.com","1","注音","拼音","zhuyin","pinyin","對照表"</v>
      </c>
    </row>
    <row r="1191" spans="1:10">
      <c r="A1191" s="18" t="s">
        <v>1495</v>
      </c>
      <c r="B1191" t="str">
        <f t="shared" si="76"/>
        <v>ㄗ</v>
      </c>
      <c r="C1191" t="str">
        <f t="shared" si="77"/>
        <v>ㄩ␢</v>
      </c>
      <c r="D1191" t="e">
        <f>INDEX(z2p!$C$2:$X$57,MATCH(C1191,z2p!$A$2:'z2p'!$A$57,0),MATCH(B1191,z2p!$C$1:'z2p'!$X$1,0))</f>
        <v>#N/A</v>
      </c>
      <c r="E1191" t="s">
        <v>33</v>
      </c>
      <c r="F1191" t="s">
        <v>507</v>
      </c>
      <c r="G1191" t="str">
        <f>HLOOKUP(E1191,z2p!$C$1:$X$2,2,FALSE)</f>
        <v>z</v>
      </c>
      <c r="H1191" t="s">
        <v>550</v>
      </c>
      <c r="I1191" t="str">
        <f t="shared" si="78"/>
        <v>zu</v>
      </c>
      <c r="J1191" t="str">
        <f t="shared" si="79"/>
        <v>,"ㄗㄩ␢ˋ","zu","2024-02-11 10:15:00","ai@indexbox.com","1","注音","拼音","zhuyin","pinyin","對照表"</v>
      </c>
    </row>
    <row r="1192" spans="1:10">
      <c r="A1192" s="18" t="s">
        <v>1517</v>
      </c>
      <c r="B1192" t="str">
        <f t="shared" si="76"/>
        <v>ㄗ</v>
      </c>
      <c r="C1192" t="str">
        <f t="shared" si="77"/>
        <v>ㄩㄚ</v>
      </c>
      <c r="D1192">
        <f>INDEX(z2p!$C$2:$X$57,MATCH(C1192,z2p!$A$2:'z2p'!$A$57,0),MATCH(B1192,z2p!$C$1:'z2p'!$X$1,0))</f>
        <v>0</v>
      </c>
      <c r="E1192" t="s">
        <v>33</v>
      </c>
      <c r="F1192" t="s">
        <v>386</v>
      </c>
      <c r="G1192" t="str">
        <f>HLOOKUP(E1192,z2p!$C$1:$X$2,2,FALSE)</f>
        <v>z</v>
      </c>
      <c r="H1192" t="str">
        <f>VLOOKUP(F1192,z2p!$A$3:$B$57,2,FALSE)</f>
        <v>ua</v>
      </c>
      <c r="I1192" t="str">
        <f t="shared" si="78"/>
        <v>zua</v>
      </c>
      <c r="J1192" t="str">
        <f t="shared" si="79"/>
        <v>,"ㄗㄩㄚˋ","zua","2024-02-11 10:15:00","ai@indexbox.com","1","注音","拼音","zhuyin","pinyin","對照表"</v>
      </c>
    </row>
    <row r="1193" spans="1:10">
      <c r="A1193" s="18" t="s">
        <v>1539</v>
      </c>
      <c r="B1193" t="str">
        <f t="shared" si="76"/>
        <v>ㄗ</v>
      </c>
      <c r="C1193" t="str">
        <f t="shared" si="77"/>
        <v>ㄩㄛ</v>
      </c>
      <c r="D1193">
        <f>INDEX(z2p!$C$2:$X$57,MATCH(C1193,z2p!$A$2:'z2p'!$A$57,0),MATCH(B1193,z2p!$C$1:'z2p'!$X$1,0))</f>
        <v>0</v>
      </c>
      <c r="E1193" t="s">
        <v>33</v>
      </c>
      <c r="F1193" t="s">
        <v>395</v>
      </c>
      <c r="G1193" t="str">
        <f>HLOOKUP(E1193,z2p!$C$1:$X$2,2,FALSE)</f>
        <v>z</v>
      </c>
      <c r="H1193" t="str">
        <f>VLOOKUP(F1193,z2p!$A$3:$B$57,2,FALSE)</f>
        <v>uo</v>
      </c>
      <c r="I1193" t="str">
        <f t="shared" si="78"/>
        <v>zuo</v>
      </c>
      <c r="J1193" t="str">
        <f t="shared" si="79"/>
        <v>,"ㄗㄩㄛˋ","zuo","2024-02-11 10:15:00","ai@indexbox.com","1","注音","拼音","zhuyin","pinyin","對照表"</v>
      </c>
    </row>
    <row r="1194" spans="1:10">
      <c r="A1194" s="18" t="s">
        <v>1561</v>
      </c>
      <c r="B1194" t="str">
        <f t="shared" si="76"/>
        <v>ㄗ</v>
      </c>
      <c r="C1194" t="str">
        <f t="shared" si="77"/>
        <v>ㄩㄜ</v>
      </c>
      <c r="D1194">
        <f>INDEX(z2p!$C$2:$X$57,MATCH(C1194,z2p!$A$2:'z2p'!$A$57,0),MATCH(B1194,z2p!$C$1:'z2p'!$X$1,0))</f>
        <v>0</v>
      </c>
      <c r="E1194" t="s">
        <v>33</v>
      </c>
      <c r="F1194" t="s">
        <v>508</v>
      </c>
      <c r="G1194" t="str">
        <f>HLOOKUP(E1194,z2p!$C$1:$X$2,2,FALSE)</f>
        <v>z</v>
      </c>
      <c r="H1194" t="str">
        <f>VLOOKUP(F1194,z2p!$A$3:$B$57,2,FALSE)</f>
        <v>ue</v>
      </c>
      <c r="I1194" t="str">
        <f t="shared" si="78"/>
        <v>zue</v>
      </c>
      <c r="J1194" t="str">
        <f t="shared" si="79"/>
        <v>,"ㄗㄩㄜˋ","zue","2024-02-11 10:15:00","ai@indexbox.com","1","注音","拼音","zhuyin","pinyin","對照表"</v>
      </c>
    </row>
    <row r="1195" spans="1:10">
      <c r="A1195" s="18" t="s">
        <v>1583</v>
      </c>
      <c r="B1195" t="str">
        <f t="shared" si="76"/>
        <v>ㄗ</v>
      </c>
      <c r="C1195" t="str">
        <f t="shared" si="77"/>
        <v>ㄩㄝ</v>
      </c>
      <c r="D1195">
        <f>INDEX(z2p!$C$2:$X$57,MATCH(C1195,z2p!$A$2:'z2p'!$A$57,0),MATCH(B1195,z2p!$C$1:'z2p'!$X$1,0))</f>
        <v>0</v>
      </c>
      <c r="E1195" t="s">
        <v>33</v>
      </c>
      <c r="F1195" t="s">
        <v>509</v>
      </c>
      <c r="G1195" t="str">
        <f>HLOOKUP(E1195,z2p!$C$1:$X$2,2,FALSE)</f>
        <v>z</v>
      </c>
      <c r="H1195" t="str">
        <f>VLOOKUP(F1195,z2p!$A$3:$B$57,2,FALSE)</f>
        <v>ue</v>
      </c>
      <c r="I1195" t="str">
        <f t="shared" si="78"/>
        <v>zue</v>
      </c>
      <c r="J1195" t="str">
        <f t="shared" si="79"/>
        <v>,"ㄗㄩㄝˋ","zue","2024-02-11 10:15:00","ai@indexbox.com","1","注音","拼音","zhuyin","pinyin","對照表"</v>
      </c>
    </row>
    <row r="1196" spans="1:10">
      <c r="A1196" s="18" t="s">
        <v>1605</v>
      </c>
      <c r="B1196" t="str">
        <f t="shared" si="76"/>
        <v>ㄗ</v>
      </c>
      <c r="C1196" t="str">
        <f t="shared" si="77"/>
        <v>ㄩㄞ</v>
      </c>
      <c r="D1196">
        <f>INDEX(z2p!$C$2:$X$57,MATCH(C1196,z2p!$A$2:'z2p'!$A$57,0),MATCH(B1196,z2p!$C$1:'z2p'!$X$1,0))</f>
        <v>0</v>
      </c>
      <c r="E1196" t="s">
        <v>33</v>
      </c>
      <c r="F1196" t="s">
        <v>412</v>
      </c>
      <c r="G1196" t="str">
        <f>HLOOKUP(E1196,z2p!$C$1:$X$2,2,FALSE)</f>
        <v>z</v>
      </c>
      <c r="H1196" t="str">
        <f>VLOOKUP(F1196,z2p!$A$3:$B$57,2,FALSE)</f>
        <v>uai</v>
      </c>
      <c r="I1196" t="str">
        <f t="shared" si="78"/>
        <v>zuai</v>
      </c>
      <c r="J1196" t="str">
        <f t="shared" si="79"/>
        <v>,"ㄗㄩㄞˋ","zuai","2024-02-11 10:15:00","ai@indexbox.com","1","注音","拼音","zhuyin","pinyin","對照表"</v>
      </c>
    </row>
    <row r="1197" spans="1:10">
      <c r="A1197" s="18" t="s">
        <v>1627</v>
      </c>
      <c r="B1197" t="str">
        <f t="shared" si="76"/>
        <v>ㄗ</v>
      </c>
      <c r="C1197" t="str">
        <f t="shared" si="77"/>
        <v>ㄩㄟ</v>
      </c>
      <c r="D1197">
        <f>INDEX(z2p!$C$2:$X$57,MATCH(C1197,z2p!$A$2:'z2p'!$A$57,0),MATCH(B1197,z2p!$C$1:'z2p'!$X$1,0))</f>
        <v>0</v>
      </c>
      <c r="E1197" t="s">
        <v>33</v>
      </c>
      <c r="F1197" t="s">
        <v>421</v>
      </c>
      <c r="G1197" t="str">
        <f>HLOOKUP(E1197,z2p!$C$1:$X$2,2,FALSE)</f>
        <v>z</v>
      </c>
      <c r="H1197" t="str">
        <f>VLOOKUP(F1197,z2p!$A$3:$B$57,2,FALSE)</f>
        <v>ui</v>
      </c>
      <c r="I1197" t="str">
        <f t="shared" si="78"/>
        <v>zui</v>
      </c>
      <c r="J1197" t="str">
        <f t="shared" si="79"/>
        <v>,"ㄗㄩㄟˋ","zui","2024-02-11 10:15:00","ai@indexbox.com","1","注音","拼音","zhuyin","pinyin","對照表"</v>
      </c>
    </row>
    <row r="1198" spans="1:10">
      <c r="A1198" s="18" t="s">
        <v>1649</v>
      </c>
      <c r="B1198" t="str">
        <f t="shared" si="76"/>
        <v>ㄗ</v>
      </c>
      <c r="C1198" t="str">
        <f t="shared" si="77"/>
        <v>ㄩㄠ</v>
      </c>
      <c r="D1198">
        <f>INDEX(z2p!$C$2:$X$57,MATCH(C1198,z2p!$A$2:'z2p'!$A$57,0),MATCH(B1198,z2p!$C$1:'z2p'!$X$1,0))</f>
        <v>0</v>
      </c>
      <c r="E1198" t="s">
        <v>33</v>
      </c>
      <c r="F1198" t="s">
        <v>510</v>
      </c>
      <c r="G1198" t="str">
        <f>HLOOKUP(E1198,z2p!$C$1:$X$2,2,FALSE)</f>
        <v>z</v>
      </c>
      <c r="H1198" t="str">
        <f>VLOOKUP(F1198,z2p!$A$3:$B$57,2,FALSE)</f>
        <v>uao</v>
      </c>
      <c r="I1198" t="str">
        <f t="shared" si="78"/>
        <v>zuao</v>
      </c>
      <c r="J1198" t="str">
        <f t="shared" si="79"/>
        <v>,"ㄗㄩㄠˋ","zuao","2024-02-11 10:15:00","ai@indexbox.com","1","注音","拼音","zhuyin","pinyin","對照表"</v>
      </c>
    </row>
    <row r="1199" spans="1:10">
      <c r="A1199" s="18" t="s">
        <v>1671</v>
      </c>
      <c r="B1199" t="str">
        <f t="shared" si="76"/>
        <v>ㄗ</v>
      </c>
      <c r="C1199" t="str">
        <f t="shared" si="77"/>
        <v>ㄩㄡ</v>
      </c>
      <c r="D1199">
        <f>INDEX(z2p!$C$2:$X$57,MATCH(C1199,z2p!$A$2:'z2p'!$A$57,0),MATCH(B1199,z2p!$C$1:'z2p'!$X$1,0))</f>
        <v>0</v>
      </c>
      <c r="E1199" t="s">
        <v>33</v>
      </c>
      <c r="F1199" t="s">
        <v>511</v>
      </c>
      <c r="G1199" t="str">
        <f>HLOOKUP(E1199,z2p!$C$1:$X$2,2,FALSE)</f>
        <v>z</v>
      </c>
      <c r="H1199" t="str">
        <f>VLOOKUP(F1199,z2p!$A$3:$B$57,2,FALSE)</f>
        <v>uou</v>
      </c>
      <c r="I1199" t="str">
        <f t="shared" si="78"/>
        <v>zuou</v>
      </c>
      <c r="J1199" t="str">
        <f t="shared" si="79"/>
        <v>,"ㄗㄩㄡˋ","zuou","2024-02-11 10:15:00","ai@indexbox.com","1","注音","拼音","zhuyin","pinyin","對照表"</v>
      </c>
    </row>
    <row r="1200" spans="1:10">
      <c r="A1200" s="18" t="s">
        <v>1693</v>
      </c>
      <c r="B1200" t="str">
        <f t="shared" si="76"/>
        <v>ㄗ</v>
      </c>
      <c r="C1200" t="str">
        <f t="shared" si="77"/>
        <v>ㄩㄢ</v>
      </c>
      <c r="D1200">
        <f>INDEX(z2p!$C$2:$X$57,MATCH(C1200,z2p!$A$2:'z2p'!$A$57,0),MATCH(B1200,z2p!$C$1:'z2p'!$X$1,0))</f>
        <v>0</v>
      </c>
      <c r="E1200" t="s">
        <v>33</v>
      </c>
      <c r="F1200" t="s">
        <v>436</v>
      </c>
      <c r="G1200" t="str">
        <f>HLOOKUP(E1200,z2p!$C$1:$X$2,2,FALSE)</f>
        <v>z</v>
      </c>
      <c r="H1200" t="str">
        <f>VLOOKUP(F1200,z2p!$A$3:$B$57,2,FALSE)</f>
        <v>uan</v>
      </c>
      <c r="I1200" t="str">
        <f t="shared" si="78"/>
        <v>zuan</v>
      </c>
      <c r="J1200" t="str">
        <f t="shared" si="79"/>
        <v>,"ㄗㄩㄢˋ","zuan","2024-02-11 10:15:00","ai@indexbox.com","1","注音","拼音","zhuyin","pinyin","對照表"</v>
      </c>
    </row>
    <row r="1201" spans="1:10">
      <c r="A1201" s="18" t="s">
        <v>1715</v>
      </c>
      <c r="B1201" t="str">
        <f t="shared" si="76"/>
        <v>ㄗ</v>
      </c>
      <c r="C1201" t="str">
        <f t="shared" si="77"/>
        <v>ㄩㄣ</v>
      </c>
      <c r="D1201">
        <f>INDEX(z2p!$C$2:$X$57,MATCH(C1201,z2p!$A$2:'z2p'!$A$57,0),MATCH(B1201,z2p!$C$1:'z2p'!$X$1,0))</f>
        <v>0</v>
      </c>
      <c r="E1201" t="s">
        <v>33</v>
      </c>
      <c r="F1201" t="s">
        <v>453</v>
      </c>
      <c r="G1201" t="str">
        <f>HLOOKUP(E1201,z2p!$C$1:$X$2,2,FALSE)</f>
        <v>z</v>
      </c>
      <c r="H1201" t="str">
        <f>VLOOKUP(F1201,z2p!$A$3:$B$57,2,FALSE)</f>
        <v>un</v>
      </c>
      <c r="I1201" t="str">
        <f t="shared" si="78"/>
        <v>zun</v>
      </c>
      <c r="J1201" t="str">
        <f t="shared" si="79"/>
        <v>,"ㄗㄩㄣˋ","zun","2024-02-11 10:15:00","ai@indexbox.com","1","注音","拼音","zhuyin","pinyin","對照表"</v>
      </c>
    </row>
    <row r="1202" spans="1:10">
      <c r="A1202" s="18" t="s">
        <v>1737</v>
      </c>
      <c r="B1202" t="str">
        <f t="shared" si="76"/>
        <v>ㄗ</v>
      </c>
      <c r="C1202" t="str">
        <f t="shared" si="77"/>
        <v>ㄩㄤ</v>
      </c>
      <c r="D1202">
        <f>INDEX(z2p!$C$2:$X$57,MATCH(C1202,z2p!$A$2:'z2p'!$A$57,0),MATCH(B1202,z2p!$C$1:'z2p'!$X$1,0))</f>
        <v>0</v>
      </c>
      <c r="E1202" t="s">
        <v>33</v>
      </c>
      <c r="F1202" t="s">
        <v>470</v>
      </c>
      <c r="G1202" t="str">
        <f>HLOOKUP(E1202,z2p!$C$1:$X$2,2,FALSE)</f>
        <v>z</v>
      </c>
      <c r="H1202" t="str">
        <f>VLOOKUP(F1202,z2p!$A$3:$B$57,2,FALSE)</f>
        <v>uang</v>
      </c>
      <c r="I1202" t="str">
        <f t="shared" si="78"/>
        <v>zuang</v>
      </c>
      <c r="J1202" t="str">
        <f t="shared" si="79"/>
        <v>,"ㄗㄩㄤˋ","zuang","2024-02-11 10:15:00","ai@indexbox.com","1","注音","拼音","zhuyin","pinyin","對照表"</v>
      </c>
    </row>
    <row r="1203" spans="1:10">
      <c r="A1203" s="18" t="s">
        <v>1759</v>
      </c>
      <c r="B1203" t="str">
        <f t="shared" si="76"/>
        <v>ㄗ</v>
      </c>
      <c r="C1203" t="str">
        <f t="shared" si="77"/>
        <v>ㄩㄥ</v>
      </c>
      <c r="D1203">
        <f>INDEX(z2p!$C$2:$X$57,MATCH(C1203,z2p!$A$2:'z2p'!$A$57,0),MATCH(B1203,z2p!$C$1:'z2p'!$X$1,0))</f>
        <v>0</v>
      </c>
      <c r="E1203" t="s">
        <v>33</v>
      </c>
      <c r="F1203" t="s">
        <v>238</v>
      </c>
      <c r="G1203" t="str">
        <f>HLOOKUP(E1203,z2p!$C$1:$X$2,2,FALSE)</f>
        <v>z</v>
      </c>
      <c r="H1203" t="str">
        <f>VLOOKUP(F1203,z2p!$A$3:$B$57,2,FALSE)</f>
        <v>ueng</v>
      </c>
      <c r="I1203" t="str">
        <f t="shared" si="78"/>
        <v>zueng</v>
      </c>
      <c r="J1203" t="str">
        <f t="shared" si="79"/>
        <v>,"ㄗㄩㄥˋ","zueng","2024-02-11 10:15:00","ai@indexbox.com","1","注音","拼音","zhuyin","pinyin","對照表"</v>
      </c>
    </row>
    <row r="1204" spans="1:10">
      <c r="A1204" s="18" t="s">
        <v>1781</v>
      </c>
      <c r="B1204" t="str">
        <f t="shared" si="76"/>
        <v>ㄗ</v>
      </c>
      <c r="C1204" t="str">
        <f t="shared" si="77"/>
        <v>ㄩㄦ</v>
      </c>
      <c r="D1204">
        <f>INDEX(z2p!$C$2:$X$57,MATCH(C1204,z2p!$A$2:'z2p'!$A$57,0),MATCH(B1204,z2p!$C$1:'z2p'!$X$1,0))</f>
        <v>0</v>
      </c>
      <c r="E1204" t="s">
        <v>33</v>
      </c>
      <c r="F1204" t="s">
        <v>512</v>
      </c>
      <c r="G1204" t="str">
        <f>HLOOKUP(E1204,z2p!$C$1:$X$2,2,FALSE)</f>
        <v>z</v>
      </c>
      <c r="H1204" t="str">
        <f>VLOOKUP(F1204,z2p!$A$3:$B$57,2,FALSE)</f>
        <v>uer</v>
      </c>
      <c r="I1204" t="str">
        <f t="shared" si="78"/>
        <v>zuer</v>
      </c>
      <c r="J1204" t="str">
        <f t="shared" si="79"/>
        <v>,"ㄗㄩㄦˋ","zuer","2024-02-11 10:15:00","ai@indexbox.com","1","注音","拼音","zhuyin","pinyin","對照表"</v>
      </c>
    </row>
    <row r="1205" spans="1:10">
      <c r="A1205" s="18" t="s">
        <v>1496</v>
      </c>
      <c r="B1205" t="str">
        <f t="shared" si="76"/>
        <v>ㄘ</v>
      </c>
      <c r="C1205" t="str">
        <f t="shared" si="77"/>
        <v>ㄩ␢</v>
      </c>
      <c r="D1205" t="e">
        <f>INDEX(z2p!$C$2:$X$57,MATCH(C1205,z2p!$A$2:'z2p'!$A$57,0),MATCH(B1205,z2p!$C$1:'z2p'!$X$1,0))</f>
        <v>#N/A</v>
      </c>
      <c r="E1205" t="s">
        <v>34</v>
      </c>
      <c r="F1205" t="s">
        <v>507</v>
      </c>
      <c r="G1205" t="str">
        <f>HLOOKUP(E1205,z2p!$C$1:$X$2,2,FALSE)</f>
        <v>c</v>
      </c>
      <c r="H1205" t="s">
        <v>550</v>
      </c>
      <c r="I1205" t="str">
        <f t="shared" si="78"/>
        <v>cu</v>
      </c>
      <c r="J1205" t="str">
        <f t="shared" si="79"/>
        <v>,"ㄘㄩ␢ˋ","cu","2024-02-11 10:15:00","ai@indexbox.com","1","注音","拼音","zhuyin","pinyin","對照表"</v>
      </c>
    </row>
    <row r="1206" spans="1:10">
      <c r="A1206" s="18" t="s">
        <v>1518</v>
      </c>
      <c r="B1206" t="str">
        <f t="shared" si="76"/>
        <v>ㄘ</v>
      </c>
      <c r="C1206" t="str">
        <f t="shared" si="77"/>
        <v>ㄩㄚ</v>
      </c>
      <c r="D1206">
        <f>INDEX(z2p!$C$2:$X$57,MATCH(C1206,z2p!$A$2:'z2p'!$A$57,0),MATCH(B1206,z2p!$C$1:'z2p'!$X$1,0))</f>
        <v>0</v>
      </c>
      <c r="E1206" t="s">
        <v>34</v>
      </c>
      <c r="F1206" t="s">
        <v>386</v>
      </c>
      <c r="G1206" t="str">
        <f>HLOOKUP(E1206,z2p!$C$1:$X$2,2,FALSE)</f>
        <v>c</v>
      </c>
      <c r="H1206" t="str">
        <f>VLOOKUP(F1206,z2p!$A$3:$B$57,2,FALSE)</f>
        <v>ua</v>
      </c>
      <c r="I1206" t="str">
        <f t="shared" si="78"/>
        <v>cua</v>
      </c>
      <c r="J1206" t="str">
        <f t="shared" si="79"/>
        <v>,"ㄘㄩㄚˋ","cua","2024-02-11 10:15:00","ai@indexbox.com","1","注音","拼音","zhuyin","pinyin","對照表"</v>
      </c>
    </row>
    <row r="1207" spans="1:10">
      <c r="A1207" s="18" t="s">
        <v>1540</v>
      </c>
      <c r="B1207" t="str">
        <f t="shared" si="76"/>
        <v>ㄘ</v>
      </c>
      <c r="C1207" t="str">
        <f t="shared" si="77"/>
        <v>ㄩㄛ</v>
      </c>
      <c r="D1207">
        <f>INDEX(z2p!$C$2:$X$57,MATCH(C1207,z2p!$A$2:'z2p'!$A$57,0),MATCH(B1207,z2p!$C$1:'z2p'!$X$1,0))</f>
        <v>0</v>
      </c>
      <c r="E1207" t="s">
        <v>34</v>
      </c>
      <c r="F1207" t="s">
        <v>395</v>
      </c>
      <c r="G1207" t="str">
        <f>HLOOKUP(E1207,z2p!$C$1:$X$2,2,FALSE)</f>
        <v>c</v>
      </c>
      <c r="H1207" t="str">
        <f>VLOOKUP(F1207,z2p!$A$3:$B$57,2,FALSE)</f>
        <v>uo</v>
      </c>
      <c r="I1207" t="str">
        <f t="shared" si="78"/>
        <v>cuo</v>
      </c>
      <c r="J1207" t="str">
        <f t="shared" si="79"/>
        <v>,"ㄘㄩㄛˋ","cuo","2024-02-11 10:15:00","ai@indexbox.com","1","注音","拼音","zhuyin","pinyin","對照表"</v>
      </c>
    </row>
    <row r="1208" spans="1:10">
      <c r="A1208" s="18" t="s">
        <v>1562</v>
      </c>
      <c r="B1208" t="str">
        <f t="shared" si="76"/>
        <v>ㄘ</v>
      </c>
      <c r="C1208" t="str">
        <f t="shared" si="77"/>
        <v>ㄩㄜ</v>
      </c>
      <c r="D1208">
        <f>INDEX(z2p!$C$2:$X$57,MATCH(C1208,z2p!$A$2:'z2p'!$A$57,0),MATCH(B1208,z2p!$C$1:'z2p'!$X$1,0))</f>
        <v>0</v>
      </c>
      <c r="E1208" t="s">
        <v>34</v>
      </c>
      <c r="F1208" t="s">
        <v>508</v>
      </c>
      <c r="G1208" t="str">
        <f>HLOOKUP(E1208,z2p!$C$1:$X$2,2,FALSE)</f>
        <v>c</v>
      </c>
      <c r="H1208" t="str">
        <f>VLOOKUP(F1208,z2p!$A$3:$B$57,2,FALSE)</f>
        <v>ue</v>
      </c>
      <c r="I1208" t="str">
        <f t="shared" si="78"/>
        <v>cue</v>
      </c>
      <c r="J1208" t="str">
        <f t="shared" si="79"/>
        <v>,"ㄘㄩㄜˋ","cue","2024-02-11 10:15:00","ai@indexbox.com","1","注音","拼音","zhuyin","pinyin","對照表"</v>
      </c>
    </row>
    <row r="1209" spans="1:10">
      <c r="A1209" s="18" t="s">
        <v>1584</v>
      </c>
      <c r="B1209" t="str">
        <f t="shared" si="76"/>
        <v>ㄘ</v>
      </c>
      <c r="C1209" t="str">
        <f t="shared" si="77"/>
        <v>ㄩㄝ</v>
      </c>
      <c r="D1209">
        <f>INDEX(z2p!$C$2:$X$57,MATCH(C1209,z2p!$A$2:'z2p'!$A$57,0),MATCH(B1209,z2p!$C$1:'z2p'!$X$1,0))</f>
        <v>0</v>
      </c>
      <c r="E1209" t="s">
        <v>34</v>
      </c>
      <c r="F1209" t="s">
        <v>509</v>
      </c>
      <c r="G1209" t="str">
        <f>HLOOKUP(E1209,z2p!$C$1:$X$2,2,FALSE)</f>
        <v>c</v>
      </c>
      <c r="H1209" t="str">
        <f>VLOOKUP(F1209,z2p!$A$3:$B$57,2,FALSE)</f>
        <v>ue</v>
      </c>
      <c r="I1209" t="str">
        <f t="shared" si="78"/>
        <v>cue</v>
      </c>
      <c r="J1209" t="str">
        <f t="shared" si="79"/>
        <v>,"ㄘㄩㄝˋ","cue","2024-02-11 10:15:00","ai@indexbox.com","1","注音","拼音","zhuyin","pinyin","對照表"</v>
      </c>
    </row>
    <row r="1210" spans="1:10">
      <c r="A1210" s="18" t="s">
        <v>1606</v>
      </c>
      <c r="B1210" t="str">
        <f t="shared" si="76"/>
        <v>ㄘ</v>
      </c>
      <c r="C1210" t="str">
        <f t="shared" si="77"/>
        <v>ㄩㄞ</v>
      </c>
      <c r="D1210">
        <f>INDEX(z2p!$C$2:$X$57,MATCH(C1210,z2p!$A$2:'z2p'!$A$57,0),MATCH(B1210,z2p!$C$1:'z2p'!$X$1,0))</f>
        <v>0</v>
      </c>
      <c r="E1210" t="s">
        <v>34</v>
      </c>
      <c r="F1210" t="s">
        <v>412</v>
      </c>
      <c r="G1210" t="str">
        <f>HLOOKUP(E1210,z2p!$C$1:$X$2,2,FALSE)</f>
        <v>c</v>
      </c>
      <c r="H1210" t="str">
        <f>VLOOKUP(F1210,z2p!$A$3:$B$57,2,FALSE)</f>
        <v>uai</v>
      </c>
      <c r="I1210" t="str">
        <f t="shared" si="78"/>
        <v>cuai</v>
      </c>
      <c r="J1210" t="str">
        <f t="shared" si="79"/>
        <v>,"ㄘㄩㄞˋ","cuai","2024-02-11 10:15:00","ai@indexbox.com","1","注音","拼音","zhuyin","pinyin","對照表"</v>
      </c>
    </row>
    <row r="1211" spans="1:10">
      <c r="A1211" s="18" t="s">
        <v>1628</v>
      </c>
      <c r="B1211" t="str">
        <f t="shared" si="76"/>
        <v>ㄘ</v>
      </c>
      <c r="C1211" t="str">
        <f t="shared" si="77"/>
        <v>ㄩㄟ</v>
      </c>
      <c r="D1211">
        <f>INDEX(z2p!$C$2:$X$57,MATCH(C1211,z2p!$A$2:'z2p'!$A$57,0),MATCH(B1211,z2p!$C$1:'z2p'!$X$1,0))</f>
        <v>0</v>
      </c>
      <c r="E1211" t="s">
        <v>34</v>
      </c>
      <c r="F1211" t="s">
        <v>421</v>
      </c>
      <c r="G1211" t="str">
        <f>HLOOKUP(E1211,z2p!$C$1:$X$2,2,FALSE)</f>
        <v>c</v>
      </c>
      <c r="H1211" t="str">
        <f>VLOOKUP(F1211,z2p!$A$3:$B$57,2,FALSE)</f>
        <v>ui</v>
      </c>
      <c r="I1211" t="str">
        <f t="shared" si="78"/>
        <v>cui</v>
      </c>
      <c r="J1211" t="str">
        <f t="shared" si="79"/>
        <v>,"ㄘㄩㄟˋ","cui","2024-02-11 10:15:00","ai@indexbox.com","1","注音","拼音","zhuyin","pinyin","對照表"</v>
      </c>
    </row>
    <row r="1212" spans="1:10">
      <c r="A1212" s="18" t="s">
        <v>1650</v>
      </c>
      <c r="B1212" t="str">
        <f t="shared" si="76"/>
        <v>ㄘ</v>
      </c>
      <c r="C1212" t="str">
        <f t="shared" si="77"/>
        <v>ㄩㄠ</v>
      </c>
      <c r="D1212">
        <f>INDEX(z2p!$C$2:$X$57,MATCH(C1212,z2p!$A$2:'z2p'!$A$57,0),MATCH(B1212,z2p!$C$1:'z2p'!$X$1,0))</f>
        <v>0</v>
      </c>
      <c r="E1212" t="s">
        <v>34</v>
      </c>
      <c r="F1212" t="s">
        <v>510</v>
      </c>
      <c r="G1212" t="str">
        <f>HLOOKUP(E1212,z2p!$C$1:$X$2,2,FALSE)</f>
        <v>c</v>
      </c>
      <c r="H1212" t="str">
        <f>VLOOKUP(F1212,z2p!$A$3:$B$57,2,FALSE)</f>
        <v>uao</v>
      </c>
      <c r="I1212" t="str">
        <f t="shared" si="78"/>
        <v>cuao</v>
      </c>
      <c r="J1212" t="str">
        <f t="shared" si="79"/>
        <v>,"ㄘㄩㄠˋ","cuao","2024-02-11 10:15:00","ai@indexbox.com","1","注音","拼音","zhuyin","pinyin","對照表"</v>
      </c>
    </row>
    <row r="1213" spans="1:10">
      <c r="A1213" s="18" t="s">
        <v>1672</v>
      </c>
      <c r="B1213" t="str">
        <f t="shared" si="76"/>
        <v>ㄘ</v>
      </c>
      <c r="C1213" t="str">
        <f t="shared" si="77"/>
        <v>ㄩㄡ</v>
      </c>
      <c r="D1213">
        <f>INDEX(z2p!$C$2:$X$57,MATCH(C1213,z2p!$A$2:'z2p'!$A$57,0),MATCH(B1213,z2p!$C$1:'z2p'!$X$1,0))</f>
        <v>0</v>
      </c>
      <c r="E1213" t="s">
        <v>34</v>
      </c>
      <c r="F1213" t="s">
        <v>511</v>
      </c>
      <c r="G1213" t="str">
        <f>HLOOKUP(E1213,z2p!$C$1:$X$2,2,FALSE)</f>
        <v>c</v>
      </c>
      <c r="H1213" t="str">
        <f>VLOOKUP(F1213,z2p!$A$3:$B$57,2,FALSE)</f>
        <v>uou</v>
      </c>
      <c r="I1213" t="str">
        <f t="shared" si="78"/>
        <v>cuou</v>
      </c>
      <c r="J1213" t="str">
        <f t="shared" si="79"/>
        <v>,"ㄘㄩㄡˋ","cuou","2024-02-11 10:15:00","ai@indexbox.com","1","注音","拼音","zhuyin","pinyin","對照表"</v>
      </c>
    </row>
    <row r="1214" spans="1:10">
      <c r="A1214" s="18" t="s">
        <v>1694</v>
      </c>
      <c r="B1214" t="str">
        <f t="shared" si="76"/>
        <v>ㄘ</v>
      </c>
      <c r="C1214" t="str">
        <f t="shared" si="77"/>
        <v>ㄩㄢ</v>
      </c>
      <c r="D1214">
        <f>INDEX(z2p!$C$2:$X$57,MATCH(C1214,z2p!$A$2:'z2p'!$A$57,0),MATCH(B1214,z2p!$C$1:'z2p'!$X$1,0))</f>
        <v>0</v>
      </c>
      <c r="E1214" t="s">
        <v>34</v>
      </c>
      <c r="F1214" t="s">
        <v>436</v>
      </c>
      <c r="G1214" t="str">
        <f>HLOOKUP(E1214,z2p!$C$1:$X$2,2,FALSE)</f>
        <v>c</v>
      </c>
      <c r="H1214" t="str">
        <f>VLOOKUP(F1214,z2p!$A$3:$B$57,2,FALSE)</f>
        <v>uan</v>
      </c>
      <c r="I1214" t="str">
        <f t="shared" si="78"/>
        <v>cuan</v>
      </c>
      <c r="J1214" t="str">
        <f t="shared" si="79"/>
        <v>,"ㄘㄩㄢˋ","cuan","2024-02-11 10:15:00","ai@indexbox.com","1","注音","拼音","zhuyin","pinyin","對照表"</v>
      </c>
    </row>
    <row r="1215" spans="1:10">
      <c r="A1215" s="18" t="s">
        <v>1716</v>
      </c>
      <c r="B1215" t="str">
        <f t="shared" si="76"/>
        <v>ㄘ</v>
      </c>
      <c r="C1215" t="str">
        <f t="shared" si="77"/>
        <v>ㄩㄣ</v>
      </c>
      <c r="D1215">
        <f>INDEX(z2p!$C$2:$X$57,MATCH(C1215,z2p!$A$2:'z2p'!$A$57,0),MATCH(B1215,z2p!$C$1:'z2p'!$X$1,0))</f>
        <v>0</v>
      </c>
      <c r="E1215" t="s">
        <v>34</v>
      </c>
      <c r="F1215" t="s">
        <v>453</v>
      </c>
      <c r="G1215" t="str">
        <f>HLOOKUP(E1215,z2p!$C$1:$X$2,2,FALSE)</f>
        <v>c</v>
      </c>
      <c r="H1215" t="str">
        <f>VLOOKUP(F1215,z2p!$A$3:$B$57,2,FALSE)</f>
        <v>un</v>
      </c>
      <c r="I1215" t="str">
        <f t="shared" si="78"/>
        <v>cun</v>
      </c>
      <c r="J1215" t="str">
        <f t="shared" si="79"/>
        <v>,"ㄘㄩㄣˋ","cun","2024-02-11 10:15:00","ai@indexbox.com","1","注音","拼音","zhuyin","pinyin","對照表"</v>
      </c>
    </row>
    <row r="1216" spans="1:10">
      <c r="A1216" s="18" t="s">
        <v>1738</v>
      </c>
      <c r="B1216" t="str">
        <f t="shared" si="76"/>
        <v>ㄘ</v>
      </c>
      <c r="C1216" t="str">
        <f t="shared" si="77"/>
        <v>ㄩㄤ</v>
      </c>
      <c r="D1216">
        <f>INDEX(z2p!$C$2:$X$57,MATCH(C1216,z2p!$A$2:'z2p'!$A$57,0),MATCH(B1216,z2p!$C$1:'z2p'!$X$1,0))</f>
        <v>0</v>
      </c>
      <c r="E1216" t="s">
        <v>34</v>
      </c>
      <c r="F1216" t="s">
        <v>470</v>
      </c>
      <c r="G1216" t="str">
        <f>HLOOKUP(E1216,z2p!$C$1:$X$2,2,FALSE)</f>
        <v>c</v>
      </c>
      <c r="H1216" t="str">
        <f>VLOOKUP(F1216,z2p!$A$3:$B$57,2,FALSE)</f>
        <v>uang</v>
      </c>
      <c r="I1216" t="str">
        <f t="shared" si="78"/>
        <v>cuang</v>
      </c>
      <c r="J1216" t="str">
        <f t="shared" si="79"/>
        <v>,"ㄘㄩㄤˋ","cuang","2024-02-11 10:15:00","ai@indexbox.com","1","注音","拼音","zhuyin","pinyin","對照表"</v>
      </c>
    </row>
    <row r="1217" spans="1:10">
      <c r="A1217" s="18" t="s">
        <v>1760</v>
      </c>
      <c r="B1217" t="str">
        <f t="shared" si="76"/>
        <v>ㄘ</v>
      </c>
      <c r="C1217" t="str">
        <f t="shared" si="77"/>
        <v>ㄩㄥ</v>
      </c>
      <c r="D1217">
        <f>INDEX(z2p!$C$2:$X$57,MATCH(C1217,z2p!$A$2:'z2p'!$A$57,0),MATCH(B1217,z2p!$C$1:'z2p'!$X$1,0))</f>
        <v>0</v>
      </c>
      <c r="E1217" t="s">
        <v>34</v>
      </c>
      <c r="F1217" t="s">
        <v>238</v>
      </c>
      <c r="G1217" t="str">
        <f>HLOOKUP(E1217,z2p!$C$1:$X$2,2,FALSE)</f>
        <v>c</v>
      </c>
      <c r="H1217" t="str">
        <f>VLOOKUP(F1217,z2p!$A$3:$B$57,2,FALSE)</f>
        <v>ueng</v>
      </c>
      <c r="I1217" t="str">
        <f t="shared" si="78"/>
        <v>cueng</v>
      </c>
      <c r="J1217" t="str">
        <f t="shared" si="79"/>
        <v>,"ㄘㄩㄥˋ","cueng","2024-02-11 10:15:00","ai@indexbox.com","1","注音","拼音","zhuyin","pinyin","對照表"</v>
      </c>
    </row>
    <row r="1218" spans="1:10">
      <c r="A1218" s="18" t="s">
        <v>1782</v>
      </c>
      <c r="B1218" t="str">
        <f t="shared" ref="B1218:B1232" si="80">LEFT(A1218)</f>
        <v>ㄘ</v>
      </c>
      <c r="C1218" t="str">
        <f t="shared" ref="C1218:C1232" si="81">MID(A1218&amp;"",2,2)</f>
        <v>ㄩㄦ</v>
      </c>
      <c r="D1218">
        <f>INDEX(z2p!$C$2:$X$57,MATCH(C1218,z2p!$A$2:'z2p'!$A$57,0),MATCH(B1218,z2p!$C$1:'z2p'!$X$1,0))</f>
        <v>0</v>
      </c>
      <c r="E1218" t="s">
        <v>34</v>
      </c>
      <c r="F1218" t="s">
        <v>512</v>
      </c>
      <c r="G1218" t="str">
        <f>HLOOKUP(E1218,z2p!$C$1:$X$2,2,FALSE)</f>
        <v>c</v>
      </c>
      <c r="H1218" t="str">
        <f>VLOOKUP(F1218,z2p!$A$3:$B$57,2,FALSE)</f>
        <v>uer</v>
      </c>
      <c r="I1218" t="str">
        <f t="shared" ref="I1218:I1232" si="82">G1218&amp;H1218</f>
        <v>cuer</v>
      </c>
      <c r="J1218" t="str">
        <f t="shared" si="79"/>
        <v>,"ㄘㄩㄦˋ","cuer","2024-02-11 10:15:00","ai@indexbox.com","1","注音","拼音","zhuyin","pinyin","對照表"</v>
      </c>
    </row>
    <row r="1219" spans="1:10">
      <c r="A1219" s="18" t="s">
        <v>1497</v>
      </c>
      <c r="B1219" t="str">
        <f t="shared" si="80"/>
        <v>ㄙ</v>
      </c>
      <c r="C1219" t="str">
        <f t="shared" si="81"/>
        <v>ㄩ␢</v>
      </c>
      <c r="D1219" t="e">
        <f>INDEX(z2p!$C$2:$X$57,MATCH(C1219,z2p!$A$2:'z2p'!$A$57,0),MATCH(B1219,z2p!$C$1:'z2p'!$X$1,0))</f>
        <v>#N/A</v>
      </c>
      <c r="E1219" t="s">
        <v>1</v>
      </c>
      <c r="F1219" t="s">
        <v>507</v>
      </c>
      <c r="G1219" t="str">
        <f>HLOOKUP(E1219,z2p!$C$1:$X$2,2,FALSE)</f>
        <v>s</v>
      </c>
      <c r="H1219" t="s">
        <v>550</v>
      </c>
      <c r="I1219" t="str">
        <f t="shared" si="82"/>
        <v>su</v>
      </c>
      <c r="J1219" t="str">
        <f t="shared" si="79"/>
        <v>,"ㄙㄩ␢ˋ","su","2024-02-11 10:15:00","ai@indexbox.com","1","注音","拼音","zhuyin","pinyin","對照表"</v>
      </c>
    </row>
    <row r="1220" spans="1:10">
      <c r="A1220" s="18" t="s">
        <v>1519</v>
      </c>
      <c r="B1220" t="str">
        <f t="shared" si="80"/>
        <v>ㄙ</v>
      </c>
      <c r="C1220" t="str">
        <f t="shared" si="81"/>
        <v>ㄩㄚ</v>
      </c>
      <c r="D1220">
        <f>INDEX(z2p!$C$2:$X$57,MATCH(C1220,z2p!$A$2:'z2p'!$A$57,0),MATCH(B1220,z2p!$C$1:'z2p'!$X$1,0))</f>
        <v>0</v>
      </c>
      <c r="E1220" t="s">
        <v>1</v>
      </c>
      <c r="F1220" t="s">
        <v>386</v>
      </c>
      <c r="G1220" t="str">
        <f>HLOOKUP(E1220,z2p!$C$1:$X$2,2,FALSE)</f>
        <v>s</v>
      </c>
      <c r="H1220" t="str">
        <f>VLOOKUP(F1220,z2p!$A$3:$B$57,2,FALSE)</f>
        <v>ua</v>
      </c>
      <c r="I1220" t="str">
        <f t="shared" si="82"/>
        <v>sua</v>
      </c>
      <c r="J1220" t="str">
        <f t="shared" si="79"/>
        <v>,"ㄙㄩㄚˋ","sua","2024-02-11 10:15:00","ai@indexbox.com","1","注音","拼音","zhuyin","pinyin","對照表"</v>
      </c>
    </row>
    <row r="1221" spans="1:10">
      <c r="A1221" s="18" t="s">
        <v>1541</v>
      </c>
      <c r="B1221" t="str">
        <f t="shared" si="80"/>
        <v>ㄙ</v>
      </c>
      <c r="C1221" t="str">
        <f t="shared" si="81"/>
        <v>ㄩㄛ</v>
      </c>
      <c r="D1221">
        <f>INDEX(z2p!$C$2:$X$57,MATCH(C1221,z2p!$A$2:'z2p'!$A$57,0),MATCH(B1221,z2p!$C$1:'z2p'!$X$1,0))</f>
        <v>0</v>
      </c>
      <c r="E1221" t="s">
        <v>1</v>
      </c>
      <c r="F1221" t="s">
        <v>395</v>
      </c>
      <c r="G1221" t="str">
        <f>HLOOKUP(E1221,z2p!$C$1:$X$2,2,FALSE)</f>
        <v>s</v>
      </c>
      <c r="H1221" t="str">
        <f>VLOOKUP(F1221,z2p!$A$3:$B$57,2,FALSE)</f>
        <v>uo</v>
      </c>
      <c r="I1221" t="str">
        <f t="shared" si="82"/>
        <v>suo</v>
      </c>
      <c r="J1221" t="str">
        <f t="shared" si="79"/>
        <v>,"ㄙㄩㄛˋ","suo","2024-02-11 10:15:00","ai@indexbox.com","1","注音","拼音","zhuyin","pinyin","對照表"</v>
      </c>
    </row>
    <row r="1222" spans="1:10">
      <c r="A1222" s="18" t="s">
        <v>1563</v>
      </c>
      <c r="B1222" t="str">
        <f t="shared" si="80"/>
        <v>ㄙ</v>
      </c>
      <c r="C1222" t="str">
        <f t="shared" si="81"/>
        <v>ㄩㄜ</v>
      </c>
      <c r="D1222">
        <f>INDEX(z2p!$C$2:$X$57,MATCH(C1222,z2p!$A$2:'z2p'!$A$57,0),MATCH(B1222,z2p!$C$1:'z2p'!$X$1,0))</f>
        <v>0</v>
      </c>
      <c r="E1222" t="s">
        <v>1</v>
      </c>
      <c r="F1222" t="s">
        <v>508</v>
      </c>
      <c r="G1222" t="str">
        <f>HLOOKUP(E1222,z2p!$C$1:$X$2,2,FALSE)</f>
        <v>s</v>
      </c>
      <c r="H1222" t="str">
        <f>VLOOKUP(F1222,z2p!$A$3:$B$57,2,FALSE)</f>
        <v>ue</v>
      </c>
      <c r="I1222" t="str">
        <f t="shared" si="82"/>
        <v>sue</v>
      </c>
      <c r="J1222" t="str">
        <f t="shared" si="79"/>
        <v>,"ㄙㄩㄜˋ","sue","2024-02-11 10:15:00","ai@indexbox.com","1","注音","拼音","zhuyin","pinyin","對照表"</v>
      </c>
    </row>
    <row r="1223" spans="1:10">
      <c r="A1223" s="18" t="s">
        <v>1585</v>
      </c>
      <c r="B1223" t="str">
        <f t="shared" si="80"/>
        <v>ㄙ</v>
      </c>
      <c r="C1223" t="str">
        <f t="shared" si="81"/>
        <v>ㄩㄝ</v>
      </c>
      <c r="D1223">
        <f>INDEX(z2p!$C$2:$X$57,MATCH(C1223,z2p!$A$2:'z2p'!$A$57,0),MATCH(B1223,z2p!$C$1:'z2p'!$X$1,0))</f>
        <v>0</v>
      </c>
      <c r="E1223" t="s">
        <v>1</v>
      </c>
      <c r="F1223" t="s">
        <v>509</v>
      </c>
      <c r="G1223" t="str">
        <f>HLOOKUP(E1223,z2p!$C$1:$X$2,2,FALSE)</f>
        <v>s</v>
      </c>
      <c r="H1223" t="str">
        <f>VLOOKUP(F1223,z2p!$A$3:$B$57,2,FALSE)</f>
        <v>ue</v>
      </c>
      <c r="I1223" t="str">
        <f t="shared" si="82"/>
        <v>sue</v>
      </c>
      <c r="J1223" t="str">
        <f t="shared" si="79"/>
        <v>,"ㄙㄩㄝˋ","sue","2024-02-11 10:15:00","ai@indexbox.com","1","注音","拼音","zhuyin","pinyin","對照表"</v>
      </c>
    </row>
    <row r="1224" spans="1:10">
      <c r="A1224" s="18" t="s">
        <v>1607</v>
      </c>
      <c r="B1224" t="str">
        <f t="shared" si="80"/>
        <v>ㄙ</v>
      </c>
      <c r="C1224" t="str">
        <f t="shared" si="81"/>
        <v>ㄩㄞ</v>
      </c>
      <c r="D1224">
        <f>INDEX(z2p!$C$2:$X$57,MATCH(C1224,z2p!$A$2:'z2p'!$A$57,0),MATCH(B1224,z2p!$C$1:'z2p'!$X$1,0))</f>
        <v>0</v>
      </c>
      <c r="E1224" t="s">
        <v>1</v>
      </c>
      <c r="F1224" t="s">
        <v>412</v>
      </c>
      <c r="G1224" t="str">
        <f>HLOOKUP(E1224,z2p!$C$1:$X$2,2,FALSE)</f>
        <v>s</v>
      </c>
      <c r="H1224" t="str">
        <f>VLOOKUP(F1224,z2p!$A$3:$B$57,2,FALSE)</f>
        <v>uai</v>
      </c>
      <c r="I1224" t="str">
        <f t="shared" si="82"/>
        <v>suai</v>
      </c>
      <c r="J1224" t="str">
        <f t="shared" si="79"/>
        <v>,"ㄙㄩㄞˋ","suai","2024-02-11 10:15:00","ai@indexbox.com","1","注音","拼音","zhuyin","pinyin","對照表"</v>
      </c>
    </row>
    <row r="1225" spans="1:10">
      <c r="A1225" s="18" t="s">
        <v>1629</v>
      </c>
      <c r="B1225" t="str">
        <f t="shared" si="80"/>
        <v>ㄙ</v>
      </c>
      <c r="C1225" t="str">
        <f t="shared" si="81"/>
        <v>ㄩㄟ</v>
      </c>
      <c r="D1225">
        <f>INDEX(z2p!$C$2:$X$57,MATCH(C1225,z2p!$A$2:'z2p'!$A$57,0),MATCH(B1225,z2p!$C$1:'z2p'!$X$1,0))</f>
        <v>0</v>
      </c>
      <c r="E1225" t="s">
        <v>1</v>
      </c>
      <c r="F1225" t="s">
        <v>421</v>
      </c>
      <c r="G1225" t="str">
        <f>HLOOKUP(E1225,z2p!$C$1:$X$2,2,FALSE)</f>
        <v>s</v>
      </c>
      <c r="H1225" t="str">
        <f>VLOOKUP(F1225,z2p!$A$3:$B$57,2,FALSE)</f>
        <v>ui</v>
      </c>
      <c r="I1225" t="str">
        <f t="shared" si="82"/>
        <v>sui</v>
      </c>
      <c r="J1225" t="str">
        <f t="shared" si="79"/>
        <v>,"ㄙㄩㄟˋ","sui","2024-02-11 10:15:00","ai@indexbox.com","1","注音","拼音","zhuyin","pinyin","對照表"</v>
      </c>
    </row>
    <row r="1226" spans="1:10">
      <c r="A1226" s="18" t="s">
        <v>1651</v>
      </c>
      <c r="B1226" t="str">
        <f t="shared" si="80"/>
        <v>ㄙ</v>
      </c>
      <c r="C1226" t="str">
        <f t="shared" si="81"/>
        <v>ㄩㄠ</v>
      </c>
      <c r="D1226">
        <f>INDEX(z2p!$C$2:$X$57,MATCH(C1226,z2p!$A$2:'z2p'!$A$57,0),MATCH(B1226,z2p!$C$1:'z2p'!$X$1,0))</f>
        <v>0</v>
      </c>
      <c r="E1226" t="s">
        <v>1</v>
      </c>
      <c r="F1226" t="s">
        <v>510</v>
      </c>
      <c r="G1226" t="str">
        <f>HLOOKUP(E1226,z2p!$C$1:$X$2,2,FALSE)</f>
        <v>s</v>
      </c>
      <c r="H1226" t="str">
        <f>VLOOKUP(F1226,z2p!$A$3:$B$57,2,FALSE)</f>
        <v>uao</v>
      </c>
      <c r="I1226" t="str">
        <f t="shared" si="82"/>
        <v>suao</v>
      </c>
      <c r="J1226" t="str">
        <f t="shared" si="79"/>
        <v>,"ㄙㄩㄠˋ","suao","2024-02-11 10:15:00","ai@indexbox.com","1","注音","拼音","zhuyin","pinyin","對照表"</v>
      </c>
    </row>
    <row r="1227" spans="1:10">
      <c r="A1227" s="18" t="s">
        <v>1673</v>
      </c>
      <c r="B1227" t="str">
        <f t="shared" si="80"/>
        <v>ㄙ</v>
      </c>
      <c r="C1227" t="str">
        <f t="shared" si="81"/>
        <v>ㄩㄡ</v>
      </c>
      <c r="D1227">
        <f>INDEX(z2p!$C$2:$X$57,MATCH(C1227,z2p!$A$2:'z2p'!$A$57,0),MATCH(B1227,z2p!$C$1:'z2p'!$X$1,0))</f>
        <v>0</v>
      </c>
      <c r="E1227" t="s">
        <v>1</v>
      </c>
      <c r="F1227" t="s">
        <v>511</v>
      </c>
      <c r="G1227" t="str">
        <f>HLOOKUP(E1227,z2p!$C$1:$X$2,2,FALSE)</f>
        <v>s</v>
      </c>
      <c r="H1227" t="str">
        <f>VLOOKUP(F1227,z2p!$A$3:$B$57,2,FALSE)</f>
        <v>uou</v>
      </c>
      <c r="I1227" t="str">
        <f t="shared" si="82"/>
        <v>suou</v>
      </c>
      <c r="J1227" t="str">
        <f t="shared" si="79"/>
        <v>,"ㄙㄩㄡˋ","suou","2024-02-11 10:15:00","ai@indexbox.com","1","注音","拼音","zhuyin","pinyin","對照表"</v>
      </c>
    </row>
    <row r="1228" spans="1:10">
      <c r="A1228" s="18" t="s">
        <v>1695</v>
      </c>
      <c r="B1228" t="str">
        <f t="shared" si="80"/>
        <v>ㄙ</v>
      </c>
      <c r="C1228" t="str">
        <f t="shared" si="81"/>
        <v>ㄩㄢ</v>
      </c>
      <c r="D1228">
        <f>INDEX(z2p!$C$2:$X$57,MATCH(C1228,z2p!$A$2:'z2p'!$A$57,0),MATCH(B1228,z2p!$C$1:'z2p'!$X$1,0))</f>
        <v>0</v>
      </c>
      <c r="E1228" t="s">
        <v>1</v>
      </c>
      <c r="F1228" t="s">
        <v>436</v>
      </c>
      <c r="G1228" t="str">
        <f>HLOOKUP(E1228,z2p!$C$1:$X$2,2,FALSE)</f>
        <v>s</v>
      </c>
      <c r="H1228" t="str">
        <f>VLOOKUP(F1228,z2p!$A$3:$B$57,2,FALSE)</f>
        <v>uan</v>
      </c>
      <c r="I1228" t="str">
        <f t="shared" si="82"/>
        <v>suan</v>
      </c>
      <c r="J1228" t="str">
        <f t="shared" si="79"/>
        <v>,"ㄙㄩㄢˋ","suan","2024-02-11 10:15:00","ai@indexbox.com","1","注音","拼音","zhuyin","pinyin","對照表"</v>
      </c>
    </row>
    <row r="1229" spans="1:10">
      <c r="A1229" s="18" t="s">
        <v>1717</v>
      </c>
      <c r="B1229" t="str">
        <f t="shared" si="80"/>
        <v>ㄙ</v>
      </c>
      <c r="C1229" t="str">
        <f t="shared" si="81"/>
        <v>ㄩㄣ</v>
      </c>
      <c r="D1229">
        <f>INDEX(z2p!$C$2:$X$57,MATCH(C1229,z2p!$A$2:'z2p'!$A$57,0),MATCH(B1229,z2p!$C$1:'z2p'!$X$1,0))</f>
        <v>0</v>
      </c>
      <c r="E1229" t="s">
        <v>1</v>
      </c>
      <c r="F1229" t="s">
        <v>453</v>
      </c>
      <c r="G1229" t="str">
        <f>HLOOKUP(E1229,z2p!$C$1:$X$2,2,FALSE)</f>
        <v>s</v>
      </c>
      <c r="H1229" t="str">
        <f>VLOOKUP(F1229,z2p!$A$3:$B$57,2,FALSE)</f>
        <v>un</v>
      </c>
      <c r="I1229" t="str">
        <f t="shared" si="82"/>
        <v>sun</v>
      </c>
      <c r="J1229" t="str">
        <f t="shared" si="79"/>
        <v>,"ㄙㄩㄣˋ","sun","2024-02-11 10:15:00","ai@indexbox.com","1","注音","拼音","zhuyin","pinyin","對照表"</v>
      </c>
    </row>
    <row r="1230" spans="1:10">
      <c r="A1230" s="18" t="s">
        <v>1739</v>
      </c>
      <c r="B1230" t="str">
        <f t="shared" si="80"/>
        <v>ㄙ</v>
      </c>
      <c r="C1230" t="str">
        <f t="shared" si="81"/>
        <v>ㄩㄤ</v>
      </c>
      <c r="D1230">
        <f>INDEX(z2p!$C$2:$X$57,MATCH(C1230,z2p!$A$2:'z2p'!$A$57,0),MATCH(B1230,z2p!$C$1:'z2p'!$X$1,0))</f>
        <v>0</v>
      </c>
      <c r="E1230" t="s">
        <v>1</v>
      </c>
      <c r="F1230" t="s">
        <v>470</v>
      </c>
      <c r="G1230" t="str">
        <f>HLOOKUP(E1230,z2p!$C$1:$X$2,2,FALSE)</f>
        <v>s</v>
      </c>
      <c r="H1230" t="str">
        <f>VLOOKUP(F1230,z2p!$A$3:$B$57,2,FALSE)</f>
        <v>uang</v>
      </c>
      <c r="I1230" t="str">
        <f t="shared" si="82"/>
        <v>suang</v>
      </c>
      <c r="J1230" t="str">
        <f t="shared" si="79"/>
        <v>,"ㄙㄩㄤˋ","suang","2024-02-11 10:15:00","ai@indexbox.com","1","注音","拼音","zhuyin","pinyin","對照表"</v>
      </c>
    </row>
    <row r="1231" spans="1:10">
      <c r="A1231" s="18" t="s">
        <v>1761</v>
      </c>
      <c r="B1231" t="str">
        <f t="shared" si="80"/>
        <v>ㄙ</v>
      </c>
      <c r="C1231" t="str">
        <f t="shared" si="81"/>
        <v>ㄩㄥ</v>
      </c>
      <c r="D1231">
        <f>INDEX(z2p!$C$2:$X$57,MATCH(C1231,z2p!$A$2:'z2p'!$A$57,0),MATCH(B1231,z2p!$C$1:'z2p'!$X$1,0))</f>
        <v>0</v>
      </c>
      <c r="E1231" t="s">
        <v>1</v>
      </c>
      <c r="F1231" t="s">
        <v>238</v>
      </c>
      <c r="G1231" t="str">
        <f>HLOOKUP(E1231,z2p!$C$1:$X$2,2,FALSE)</f>
        <v>s</v>
      </c>
      <c r="H1231" t="str">
        <f>VLOOKUP(F1231,z2p!$A$3:$B$57,2,FALSE)</f>
        <v>ueng</v>
      </c>
      <c r="I1231" t="str">
        <f t="shared" si="82"/>
        <v>sueng</v>
      </c>
      <c r="J1231" t="str">
        <f t="shared" si="79"/>
        <v>,"ㄙㄩㄥˋ","sueng","2024-02-11 10:15:00","ai@indexbox.com","1","注音","拼音","zhuyin","pinyin","對照表"</v>
      </c>
    </row>
    <row r="1232" spans="1:10">
      <c r="A1232" s="18" t="s">
        <v>1783</v>
      </c>
      <c r="B1232" t="str">
        <f t="shared" si="80"/>
        <v>ㄙ</v>
      </c>
      <c r="C1232" t="str">
        <f t="shared" si="81"/>
        <v>ㄩㄦ</v>
      </c>
      <c r="D1232">
        <f>INDEX(z2p!$C$2:$X$57,MATCH(C1232,z2p!$A$2:'z2p'!$A$57,0),MATCH(B1232,z2p!$C$1:'z2p'!$X$1,0))</f>
        <v>0</v>
      </c>
      <c r="E1232" t="s">
        <v>1</v>
      </c>
      <c r="F1232" t="s">
        <v>512</v>
      </c>
      <c r="G1232" t="str">
        <f>HLOOKUP(E1232,z2p!$C$1:$X$2,2,FALSE)</f>
        <v>s</v>
      </c>
      <c r="H1232" t="str">
        <f>VLOOKUP(F1232,z2p!$A$3:$B$57,2,FALSE)</f>
        <v>uer</v>
      </c>
      <c r="I1232" t="str">
        <f t="shared" si="82"/>
        <v>suer</v>
      </c>
      <c r="J1232" t="str">
        <f t="shared" ref="J1232" si="83">","""&amp;A1232&amp;""","""&amp;I1232&amp;""",""2024-02-11 10:15:00"",""ai@indexbox.com"",""1"",""注音"",""拼音"",""zhuyin"",""pinyin"",""對照表"""</f>
        <v>,"ㄙㄩㄦˋ","suer","2024-02-11 10:15:00","ai@indexbox.com","1","注音","拼音","zhuyin","pinyin","對照表"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D67C-B0F6-4DFF-B47E-50FD3EE08A0C}">
  <dimension ref="A1:X57"/>
  <sheetViews>
    <sheetView topLeftCell="A45" workbookViewId="0">
      <selection activeCell="A45" sqref="A1:XFD1048576"/>
    </sheetView>
  </sheetViews>
  <sheetFormatPr defaultColWidth="8.85546875" defaultRowHeight="15"/>
  <cols>
    <col min="1" max="1" width="21.42578125" bestFit="1" customWidth="1"/>
    <col min="2" max="2" width="35.7109375" bestFit="1" customWidth="1"/>
    <col min="3" max="3" width="7.7109375" bestFit="1" customWidth="1"/>
    <col min="4" max="5" width="7.42578125" bestFit="1" customWidth="1"/>
    <col min="6" max="6" width="8.140625" bestFit="1" customWidth="1"/>
    <col min="7" max="7" width="6.7109375" bestFit="1" customWidth="1"/>
    <col min="8" max="8" width="7.42578125" bestFit="1" customWidth="1"/>
    <col min="9" max="9" width="6.42578125" bestFit="1" customWidth="1"/>
    <col min="10" max="10" width="7.7109375" bestFit="1" customWidth="1"/>
    <col min="11" max="11" width="6.85546875" bestFit="1" customWidth="1"/>
    <col min="12" max="12" width="8.7109375" bestFit="1" customWidth="1"/>
    <col min="13" max="14" width="8.42578125" bestFit="1" customWidth="1"/>
    <col min="15" max="15" width="7" bestFit="1" customWidth="1"/>
    <col min="16" max="16" width="8" bestFit="1" customWidth="1"/>
    <col min="17" max="17" width="7.7109375" bestFit="1" customWidth="1"/>
    <col min="18" max="18" width="9.85546875" bestFit="1" customWidth="1"/>
    <col min="19" max="20" width="10" bestFit="1" customWidth="1"/>
    <col min="21" max="21" width="6.7109375" bestFit="1" customWidth="1"/>
    <col min="22" max="22" width="7.140625" bestFit="1" customWidth="1"/>
    <col min="23" max="24" width="7.28515625" bestFit="1" customWidth="1"/>
  </cols>
  <sheetData>
    <row r="1" spans="1:24" ht="20.25">
      <c r="A1" s="3" t="s">
        <v>35</v>
      </c>
      <c r="B1" s="4" t="s">
        <v>36</v>
      </c>
      <c r="C1" s="5" t="s">
        <v>37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1</v>
      </c>
    </row>
    <row r="2" spans="1:24" ht="20.25">
      <c r="A2" s="7" t="s">
        <v>37</v>
      </c>
      <c r="B2" s="7" t="s">
        <v>37</v>
      </c>
      <c r="C2" s="8"/>
      <c r="D2" s="9" t="s">
        <v>38</v>
      </c>
      <c r="E2" s="9" t="s">
        <v>39</v>
      </c>
      <c r="F2" s="9" t="s">
        <v>40</v>
      </c>
      <c r="G2" s="9" t="s">
        <v>41</v>
      </c>
      <c r="H2" s="9" t="s">
        <v>42</v>
      </c>
      <c r="I2" s="9" t="s">
        <v>43</v>
      </c>
      <c r="J2" s="9" t="s">
        <v>44</v>
      </c>
      <c r="K2" s="9" t="s">
        <v>45</v>
      </c>
      <c r="L2" s="9" t="s">
        <v>46</v>
      </c>
      <c r="M2" s="9" t="s">
        <v>47</v>
      </c>
      <c r="N2" s="9" t="s">
        <v>48</v>
      </c>
      <c r="O2" s="9" t="s">
        <v>49</v>
      </c>
      <c r="P2" s="9" t="s">
        <v>50</v>
      </c>
      <c r="Q2" s="9" t="s">
        <v>51</v>
      </c>
      <c r="R2" s="9" t="s">
        <v>52</v>
      </c>
      <c r="S2" s="9" t="s">
        <v>53</v>
      </c>
      <c r="T2" s="9" t="s">
        <v>54</v>
      </c>
      <c r="U2" s="9" t="s">
        <v>55</v>
      </c>
      <c r="V2" s="9" t="s">
        <v>56</v>
      </c>
      <c r="W2" s="9" t="s">
        <v>57</v>
      </c>
      <c r="X2" s="9" t="s">
        <v>58</v>
      </c>
    </row>
    <row r="3" spans="1:24" ht="18.75" thickBot="1">
      <c r="A3" s="10" t="s">
        <v>2</v>
      </c>
      <c r="B3" s="10" t="s">
        <v>59</v>
      </c>
      <c r="C3" s="11" t="s">
        <v>59</v>
      </c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  <c r="I3" s="11" t="s">
        <v>65</v>
      </c>
      <c r="J3" s="11" t="s">
        <v>66</v>
      </c>
      <c r="K3" s="11" t="s">
        <v>67</v>
      </c>
      <c r="L3" s="11" t="s">
        <v>68</v>
      </c>
      <c r="M3" s="11" t="s">
        <v>69</v>
      </c>
      <c r="N3" s="11" t="s">
        <v>70</v>
      </c>
      <c r="O3" s="11"/>
      <c r="P3" s="11"/>
      <c r="Q3" s="11"/>
      <c r="R3" s="11" t="s">
        <v>71</v>
      </c>
      <c r="S3" s="11" t="s">
        <v>72</v>
      </c>
      <c r="T3" s="11" t="s">
        <v>73</v>
      </c>
      <c r="U3" s="11"/>
      <c r="V3" s="11" t="s">
        <v>74</v>
      </c>
      <c r="W3" s="11" t="s">
        <v>75</v>
      </c>
      <c r="X3" s="11" t="s">
        <v>76</v>
      </c>
    </row>
    <row r="4" spans="1:24" ht="18.75" thickBot="1">
      <c r="A4" s="10" t="s">
        <v>3</v>
      </c>
      <c r="B4" s="10" t="s">
        <v>77</v>
      </c>
      <c r="C4" s="11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8.75" thickBot="1">
      <c r="A5" s="10" t="s">
        <v>4</v>
      </c>
      <c r="B5" s="10" t="s">
        <v>82</v>
      </c>
      <c r="C5" s="11" t="s">
        <v>82</v>
      </c>
      <c r="D5" s="11"/>
      <c r="E5" s="11"/>
      <c r="F5" s="11" t="s">
        <v>83</v>
      </c>
      <c r="G5" s="11"/>
      <c r="H5" s="11" t="s">
        <v>84</v>
      </c>
      <c r="I5" s="11" t="s">
        <v>85</v>
      </c>
      <c r="J5" s="11" t="s">
        <v>86</v>
      </c>
      <c r="K5" s="11" t="s">
        <v>87</v>
      </c>
      <c r="L5" s="11" t="s">
        <v>88</v>
      </c>
      <c r="M5" s="11" t="s">
        <v>89</v>
      </c>
      <c r="N5" s="11" t="s">
        <v>90</v>
      </c>
      <c r="O5" s="11"/>
      <c r="P5" s="11"/>
      <c r="Q5" s="11"/>
      <c r="R5" s="11" t="s">
        <v>91</v>
      </c>
      <c r="S5" s="11" t="s">
        <v>92</v>
      </c>
      <c r="T5" s="11" t="s">
        <v>93</v>
      </c>
      <c r="U5" s="11" t="s">
        <v>94</v>
      </c>
      <c r="V5" s="11" t="s">
        <v>95</v>
      </c>
      <c r="W5" s="11" t="s">
        <v>96</v>
      </c>
      <c r="X5" s="11" t="s">
        <v>97</v>
      </c>
    </row>
    <row r="6" spans="1:24" ht="18.75" thickBot="1">
      <c r="A6" s="10" t="s">
        <v>5</v>
      </c>
      <c r="B6" s="10" t="s">
        <v>98</v>
      </c>
      <c r="C6" s="11" t="s">
        <v>522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8.75" thickBot="1">
      <c r="A7" s="10" t="s">
        <v>6</v>
      </c>
      <c r="B7" s="10" t="s">
        <v>99</v>
      </c>
      <c r="C7" s="11" t="s">
        <v>99</v>
      </c>
      <c r="D7" s="11" t="s">
        <v>100</v>
      </c>
      <c r="E7" s="11" t="s">
        <v>101</v>
      </c>
      <c r="F7" s="11" t="s">
        <v>102</v>
      </c>
      <c r="G7" s="11"/>
      <c r="H7" s="11" t="s">
        <v>103</v>
      </c>
      <c r="I7" s="11" t="s">
        <v>104</v>
      </c>
      <c r="J7" s="11" t="s">
        <v>105</v>
      </c>
      <c r="K7" s="11" t="s">
        <v>106</v>
      </c>
      <c r="L7" s="11" t="s">
        <v>107</v>
      </c>
      <c r="M7" s="11" t="s">
        <v>108</v>
      </c>
      <c r="N7" s="11" t="s">
        <v>109</v>
      </c>
      <c r="O7" s="11"/>
      <c r="P7" s="11"/>
      <c r="Q7" s="11"/>
      <c r="R7" s="11" t="s">
        <v>110</v>
      </c>
      <c r="S7" s="11" t="s">
        <v>111</v>
      </c>
      <c r="T7" s="11" t="s">
        <v>112</v>
      </c>
      <c r="U7" s="11"/>
      <c r="V7" s="11" t="s">
        <v>113</v>
      </c>
      <c r="W7" s="11" t="s">
        <v>114</v>
      </c>
      <c r="X7" s="11" t="s">
        <v>115</v>
      </c>
    </row>
    <row r="8" spans="1:24" ht="18.75" thickBot="1">
      <c r="A8" s="10" t="s">
        <v>7</v>
      </c>
      <c r="B8" s="10" t="s">
        <v>116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/>
      <c r="J8" s="11" t="s">
        <v>122</v>
      </c>
      <c r="K8" s="11" t="s">
        <v>123</v>
      </c>
      <c r="L8" s="11" t="s">
        <v>124</v>
      </c>
      <c r="M8" s="11"/>
      <c r="N8" s="11" t="s">
        <v>125</v>
      </c>
      <c r="O8" s="11"/>
      <c r="P8" s="11"/>
      <c r="Q8" s="11"/>
      <c r="R8" s="11" t="s">
        <v>126</v>
      </c>
      <c r="S8" s="11"/>
      <c r="T8" s="11"/>
      <c r="U8" s="11"/>
      <c r="V8" s="11" t="s">
        <v>127</v>
      </c>
      <c r="W8" s="11"/>
      <c r="X8" s="11"/>
    </row>
    <row r="9" spans="1:24" ht="18.75" thickBot="1">
      <c r="A9" s="10" t="s">
        <v>8</v>
      </c>
      <c r="B9" s="10" t="s">
        <v>128</v>
      </c>
      <c r="C9" s="11" t="s">
        <v>128</v>
      </c>
      <c r="D9" s="11" t="s">
        <v>129</v>
      </c>
      <c r="E9" s="11" t="s">
        <v>130</v>
      </c>
      <c r="F9" s="11" t="s">
        <v>131</v>
      </c>
      <c r="G9" s="11"/>
      <c r="H9" s="11" t="s">
        <v>132</v>
      </c>
      <c r="I9" s="11" t="s">
        <v>133</v>
      </c>
      <c r="J9" s="11" t="s">
        <v>134</v>
      </c>
      <c r="K9" s="11" t="s">
        <v>135</v>
      </c>
      <c r="L9" s="11" t="s">
        <v>136</v>
      </c>
      <c r="M9" s="11" t="s">
        <v>137</v>
      </c>
      <c r="N9" s="11" t="s">
        <v>138</v>
      </c>
      <c r="O9" s="11"/>
      <c r="P9" s="11"/>
      <c r="Q9" s="11"/>
      <c r="R9" s="11" t="s">
        <v>139</v>
      </c>
      <c r="S9" s="11" t="s">
        <v>140</v>
      </c>
      <c r="T9" s="11" t="s">
        <v>141</v>
      </c>
      <c r="U9" s="11" t="s">
        <v>142</v>
      </c>
      <c r="V9" s="11" t="s">
        <v>143</v>
      </c>
      <c r="W9" s="11" t="s">
        <v>144</v>
      </c>
      <c r="X9" s="11" t="s">
        <v>145</v>
      </c>
    </row>
    <row r="10" spans="1:24" ht="18.75" thickBot="1">
      <c r="A10" s="10" t="s">
        <v>9</v>
      </c>
      <c r="B10" s="10" t="s">
        <v>146</v>
      </c>
      <c r="C10" s="11" t="s">
        <v>146</v>
      </c>
      <c r="D10" s="11"/>
      <c r="E10" s="11" t="s">
        <v>147</v>
      </c>
      <c r="F10" s="11" t="s">
        <v>148</v>
      </c>
      <c r="G10" s="11" t="s">
        <v>149</v>
      </c>
      <c r="H10" s="11" t="s">
        <v>150</v>
      </c>
      <c r="I10" s="11" t="s">
        <v>151</v>
      </c>
      <c r="J10" s="11" t="s">
        <v>152</v>
      </c>
      <c r="K10" s="11" t="s">
        <v>153</v>
      </c>
      <c r="L10" s="11" t="s">
        <v>154</v>
      </c>
      <c r="M10" s="11" t="s">
        <v>155</v>
      </c>
      <c r="N10" s="11" t="s">
        <v>156</v>
      </c>
      <c r="O10" s="11"/>
      <c r="P10" s="11"/>
      <c r="Q10" s="11"/>
      <c r="R10" s="11" t="s">
        <v>157</v>
      </c>
      <c r="S10" s="11" t="s">
        <v>158</v>
      </c>
      <c r="T10" s="11" t="s">
        <v>159</v>
      </c>
      <c r="U10" s="11" t="s">
        <v>160</v>
      </c>
      <c r="V10" s="11" t="s">
        <v>161</v>
      </c>
      <c r="W10" s="11" t="s">
        <v>162</v>
      </c>
      <c r="X10" s="11" t="s">
        <v>163</v>
      </c>
    </row>
    <row r="11" spans="1:24" ht="18.75" thickBot="1">
      <c r="A11" s="10" t="s">
        <v>10</v>
      </c>
      <c r="B11" s="10" t="s">
        <v>164</v>
      </c>
      <c r="C11" s="11" t="s">
        <v>164</v>
      </c>
      <c r="D11" s="11" t="s">
        <v>165</v>
      </c>
      <c r="E11" s="11" t="s">
        <v>166</v>
      </c>
      <c r="F11" s="11" t="s">
        <v>167</v>
      </c>
      <c r="G11" s="11" t="s">
        <v>168</v>
      </c>
      <c r="H11" s="11" t="s">
        <v>169</v>
      </c>
      <c r="I11" s="11" t="s">
        <v>170</v>
      </c>
      <c r="J11" s="11" t="s">
        <v>171</v>
      </c>
      <c r="K11" s="11" t="s">
        <v>172</v>
      </c>
      <c r="L11" s="11" t="s">
        <v>173</v>
      </c>
      <c r="M11" s="11" t="s">
        <v>174</v>
      </c>
      <c r="N11" s="11" t="s">
        <v>175</v>
      </c>
      <c r="O11" s="11"/>
      <c r="P11" s="11"/>
      <c r="Q11" s="11"/>
      <c r="R11" s="11" t="s">
        <v>176</v>
      </c>
      <c r="S11" s="11" t="s">
        <v>177</v>
      </c>
      <c r="T11" s="11" t="s">
        <v>178</v>
      </c>
      <c r="U11" s="11" t="s">
        <v>179</v>
      </c>
      <c r="V11" s="11" t="s">
        <v>180</v>
      </c>
      <c r="W11" s="11" t="s">
        <v>181</v>
      </c>
      <c r="X11" s="11" t="s">
        <v>182</v>
      </c>
    </row>
    <row r="12" spans="1:24" ht="18.75" thickBot="1">
      <c r="A12" s="10" t="s">
        <v>11</v>
      </c>
      <c r="B12" s="10" t="s">
        <v>183</v>
      </c>
      <c r="C12" s="11" t="s">
        <v>183</v>
      </c>
      <c r="D12" s="11" t="s">
        <v>184</v>
      </c>
      <c r="E12" s="11" t="s">
        <v>185</v>
      </c>
      <c r="F12" s="11" t="s">
        <v>186</v>
      </c>
      <c r="G12" s="11" t="s">
        <v>187</v>
      </c>
      <c r="H12" s="11"/>
      <c r="I12" s="11"/>
      <c r="J12" s="11" t="s">
        <v>188</v>
      </c>
      <c r="K12" s="11"/>
      <c r="L12" s="11" t="s">
        <v>189</v>
      </c>
      <c r="M12" s="11" t="s">
        <v>190</v>
      </c>
      <c r="N12" s="11" t="s">
        <v>191</v>
      </c>
      <c r="O12" s="11"/>
      <c r="P12" s="11"/>
      <c r="Q12" s="11"/>
      <c r="R12" s="11" t="s">
        <v>192</v>
      </c>
      <c r="S12" s="11" t="s">
        <v>193</v>
      </c>
      <c r="T12" s="11" t="s">
        <v>194</v>
      </c>
      <c r="U12" s="11" t="s">
        <v>195</v>
      </c>
      <c r="V12" s="11" t="s">
        <v>196</v>
      </c>
      <c r="W12" s="11" t="s">
        <v>197</v>
      </c>
      <c r="X12" s="11" t="s">
        <v>198</v>
      </c>
    </row>
    <row r="13" spans="1:24" ht="18.75" thickBot="1">
      <c r="A13" s="10" t="s">
        <v>12</v>
      </c>
      <c r="B13" s="10" t="s">
        <v>199</v>
      </c>
      <c r="C13" s="11" t="s">
        <v>199</v>
      </c>
      <c r="D13" s="11" t="s">
        <v>200</v>
      </c>
      <c r="E13" s="11" t="s">
        <v>201</v>
      </c>
      <c r="F13" s="11" t="s">
        <v>202</v>
      </c>
      <c r="G13" s="11" t="s">
        <v>203</v>
      </c>
      <c r="H13" s="11" t="s">
        <v>204</v>
      </c>
      <c r="I13" s="11" t="s">
        <v>205</v>
      </c>
      <c r="J13" s="11" t="s">
        <v>206</v>
      </c>
      <c r="K13" s="11" t="s">
        <v>207</v>
      </c>
      <c r="L13" s="11" t="s">
        <v>208</v>
      </c>
      <c r="M13" s="11" t="s">
        <v>209</v>
      </c>
      <c r="N13" s="11" t="s">
        <v>210</v>
      </c>
      <c r="O13" s="11"/>
      <c r="P13" s="11"/>
      <c r="Q13" s="11"/>
      <c r="R13" s="11" t="s">
        <v>211</v>
      </c>
      <c r="S13" s="11" t="s">
        <v>212</v>
      </c>
      <c r="T13" s="11" t="s">
        <v>213</v>
      </c>
      <c r="U13" s="11" t="s">
        <v>214</v>
      </c>
      <c r="V13" s="11" t="s">
        <v>215</v>
      </c>
      <c r="W13" s="11" t="s">
        <v>216</v>
      </c>
      <c r="X13" s="11" t="s">
        <v>217</v>
      </c>
    </row>
    <row r="14" spans="1:24" ht="36.75" thickBot="1">
      <c r="A14" s="10" t="s">
        <v>13</v>
      </c>
      <c r="B14" s="10" t="s">
        <v>218</v>
      </c>
      <c r="C14" s="11" t="s">
        <v>218</v>
      </c>
      <c r="D14" s="11" t="s">
        <v>219</v>
      </c>
      <c r="E14" s="11" t="s">
        <v>220</v>
      </c>
      <c r="F14" s="11" t="s">
        <v>221</v>
      </c>
      <c r="G14" s="11" t="s">
        <v>222</v>
      </c>
      <c r="H14" s="11" t="s">
        <v>223</v>
      </c>
      <c r="I14" s="11" t="s">
        <v>224</v>
      </c>
      <c r="J14" s="11" t="s">
        <v>225</v>
      </c>
      <c r="K14" s="11" t="s">
        <v>226</v>
      </c>
      <c r="L14" s="11" t="s">
        <v>227</v>
      </c>
      <c r="M14" s="11" t="s">
        <v>228</v>
      </c>
      <c r="N14" s="11" t="s">
        <v>229</v>
      </c>
      <c r="O14" s="11"/>
      <c r="P14" s="11"/>
      <c r="Q14" s="11"/>
      <c r="R14" s="11" t="s">
        <v>230</v>
      </c>
      <c r="S14" s="11" t="s">
        <v>231</v>
      </c>
      <c r="T14" s="11" t="s">
        <v>232</v>
      </c>
      <c r="U14" s="11" t="s">
        <v>233</v>
      </c>
      <c r="V14" s="11" t="s">
        <v>234</v>
      </c>
      <c r="W14" s="11" t="s">
        <v>235</v>
      </c>
      <c r="X14" s="11" t="s">
        <v>236</v>
      </c>
    </row>
    <row r="15" spans="1:24" ht="18.75" thickBot="1">
      <c r="A15" s="10" t="s">
        <v>14</v>
      </c>
      <c r="B15" s="10" t="s">
        <v>237</v>
      </c>
      <c r="C15" s="11" t="s">
        <v>237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8.75" thickBot="1">
      <c r="A16" s="10" t="s">
        <v>252</v>
      </c>
      <c r="B16" s="10" t="s">
        <v>253</v>
      </c>
      <c r="C16" s="11" t="s">
        <v>254</v>
      </c>
      <c r="D16" s="11" t="s">
        <v>255</v>
      </c>
      <c r="E16" s="11" t="s">
        <v>256</v>
      </c>
      <c r="F16" s="11" t="s">
        <v>257</v>
      </c>
      <c r="G16" s="11"/>
      <c r="H16" s="11" t="s">
        <v>258</v>
      </c>
      <c r="I16" s="11" t="s">
        <v>259</v>
      </c>
      <c r="J16" s="11" t="s">
        <v>260</v>
      </c>
      <c r="K16" s="11" t="s">
        <v>261</v>
      </c>
      <c r="L16" s="11"/>
      <c r="M16" s="11"/>
      <c r="N16" s="11"/>
      <c r="O16" s="11" t="s">
        <v>262</v>
      </c>
      <c r="P16" s="11" t="s">
        <v>263</v>
      </c>
      <c r="Q16" s="11" t="s">
        <v>264</v>
      </c>
      <c r="R16" s="11" t="s">
        <v>265</v>
      </c>
      <c r="S16" s="11" t="s">
        <v>266</v>
      </c>
      <c r="T16" s="11" t="s">
        <v>267</v>
      </c>
      <c r="U16" s="11" t="s">
        <v>268</v>
      </c>
      <c r="V16" s="11" t="s">
        <v>269</v>
      </c>
      <c r="W16" s="11" t="s">
        <v>270</v>
      </c>
      <c r="X16" s="11" t="s">
        <v>271</v>
      </c>
    </row>
    <row r="17" spans="1:24" ht="18.75" thickBot="1">
      <c r="A17" s="10" t="s">
        <v>272</v>
      </c>
      <c r="B17" s="10" t="s">
        <v>273</v>
      </c>
      <c r="C17" s="11" t="s">
        <v>274</v>
      </c>
      <c r="D17" s="11"/>
      <c r="E17" s="11"/>
      <c r="F17" s="11"/>
      <c r="G17" s="11"/>
      <c r="H17" s="11"/>
      <c r="I17" s="11"/>
      <c r="J17" s="11"/>
      <c r="K17" s="11" t="s">
        <v>275</v>
      </c>
      <c r="L17" s="11"/>
      <c r="M17" s="11"/>
      <c r="N17" s="11"/>
      <c r="O17" s="11" t="s">
        <v>276</v>
      </c>
      <c r="P17" s="11" t="s">
        <v>277</v>
      </c>
      <c r="Q17" s="11" t="s">
        <v>278</v>
      </c>
      <c r="R17" s="11"/>
      <c r="S17" s="11"/>
      <c r="T17" s="11"/>
      <c r="U17" s="11"/>
      <c r="V17" s="11"/>
      <c r="W17" s="11"/>
      <c r="X17" s="11"/>
    </row>
    <row r="18" spans="1:24" ht="18.75" thickBot="1">
      <c r="A18" s="14" t="s">
        <v>502</v>
      </c>
      <c r="B18" s="10" t="s">
        <v>523</v>
      </c>
      <c r="C18" s="11" t="s">
        <v>523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8.75" thickBot="1">
      <c r="A19" s="15" t="s">
        <v>503</v>
      </c>
      <c r="B19" s="10" t="s">
        <v>294</v>
      </c>
      <c r="C19" s="11" t="s">
        <v>294</v>
      </c>
      <c r="D19" s="11"/>
      <c r="E19" s="11"/>
      <c r="F19" s="11" t="s">
        <v>83</v>
      </c>
      <c r="G19" s="11"/>
      <c r="H19" s="11" t="s">
        <v>84</v>
      </c>
      <c r="I19" s="11" t="s">
        <v>85</v>
      </c>
      <c r="J19" s="11" t="s">
        <v>86</v>
      </c>
      <c r="K19" s="11" t="s">
        <v>87</v>
      </c>
      <c r="L19" s="11" t="s">
        <v>88</v>
      </c>
      <c r="M19" s="11" t="s">
        <v>89</v>
      </c>
      <c r="N19" s="11" t="s">
        <v>90</v>
      </c>
      <c r="O19" s="11"/>
      <c r="P19" s="11"/>
      <c r="Q19" s="11"/>
      <c r="R19" s="11" t="s">
        <v>91</v>
      </c>
      <c r="S19" s="11" t="s">
        <v>92</v>
      </c>
      <c r="T19" s="11" t="s">
        <v>93</v>
      </c>
      <c r="U19" s="11" t="s">
        <v>94</v>
      </c>
      <c r="V19" s="11" t="s">
        <v>95</v>
      </c>
      <c r="W19" s="11" t="s">
        <v>96</v>
      </c>
      <c r="X19" s="11" t="s">
        <v>97</v>
      </c>
    </row>
    <row r="20" spans="1:24" ht="18.75" thickBot="1">
      <c r="A20" s="10" t="s">
        <v>292</v>
      </c>
      <c r="B20" s="10" t="s">
        <v>293</v>
      </c>
      <c r="C20" s="11" t="s">
        <v>294</v>
      </c>
      <c r="D20" s="11" t="s">
        <v>295</v>
      </c>
      <c r="E20" s="11" t="s">
        <v>296</v>
      </c>
      <c r="F20" s="11" t="s">
        <v>297</v>
      </c>
      <c r="G20" s="11"/>
      <c r="H20" s="11" t="s">
        <v>298</v>
      </c>
      <c r="I20" s="11" t="s">
        <v>299</v>
      </c>
      <c r="J20" s="11" t="s">
        <v>300</v>
      </c>
      <c r="K20" s="11" t="s">
        <v>301</v>
      </c>
      <c r="L20" s="11"/>
      <c r="M20" s="11"/>
      <c r="N20" s="11"/>
      <c r="O20" s="11" t="s">
        <v>302</v>
      </c>
      <c r="P20" s="11" t="s">
        <v>303</v>
      </c>
      <c r="Q20" s="11" t="s">
        <v>304</v>
      </c>
      <c r="R20" s="11"/>
      <c r="S20" s="11"/>
      <c r="T20" s="11"/>
      <c r="U20" s="11"/>
      <c r="V20" s="11"/>
      <c r="W20" s="11"/>
      <c r="X20" s="11"/>
    </row>
    <row r="21" spans="1:24" ht="18.75" thickBot="1">
      <c r="A21" s="14" t="s">
        <v>504</v>
      </c>
      <c r="B21" s="10" t="s">
        <v>524</v>
      </c>
      <c r="C21" s="11" t="s">
        <v>525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8.75" thickBot="1">
      <c r="A22" s="15" t="s">
        <v>505</v>
      </c>
      <c r="B22" s="10" t="s">
        <v>526</v>
      </c>
      <c r="C22" s="11" t="s">
        <v>526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8.75" thickBot="1">
      <c r="A23" s="10" t="s">
        <v>279</v>
      </c>
      <c r="B23" s="10" t="s">
        <v>280</v>
      </c>
      <c r="C23" s="11" t="s">
        <v>281</v>
      </c>
      <c r="D23" s="11" t="s">
        <v>282</v>
      </c>
      <c r="E23" s="11" t="s">
        <v>283</v>
      </c>
      <c r="F23" s="11" t="s">
        <v>284</v>
      </c>
      <c r="G23" s="11"/>
      <c r="H23" s="11" t="s">
        <v>285</v>
      </c>
      <c r="I23" s="11" t="s">
        <v>286</v>
      </c>
      <c r="J23" s="11" t="s">
        <v>287</v>
      </c>
      <c r="K23" s="11" t="s">
        <v>288</v>
      </c>
      <c r="L23" s="11"/>
      <c r="M23" s="11"/>
      <c r="N23" s="11"/>
      <c r="O23" s="11" t="s">
        <v>289</v>
      </c>
      <c r="P23" s="11" t="s">
        <v>290</v>
      </c>
      <c r="Q23" s="11" t="s">
        <v>291</v>
      </c>
      <c r="R23" s="11"/>
      <c r="S23" s="11"/>
      <c r="T23" s="11"/>
      <c r="U23" s="11"/>
      <c r="V23" s="11"/>
      <c r="W23" s="11"/>
      <c r="X23" s="11"/>
    </row>
    <row r="24" spans="1:24" ht="18.75" thickBot="1">
      <c r="A24" s="10" t="s">
        <v>305</v>
      </c>
      <c r="B24" s="10" t="s">
        <v>306</v>
      </c>
      <c r="C24" s="11" t="s">
        <v>307</v>
      </c>
      <c r="D24" s="11"/>
      <c r="E24" s="11"/>
      <c r="F24" s="11" t="s">
        <v>308</v>
      </c>
      <c r="G24" s="11"/>
      <c r="H24" s="11" t="s">
        <v>309</v>
      </c>
      <c r="I24" s="11"/>
      <c r="J24" s="11" t="s">
        <v>310</v>
      </c>
      <c r="K24" s="11" t="s">
        <v>311</v>
      </c>
      <c r="L24" s="11"/>
      <c r="M24" s="11"/>
      <c r="N24" s="11"/>
      <c r="O24" s="11" t="s">
        <v>312</v>
      </c>
      <c r="P24" s="11" t="s">
        <v>313</v>
      </c>
      <c r="Q24" s="11" t="s">
        <v>314</v>
      </c>
      <c r="R24" s="11"/>
      <c r="S24" s="11"/>
      <c r="T24" s="11"/>
      <c r="U24" s="11"/>
      <c r="V24" s="11"/>
      <c r="W24" s="11"/>
      <c r="X24" s="11"/>
    </row>
    <row r="25" spans="1:24" ht="18.75" thickBot="1">
      <c r="A25" s="10" t="s">
        <v>315</v>
      </c>
      <c r="B25" s="10" t="s">
        <v>316</v>
      </c>
      <c r="C25" s="11" t="s">
        <v>317</v>
      </c>
      <c r="D25" s="11" t="s">
        <v>318</v>
      </c>
      <c r="E25" s="11" t="s">
        <v>319</v>
      </c>
      <c r="F25" s="11" t="s">
        <v>320</v>
      </c>
      <c r="G25" s="11"/>
      <c r="H25" s="11" t="s">
        <v>321</v>
      </c>
      <c r="I25" s="11" t="s">
        <v>322</v>
      </c>
      <c r="J25" s="11" t="s">
        <v>323</v>
      </c>
      <c r="K25" s="11" t="s">
        <v>324</v>
      </c>
      <c r="L25" s="11"/>
      <c r="M25" s="11"/>
      <c r="N25" s="11"/>
      <c r="O25" s="11" t="s">
        <v>325</v>
      </c>
      <c r="P25" s="11" t="s">
        <v>326</v>
      </c>
      <c r="Q25" s="11" t="s">
        <v>327</v>
      </c>
      <c r="R25" s="11"/>
      <c r="S25" s="11"/>
      <c r="T25" s="11"/>
      <c r="U25" s="11"/>
      <c r="V25" s="11"/>
      <c r="W25" s="11"/>
      <c r="X25" s="11"/>
    </row>
    <row r="26" spans="1:24" ht="18.75" thickBot="1">
      <c r="A26" s="10" t="s">
        <v>328</v>
      </c>
      <c r="B26" s="10" t="s">
        <v>329</v>
      </c>
      <c r="C26" s="11" t="s">
        <v>330</v>
      </c>
      <c r="D26" s="11" t="s">
        <v>331</v>
      </c>
      <c r="E26" s="11" t="s">
        <v>332</v>
      </c>
      <c r="F26" s="11" t="s">
        <v>333</v>
      </c>
      <c r="G26" s="11"/>
      <c r="H26" s="11"/>
      <c r="I26" s="11"/>
      <c r="J26" s="11" t="s">
        <v>334</v>
      </c>
      <c r="K26" s="11" t="s">
        <v>335</v>
      </c>
      <c r="L26" s="11"/>
      <c r="M26" s="11"/>
      <c r="N26" s="11"/>
      <c r="O26" s="11" t="s">
        <v>336</v>
      </c>
      <c r="P26" s="11" t="s">
        <v>337</v>
      </c>
      <c r="Q26" s="11" t="s">
        <v>338</v>
      </c>
      <c r="R26" s="11"/>
      <c r="S26" s="11"/>
      <c r="T26" s="11"/>
      <c r="U26" s="11"/>
      <c r="V26" s="11"/>
      <c r="W26" s="11"/>
      <c r="X26" s="11"/>
    </row>
    <row r="27" spans="1:24" ht="18.75" thickBot="1">
      <c r="A27" s="10" t="s">
        <v>339</v>
      </c>
      <c r="B27" s="10" t="s">
        <v>340</v>
      </c>
      <c r="C27" s="11" t="s">
        <v>341</v>
      </c>
      <c r="D27" s="11"/>
      <c r="E27" s="11"/>
      <c r="F27" s="11"/>
      <c r="G27" s="11"/>
      <c r="H27" s="11"/>
      <c r="I27" s="11"/>
      <c r="J27" s="11" t="s">
        <v>342</v>
      </c>
      <c r="K27" s="11" t="s">
        <v>343</v>
      </c>
      <c r="L27" s="11"/>
      <c r="M27" s="11"/>
      <c r="N27" s="11"/>
      <c r="O27" s="11" t="s">
        <v>344</v>
      </c>
      <c r="P27" s="11" t="s">
        <v>345</v>
      </c>
      <c r="Q27" s="11" t="s">
        <v>346</v>
      </c>
      <c r="R27" s="11"/>
      <c r="S27" s="11"/>
      <c r="T27" s="11"/>
      <c r="U27" s="11"/>
      <c r="V27" s="11"/>
      <c r="W27" s="11"/>
      <c r="X27" s="11"/>
    </row>
    <row r="28" spans="1:24" ht="18.75" thickBot="1">
      <c r="A28" s="10" t="s">
        <v>347</v>
      </c>
      <c r="B28" s="10" t="s">
        <v>348</v>
      </c>
      <c r="C28" s="11" t="s">
        <v>349</v>
      </c>
      <c r="D28" s="11" t="s">
        <v>350</v>
      </c>
      <c r="E28" s="11" t="s">
        <v>351</v>
      </c>
      <c r="F28" s="11" t="s">
        <v>352</v>
      </c>
      <c r="G28" s="11"/>
      <c r="H28" s="11" t="s">
        <v>353</v>
      </c>
      <c r="I28" s="11" t="s">
        <v>354</v>
      </c>
      <c r="J28" s="11" t="s">
        <v>355</v>
      </c>
      <c r="K28" s="11" t="s">
        <v>356</v>
      </c>
      <c r="L28" s="11"/>
      <c r="M28" s="11"/>
      <c r="N28" s="11"/>
      <c r="O28" s="11" t="s">
        <v>357</v>
      </c>
      <c r="P28" s="11" t="s">
        <v>358</v>
      </c>
      <c r="Q28" s="11" t="s">
        <v>359</v>
      </c>
      <c r="R28" s="11"/>
      <c r="S28" s="11"/>
      <c r="T28" s="11"/>
      <c r="U28" s="11"/>
      <c r="V28" s="11"/>
      <c r="W28" s="11"/>
      <c r="X28" s="11"/>
    </row>
    <row r="29" spans="1:24" ht="18.75" thickBot="1">
      <c r="A29" s="15" t="s">
        <v>506</v>
      </c>
      <c r="B29" s="10" t="s">
        <v>527</v>
      </c>
      <c r="C29" s="11" t="s">
        <v>527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8.75" thickBot="1">
      <c r="A30" s="10" t="s">
        <v>365</v>
      </c>
      <c r="B30" s="10" t="s">
        <v>366</v>
      </c>
      <c r="C30" s="11" t="s">
        <v>367</v>
      </c>
      <c r="D30" s="11" t="s">
        <v>368</v>
      </c>
      <c r="E30" s="11" t="s">
        <v>369</v>
      </c>
      <c r="F30" s="11" t="s">
        <v>370</v>
      </c>
      <c r="G30" s="11" t="s">
        <v>371</v>
      </c>
      <c r="H30" s="11" t="s">
        <v>372</v>
      </c>
      <c r="I30" s="11" t="s">
        <v>373</v>
      </c>
      <c r="J30" s="11" t="s">
        <v>374</v>
      </c>
      <c r="K30" s="11" t="s">
        <v>375</v>
      </c>
      <c r="L30" s="11" t="s">
        <v>376</v>
      </c>
      <c r="M30" s="11" t="s">
        <v>377</v>
      </c>
      <c r="N30" s="11" t="s">
        <v>378</v>
      </c>
      <c r="O30" s="11"/>
      <c r="P30" s="11"/>
      <c r="Q30" s="11"/>
      <c r="R30" s="11" t="s">
        <v>379</v>
      </c>
      <c r="S30" s="11" t="s">
        <v>380</v>
      </c>
      <c r="T30" s="11" t="s">
        <v>381</v>
      </c>
      <c r="U30" s="11" t="s">
        <v>382</v>
      </c>
      <c r="V30" s="11" t="s">
        <v>383</v>
      </c>
      <c r="W30" s="11" t="s">
        <v>384</v>
      </c>
      <c r="X30" s="11" t="s">
        <v>385</v>
      </c>
    </row>
    <row r="31" spans="1:24" ht="18.75" thickBot="1">
      <c r="A31" s="10" t="s">
        <v>386</v>
      </c>
      <c r="B31" s="10" t="s">
        <v>387</v>
      </c>
      <c r="C31" s="11" t="s">
        <v>388</v>
      </c>
      <c r="D31" s="11"/>
      <c r="E31" s="11"/>
      <c r="F31" s="11"/>
      <c r="G31" s="11"/>
      <c r="H31" s="11"/>
      <c r="I31" s="11"/>
      <c r="J31" s="11"/>
      <c r="K31" s="11"/>
      <c r="L31" s="11" t="s">
        <v>389</v>
      </c>
      <c r="M31" s="11" t="s">
        <v>390</v>
      </c>
      <c r="N31" s="11" t="s">
        <v>391</v>
      </c>
      <c r="O31" s="11"/>
      <c r="P31" s="11"/>
      <c r="Q31" s="11"/>
      <c r="R31" s="11" t="s">
        <v>392</v>
      </c>
      <c r="S31" s="11" t="s">
        <v>393</v>
      </c>
      <c r="T31" s="11" t="s">
        <v>394</v>
      </c>
      <c r="U31" s="11"/>
      <c r="V31" s="11"/>
      <c r="W31" s="11"/>
      <c r="X31" s="11"/>
    </row>
    <row r="32" spans="1:24" ht="18.75" thickBot="1">
      <c r="A32" s="10" t="s">
        <v>395</v>
      </c>
      <c r="B32" s="10" t="s">
        <v>396</v>
      </c>
      <c r="C32" s="11" t="s">
        <v>397</v>
      </c>
      <c r="D32" s="11"/>
      <c r="E32" s="11"/>
      <c r="F32" s="11"/>
      <c r="G32" s="11"/>
      <c r="H32" s="11" t="s">
        <v>398</v>
      </c>
      <c r="I32" s="11" t="s">
        <v>399</v>
      </c>
      <c r="J32" s="11" t="s">
        <v>400</v>
      </c>
      <c r="K32" s="11" t="s">
        <v>401</v>
      </c>
      <c r="L32" s="11" t="s">
        <v>402</v>
      </c>
      <c r="M32" s="11" t="s">
        <v>403</v>
      </c>
      <c r="N32" s="11" t="s">
        <v>404</v>
      </c>
      <c r="O32" s="11"/>
      <c r="P32" s="11"/>
      <c r="Q32" s="11"/>
      <c r="R32" s="11" t="s">
        <v>405</v>
      </c>
      <c r="S32" s="11" t="s">
        <v>406</v>
      </c>
      <c r="T32" s="11" t="s">
        <v>407</v>
      </c>
      <c r="U32" s="11" t="s">
        <v>408</v>
      </c>
      <c r="V32" s="11" t="s">
        <v>409</v>
      </c>
      <c r="W32" s="11" t="s">
        <v>410</v>
      </c>
      <c r="X32" s="11" t="s">
        <v>411</v>
      </c>
    </row>
    <row r="33" spans="1:24" ht="18.75" thickBot="1">
      <c r="A33" s="15" t="s">
        <v>508</v>
      </c>
      <c r="B33" s="10" t="s">
        <v>528</v>
      </c>
      <c r="C33" s="11" t="s">
        <v>528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8.75" thickBot="1">
      <c r="A34" s="15" t="s">
        <v>509</v>
      </c>
      <c r="B34" s="10" t="s">
        <v>528</v>
      </c>
      <c r="C34" s="11" t="s">
        <v>528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8.75" thickBot="1">
      <c r="A35" s="10" t="s">
        <v>412</v>
      </c>
      <c r="B35" s="10" t="s">
        <v>413</v>
      </c>
      <c r="C35" s="11" t="s">
        <v>414</v>
      </c>
      <c r="D35" s="11"/>
      <c r="E35" s="11"/>
      <c r="F35" s="11"/>
      <c r="G35" s="11"/>
      <c r="H35" s="11"/>
      <c r="I35" s="11"/>
      <c r="J35" s="11"/>
      <c r="K35" s="11"/>
      <c r="L35" s="11" t="s">
        <v>415</v>
      </c>
      <c r="M35" s="11" t="s">
        <v>416</v>
      </c>
      <c r="N35" s="11" t="s">
        <v>417</v>
      </c>
      <c r="O35" s="11"/>
      <c r="P35" s="11"/>
      <c r="Q35" s="11"/>
      <c r="R35" s="11" t="s">
        <v>418</v>
      </c>
      <c r="S35" s="11" t="s">
        <v>419</v>
      </c>
      <c r="T35" s="11" t="s">
        <v>420</v>
      </c>
      <c r="U35" s="11"/>
      <c r="V35" s="11"/>
      <c r="W35" s="11"/>
      <c r="X35" s="11"/>
    </row>
    <row r="36" spans="1:24" ht="18.75" thickBot="1">
      <c r="A36" s="10" t="s">
        <v>421</v>
      </c>
      <c r="B36" s="10" t="s">
        <v>422</v>
      </c>
      <c r="C36" s="11" t="s">
        <v>423</v>
      </c>
      <c r="D36" s="11"/>
      <c r="E36" s="11"/>
      <c r="F36" s="11"/>
      <c r="G36" s="11"/>
      <c r="H36" s="11" t="s">
        <v>424</v>
      </c>
      <c r="I36" s="11" t="s">
        <v>425</v>
      </c>
      <c r="J36" s="11"/>
      <c r="K36" s="11"/>
      <c r="L36" s="11" t="s">
        <v>426</v>
      </c>
      <c r="M36" s="11" t="s">
        <v>427</v>
      </c>
      <c r="N36" s="11" t="s">
        <v>428</v>
      </c>
      <c r="O36" s="11"/>
      <c r="P36" s="11"/>
      <c r="Q36" s="11"/>
      <c r="R36" s="11" t="s">
        <v>429</v>
      </c>
      <c r="S36" s="11" t="s">
        <v>430</v>
      </c>
      <c r="T36" s="11" t="s">
        <v>431</v>
      </c>
      <c r="U36" s="11" t="s">
        <v>432</v>
      </c>
      <c r="V36" s="11" t="s">
        <v>433</v>
      </c>
      <c r="W36" s="11" t="s">
        <v>434</v>
      </c>
      <c r="X36" s="11" t="s">
        <v>435</v>
      </c>
    </row>
    <row r="37" spans="1:24" ht="18.75" thickBot="1">
      <c r="A37" s="15" t="s">
        <v>510</v>
      </c>
      <c r="B37" s="10" t="s">
        <v>529</v>
      </c>
      <c r="C37" s="11" t="s">
        <v>529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8.75" thickBot="1">
      <c r="A38" s="15" t="s">
        <v>511</v>
      </c>
      <c r="B38" s="10" t="s">
        <v>530</v>
      </c>
      <c r="C38" s="11" t="s">
        <v>530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8.75" thickBot="1">
      <c r="A39" s="10" t="s">
        <v>436</v>
      </c>
      <c r="B39" s="10" t="s">
        <v>437</v>
      </c>
      <c r="C39" s="11" t="s">
        <v>438</v>
      </c>
      <c r="D39" s="11"/>
      <c r="E39" s="11"/>
      <c r="F39" s="11"/>
      <c r="G39" s="11"/>
      <c r="H39" s="11" t="s">
        <v>439</v>
      </c>
      <c r="I39" s="11" t="s">
        <v>440</v>
      </c>
      <c r="J39" s="11" t="s">
        <v>441</v>
      </c>
      <c r="K39" s="11" t="s">
        <v>442</v>
      </c>
      <c r="L39" s="11" t="s">
        <v>443</v>
      </c>
      <c r="M39" s="11" t="s">
        <v>444</v>
      </c>
      <c r="N39" s="11" t="s">
        <v>445</v>
      </c>
      <c r="O39" s="11"/>
      <c r="P39" s="11"/>
      <c r="Q39" s="11"/>
      <c r="R39" s="11" t="s">
        <v>446</v>
      </c>
      <c r="S39" s="11" t="s">
        <v>447</v>
      </c>
      <c r="T39" s="11" t="s">
        <v>448</v>
      </c>
      <c r="U39" s="11" t="s">
        <v>449</v>
      </c>
      <c r="V39" s="11" t="s">
        <v>450</v>
      </c>
      <c r="W39" s="11" t="s">
        <v>451</v>
      </c>
      <c r="X39" s="11" t="s">
        <v>452</v>
      </c>
    </row>
    <row r="40" spans="1:24" ht="18.75" thickBot="1">
      <c r="A40" s="10" t="s">
        <v>453</v>
      </c>
      <c r="B40" s="10" t="s">
        <v>454</v>
      </c>
      <c r="C40" s="11" t="s">
        <v>455</v>
      </c>
      <c r="D40" s="11"/>
      <c r="E40" s="11"/>
      <c r="F40" s="11"/>
      <c r="G40" s="11"/>
      <c r="H40" s="11" t="s">
        <v>456</v>
      </c>
      <c r="I40" s="11" t="s">
        <v>457</v>
      </c>
      <c r="J40" s="11" t="s">
        <v>458</v>
      </c>
      <c r="K40" s="11" t="s">
        <v>459</v>
      </c>
      <c r="L40" s="11" t="s">
        <v>460</v>
      </c>
      <c r="M40" s="11" t="s">
        <v>461</v>
      </c>
      <c r="N40" s="11" t="s">
        <v>462</v>
      </c>
      <c r="O40" s="11"/>
      <c r="P40" s="11"/>
      <c r="Q40" s="11"/>
      <c r="R40" s="11" t="s">
        <v>463</v>
      </c>
      <c r="S40" s="11" t="s">
        <v>464</v>
      </c>
      <c r="T40" s="11" t="s">
        <v>465</v>
      </c>
      <c r="U40" s="11" t="s">
        <v>466</v>
      </c>
      <c r="V40" s="11" t="s">
        <v>467</v>
      </c>
      <c r="W40" s="11" t="s">
        <v>468</v>
      </c>
      <c r="X40" s="11" t="s">
        <v>469</v>
      </c>
    </row>
    <row r="41" spans="1:24" ht="36.75" thickBot="1">
      <c r="A41" s="10" t="s">
        <v>470</v>
      </c>
      <c r="B41" s="10" t="s">
        <v>471</v>
      </c>
      <c r="C41" s="11" t="s">
        <v>472</v>
      </c>
      <c r="D41" s="11"/>
      <c r="E41" s="11"/>
      <c r="F41" s="11"/>
      <c r="G41" s="11"/>
      <c r="H41" s="11"/>
      <c r="I41" s="11"/>
      <c r="J41" s="11"/>
      <c r="K41" s="11"/>
      <c r="L41" s="11" t="s">
        <v>473</v>
      </c>
      <c r="M41" s="11" t="s">
        <v>474</v>
      </c>
      <c r="N41" s="11" t="s">
        <v>475</v>
      </c>
      <c r="O41" s="11"/>
      <c r="P41" s="11"/>
      <c r="Q41" s="11"/>
      <c r="R41" s="11" t="s">
        <v>476</v>
      </c>
      <c r="S41" s="11" t="s">
        <v>477</v>
      </c>
      <c r="T41" s="11" t="s">
        <v>478</v>
      </c>
      <c r="U41" s="11"/>
      <c r="V41" s="11"/>
      <c r="W41" s="11"/>
      <c r="X41" s="11"/>
    </row>
    <row r="42" spans="1:24" ht="36.75" thickBot="1">
      <c r="A42" s="12" t="s">
        <v>238</v>
      </c>
      <c r="B42" s="10" t="s">
        <v>479</v>
      </c>
      <c r="C42" s="13" t="s">
        <v>480</v>
      </c>
      <c r="D42" s="11"/>
      <c r="E42" s="11"/>
      <c r="F42" s="11"/>
      <c r="G42" s="11"/>
      <c r="H42" s="11" t="s">
        <v>239</v>
      </c>
      <c r="I42" s="11" t="s">
        <v>240</v>
      </c>
      <c r="J42" s="11" t="s">
        <v>241</v>
      </c>
      <c r="K42" s="11" t="s">
        <v>242</v>
      </c>
      <c r="L42" s="11" t="s">
        <v>243</v>
      </c>
      <c r="M42" s="11" t="s">
        <v>244</v>
      </c>
      <c r="N42" s="11" t="s">
        <v>245</v>
      </c>
      <c r="O42" s="11"/>
      <c r="P42" s="11"/>
      <c r="Q42" s="11"/>
      <c r="R42" s="11" t="s">
        <v>246</v>
      </c>
      <c r="S42" s="11" t="s">
        <v>247</v>
      </c>
      <c r="T42" s="11"/>
      <c r="U42" s="11" t="s">
        <v>248</v>
      </c>
      <c r="V42" s="11" t="s">
        <v>249</v>
      </c>
      <c r="W42" s="11" t="s">
        <v>250</v>
      </c>
      <c r="X42" s="11" t="s">
        <v>251</v>
      </c>
    </row>
    <row r="43" spans="1:24" ht="18.75" thickBot="1">
      <c r="A43" s="15" t="s">
        <v>512</v>
      </c>
      <c r="B43" s="10" t="s">
        <v>531</v>
      </c>
      <c r="C43" s="11" t="s">
        <v>531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8.75" thickBot="1">
      <c r="A44" s="10" t="s">
        <v>481</v>
      </c>
      <c r="B44" s="10" t="s">
        <v>532</v>
      </c>
      <c r="C44" s="11" t="s">
        <v>533</v>
      </c>
      <c r="D44" s="11"/>
      <c r="E44" s="11"/>
      <c r="F44" s="11"/>
      <c r="G44" s="11"/>
      <c r="H44" s="11"/>
      <c r="I44" s="11"/>
      <c r="J44" s="11" t="s">
        <v>482</v>
      </c>
      <c r="K44" s="11" t="s">
        <v>483</v>
      </c>
      <c r="L44" s="11"/>
      <c r="M44" s="11"/>
      <c r="N44" s="11"/>
      <c r="O44" s="11" t="s">
        <v>484</v>
      </c>
      <c r="P44" s="11" t="s">
        <v>485</v>
      </c>
      <c r="Q44" s="11" t="s">
        <v>486</v>
      </c>
      <c r="R44" s="11"/>
      <c r="S44" s="11"/>
      <c r="T44" s="11"/>
      <c r="U44" s="11"/>
      <c r="V44" s="11"/>
      <c r="W44" s="11"/>
      <c r="X44" s="11"/>
    </row>
    <row r="45" spans="1:24" ht="18.75" thickBot="1">
      <c r="A45" s="15" t="s">
        <v>513</v>
      </c>
      <c r="B45" s="10" t="s">
        <v>534</v>
      </c>
      <c r="C45" s="11" t="s">
        <v>534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8.75" thickBot="1">
      <c r="A46" s="15" t="s">
        <v>514</v>
      </c>
      <c r="B46" s="10" t="s">
        <v>535</v>
      </c>
      <c r="C46" s="11" t="s">
        <v>535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8.75" thickBot="1">
      <c r="A47" s="15" t="s">
        <v>515</v>
      </c>
      <c r="B47" s="10" t="s">
        <v>536</v>
      </c>
      <c r="C47" s="11" t="s">
        <v>536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8.75" thickBot="1">
      <c r="A48" s="10" t="s">
        <v>487</v>
      </c>
      <c r="B48" s="10" t="s">
        <v>536</v>
      </c>
      <c r="C48" s="11" t="s">
        <v>537</v>
      </c>
      <c r="D48" s="11"/>
      <c r="E48" s="11"/>
      <c r="F48" s="11"/>
      <c r="G48" s="11"/>
      <c r="H48" s="11"/>
      <c r="I48" s="11"/>
      <c r="J48" s="11" t="s">
        <v>488</v>
      </c>
      <c r="K48" s="11" t="s">
        <v>489</v>
      </c>
      <c r="L48" s="11"/>
      <c r="M48" s="11"/>
      <c r="N48" s="11"/>
      <c r="O48" s="11" t="s">
        <v>490</v>
      </c>
      <c r="P48" s="11" t="s">
        <v>491</v>
      </c>
      <c r="Q48" s="11" t="s">
        <v>492</v>
      </c>
      <c r="R48" s="11"/>
      <c r="S48" s="11"/>
      <c r="T48" s="11"/>
      <c r="U48" s="11"/>
      <c r="V48" s="11"/>
      <c r="W48" s="11"/>
      <c r="X48" s="11"/>
    </row>
    <row r="49" spans="1:24" ht="18.75" thickBot="1">
      <c r="A49" s="15" t="s">
        <v>516</v>
      </c>
      <c r="B49" s="10" t="s">
        <v>538</v>
      </c>
      <c r="C49" s="11" t="s">
        <v>538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8.75" thickBot="1">
      <c r="A50" s="15" t="s">
        <v>517</v>
      </c>
      <c r="B50" s="10" t="s">
        <v>539</v>
      </c>
      <c r="C50" s="11" t="s">
        <v>539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8.75" thickBot="1">
      <c r="A51" s="15" t="s">
        <v>518</v>
      </c>
      <c r="B51" s="10" t="s">
        <v>540</v>
      </c>
      <c r="C51" s="11" t="s">
        <v>540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8.75" thickBot="1">
      <c r="A52" s="15" t="s">
        <v>519</v>
      </c>
      <c r="B52" s="10" t="s">
        <v>541</v>
      </c>
      <c r="C52" s="11" t="s">
        <v>541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8.75" thickBot="1">
      <c r="A53" s="10" t="s">
        <v>493</v>
      </c>
      <c r="B53" s="10" t="s">
        <v>542</v>
      </c>
      <c r="C53" s="11" t="s">
        <v>543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 t="s">
        <v>494</v>
      </c>
      <c r="P53" s="11" t="s">
        <v>495</v>
      </c>
      <c r="Q53" s="11" t="s">
        <v>496</v>
      </c>
      <c r="R53" s="11"/>
      <c r="S53" s="11"/>
      <c r="T53" s="11"/>
      <c r="U53" s="11"/>
      <c r="V53" s="11"/>
      <c r="W53" s="11"/>
      <c r="X53" s="11"/>
    </row>
    <row r="54" spans="1:24" ht="18.75" thickBot="1">
      <c r="A54" s="10" t="s">
        <v>497</v>
      </c>
      <c r="B54" s="10" t="s">
        <v>544</v>
      </c>
      <c r="C54" s="11" t="s">
        <v>545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 t="s">
        <v>498</v>
      </c>
      <c r="P54" s="11" t="s">
        <v>499</v>
      </c>
      <c r="Q54" s="11" t="s">
        <v>500</v>
      </c>
      <c r="R54" s="11"/>
      <c r="S54" s="11"/>
      <c r="T54" s="11"/>
      <c r="U54" s="11"/>
      <c r="V54" s="11"/>
      <c r="W54" s="11"/>
      <c r="X54" s="11"/>
    </row>
    <row r="55" spans="1:24" ht="18.75" thickBot="1">
      <c r="A55" s="15" t="s">
        <v>520</v>
      </c>
      <c r="B55" s="10" t="s">
        <v>546</v>
      </c>
      <c r="C55" s="11" t="s">
        <v>546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8.75" thickBot="1">
      <c r="A56" s="10" t="s">
        <v>360</v>
      </c>
      <c r="B56" s="10" t="s">
        <v>547</v>
      </c>
      <c r="C56" s="11" t="s">
        <v>361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 t="s">
        <v>362</v>
      </c>
      <c r="P56" s="11" t="s">
        <v>363</v>
      </c>
      <c r="Q56" s="11" t="s">
        <v>364</v>
      </c>
      <c r="R56" s="11"/>
      <c r="S56" s="11"/>
      <c r="T56" s="11"/>
      <c r="U56" s="11"/>
      <c r="V56" s="11"/>
      <c r="W56" s="11"/>
      <c r="X56" s="11"/>
    </row>
    <row r="57" spans="1:24" ht="18.75" thickBot="1">
      <c r="A57" s="15" t="s">
        <v>521</v>
      </c>
      <c r="B57" s="10" t="s">
        <v>548</v>
      </c>
      <c r="C57" s="11" t="s">
        <v>548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7DFD-5C2F-4FB8-AE29-9B26C38EE421}">
  <dimension ref="A1:A308"/>
  <sheetViews>
    <sheetView workbookViewId="0">
      <selection sqref="A1:A308"/>
    </sheetView>
  </sheetViews>
  <sheetFormatPr defaultColWidth="8.85546875" defaultRowHeight="15"/>
  <cols>
    <col min="1" max="1" width="7" bestFit="1" customWidth="1"/>
  </cols>
  <sheetData>
    <row r="1" spans="1:1">
      <c r="A1" s="1" t="s">
        <v>552</v>
      </c>
    </row>
    <row r="2" spans="1:1">
      <c r="A2" s="1" t="s">
        <v>574</v>
      </c>
    </row>
    <row r="3" spans="1:1">
      <c r="A3" s="1" t="s">
        <v>596</v>
      </c>
    </row>
    <row r="4" spans="1:1">
      <c r="A4" s="1" t="s">
        <v>618</v>
      </c>
    </row>
    <row r="5" spans="1:1">
      <c r="A5" s="1" t="s">
        <v>640</v>
      </c>
    </row>
    <row r="6" spans="1:1">
      <c r="A6" s="1" t="s">
        <v>662</v>
      </c>
    </row>
    <row r="7" spans="1:1">
      <c r="A7" s="1" t="s">
        <v>684</v>
      </c>
    </row>
    <row r="8" spans="1:1">
      <c r="A8" s="1" t="s">
        <v>706</v>
      </c>
    </row>
    <row r="9" spans="1:1">
      <c r="A9" s="1" t="s">
        <v>728</v>
      </c>
    </row>
    <row r="10" spans="1:1">
      <c r="A10" s="1" t="s">
        <v>750</v>
      </c>
    </row>
    <row r="11" spans="1:1">
      <c r="A11" s="1" t="s">
        <v>772</v>
      </c>
    </row>
    <row r="12" spans="1:1">
      <c r="A12" s="1" t="s">
        <v>794</v>
      </c>
    </row>
    <row r="13" spans="1:1">
      <c r="A13" s="1" t="s">
        <v>816</v>
      </c>
    </row>
    <row r="14" spans="1:1">
      <c r="A14" s="1" t="s">
        <v>838</v>
      </c>
    </row>
    <row r="15" spans="1:1">
      <c r="A15" s="1" t="s">
        <v>553</v>
      </c>
    </row>
    <row r="16" spans="1:1">
      <c r="A16" s="1" t="s">
        <v>575</v>
      </c>
    </row>
    <row r="17" spans="1:1">
      <c r="A17" s="1" t="s">
        <v>597</v>
      </c>
    </row>
    <row r="18" spans="1:1">
      <c r="A18" s="1" t="s">
        <v>619</v>
      </c>
    </row>
    <row r="19" spans="1:1">
      <c r="A19" s="1" t="s">
        <v>641</v>
      </c>
    </row>
    <row r="20" spans="1:1">
      <c r="A20" s="1" t="s">
        <v>663</v>
      </c>
    </row>
    <row r="21" spans="1:1">
      <c r="A21" s="1" t="s">
        <v>685</v>
      </c>
    </row>
    <row r="22" spans="1:1">
      <c r="A22" s="1" t="s">
        <v>707</v>
      </c>
    </row>
    <row r="23" spans="1:1">
      <c r="A23" s="1" t="s">
        <v>729</v>
      </c>
    </row>
    <row r="24" spans="1:1">
      <c r="A24" s="1" t="s">
        <v>751</v>
      </c>
    </row>
    <row r="25" spans="1:1">
      <c r="A25" s="1" t="s">
        <v>773</v>
      </c>
    </row>
    <row r="26" spans="1:1">
      <c r="A26" s="1" t="s">
        <v>795</v>
      </c>
    </row>
    <row r="27" spans="1:1">
      <c r="A27" s="1" t="s">
        <v>817</v>
      </c>
    </row>
    <row r="28" spans="1:1">
      <c r="A28" s="1" t="s">
        <v>839</v>
      </c>
    </row>
    <row r="29" spans="1:1">
      <c r="A29" s="1" t="s">
        <v>554</v>
      </c>
    </row>
    <row r="30" spans="1:1">
      <c r="A30" s="1" t="s">
        <v>576</v>
      </c>
    </row>
    <row r="31" spans="1:1">
      <c r="A31" s="1" t="s">
        <v>598</v>
      </c>
    </row>
    <row r="32" spans="1:1">
      <c r="A32" s="1" t="s">
        <v>620</v>
      </c>
    </row>
    <row r="33" spans="1:1">
      <c r="A33" s="1" t="s">
        <v>642</v>
      </c>
    </row>
    <row r="34" spans="1:1">
      <c r="A34" s="1" t="s">
        <v>664</v>
      </c>
    </row>
    <row r="35" spans="1:1">
      <c r="A35" s="1" t="s">
        <v>686</v>
      </c>
    </row>
    <row r="36" spans="1:1">
      <c r="A36" s="1" t="s">
        <v>708</v>
      </c>
    </row>
    <row r="37" spans="1:1">
      <c r="A37" s="1" t="s">
        <v>730</v>
      </c>
    </row>
    <row r="38" spans="1:1">
      <c r="A38" s="1" t="s">
        <v>752</v>
      </c>
    </row>
    <row r="39" spans="1:1">
      <c r="A39" s="1" t="s">
        <v>774</v>
      </c>
    </row>
    <row r="40" spans="1:1">
      <c r="A40" s="1" t="s">
        <v>796</v>
      </c>
    </row>
    <row r="41" spans="1:1">
      <c r="A41" s="1" t="s">
        <v>818</v>
      </c>
    </row>
    <row r="42" spans="1:1">
      <c r="A42" s="1" t="s">
        <v>840</v>
      </c>
    </row>
    <row r="43" spans="1:1">
      <c r="A43" s="1" t="s">
        <v>555</v>
      </c>
    </row>
    <row r="44" spans="1:1">
      <c r="A44" s="1" t="s">
        <v>577</v>
      </c>
    </row>
    <row r="45" spans="1:1">
      <c r="A45" s="1" t="s">
        <v>599</v>
      </c>
    </row>
    <row r="46" spans="1:1">
      <c r="A46" s="1" t="s">
        <v>621</v>
      </c>
    </row>
    <row r="47" spans="1:1">
      <c r="A47" s="1" t="s">
        <v>643</v>
      </c>
    </row>
    <row r="48" spans="1:1">
      <c r="A48" s="1" t="s">
        <v>665</v>
      </c>
    </row>
    <row r="49" spans="1:1">
      <c r="A49" s="1" t="s">
        <v>687</v>
      </c>
    </row>
    <row r="50" spans="1:1">
      <c r="A50" s="1" t="s">
        <v>709</v>
      </c>
    </row>
    <row r="51" spans="1:1">
      <c r="A51" s="1" t="s">
        <v>731</v>
      </c>
    </row>
    <row r="52" spans="1:1">
      <c r="A52" s="1" t="s">
        <v>753</v>
      </c>
    </row>
    <row r="53" spans="1:1">
      <c r="A53" s="1" t="s">
        <v>775</v>
      </c>
    </row>
    <row r="54" spans="1:1">
      <c r="A54" s="1" t="s">
        <v>797</v>
      </c>
    </row>
    <row r="55" spans="1:1">
      <c r="A55" s="1" t="s">
        <v>819</v>
      </c>
    </row>
    <row r="56" spans="1:1">
      <c r="A56" s="1" t="s">
        <v>841</v>
      </c>
    </row>
    <row r="57" spans="1:1">
      <c r="A57" s="1" t="s">
        <v>556</v>
      </c>
    </row>
    <row r="58" spans="1:1">
      <c r="A58" s="1" t="s">
        <v>578</v>
      </c>
    </row>
    <row r="59" spans="1:1">
      <c r="A59" s="1" t="s">
        <v>600</v>
      </c>
    </row>
    <row r="60" spans="1:1">
      <c r="A60" s="1" t="s">
        <v>622</v>
      </c>
    </row>
    <row r="61" spans="1:1">
      <c r="A61" s="1" t="s">
        <v>644</v>
      </c>
    </row>
    <row r="62" spans="1:1">
      <c r="A62" s="1" t="s">
        <v>666</v>
      </c>
    </row>
    <row r="63" spans="1:1">
      <c r="A63" s="1" t="s">
        <v>688</v>
      </c>
    </row>
    <row r="64" spans="1:1">
      <c r="A64" s="1" t="s">
        <v>710</v>
      </c>
    </row>
    <row r="65" spans="1:1">
      <c r="A65" s="1" t="s">
        <v>732</v>
      </c>
    </row>
    <row r="66" spans="1:1">
      <c r="A66" s="1" t="s">
        <v>754</v>
      </c>
    </row>
    <row r="67" spans="1:1">
      <c r="A67" s="1" t="s">
        <v>776</v>
      </c>
    </row>
    <row r="68" spans="1:1">
      <c r="A68" s="1" t="s">
        <v>798</v>
      </c>
    </row>
    <row r="69" spans="1:1">
      <c r="A69" s="1" t="s">
        <v>820</v>
      </c>
    </row>
    <row r="70" spans="1:1">
      <c r="A70" s="1" t="s">
        <v>842</v>
      </c>
    </row>
    <row r="71" spans="1:1">
      <c r="A71" s="1" t="s">
        <v>557</v>
      </c>
    </row>
    <row r="72" spans="1:1">
      <c r="A72" s="1" t="s">
        <v>579</v>
      </c>
    </row>
    <row r="73" spans="1:1">
      <c r="A73" s="1" t="s">
        <v>601</v>
      </c>
    </row>
    <row r="74" spans="1:1">
      <c r="A74" s="1" t="s">
        <v>623</v>
      </c>
    </row>
    <row r="75" spans="1:1">
      <c r="A75" s="1" t="s">
        <v>645</v>
      </c>
    </row>
    <row r="76" spans="1:1">
      <c r="A76" s="1" t="s">
        <v>667</v>
      </c>
    </row>
    <row r="77" spans="1:1">
      <c r="A77" s="1" t="s">
        <v>689</v>
      </c>
    </row>
    <row r="78" spans="1:1">
      <c r="A78" s="1" t="s">
        <v>711</v>
      </c>
    </row>
    <row r="79" spans="1:1">
      <c r="A79" s="1" t="s">
        <v>733</v>
      </c>
    </row>
    <row r="80" spans="1:1">
      <c r="A80" s="1" t="s">
        <v>755</v>
      </c>
    </row>
    <row r="81" spans="1:1">
      <c r="A81" s="1" t="s">
        <v>777</v>
      </c>
    </row>
    <row r="82" spans="1:1">
      <c r="A82" s="1" t="s">
        <v>799</v>
      </c>
    </row>
    <row r="83" spans="1:1">
      <c r="A83" s="1" t="s">
        <v>821</v>
      </c>
    </row>
    <row r="84" spans="1:1">
      <c r="A84" s="1" t="s">
        <v>843</v>
      </c>
    </row>
    <row r="85" spans="1:1">
      <c r="A85" s="1" t="s">
        <v>558</v>
      </c>
    </row>
    <row r="86" spans="1:1">
      <c r="A86" s="1" t="s">
        <v>580</v>
      </c>
    </row>
    <row r="87" spans="1:1">
      <c r="A87" s="1" t="s">
        <v>602</v>
      </c>
    </row>
    <row r="88" spans="1:1">
      <c r="A88" s="1" t="s">
        <v>624</v>
      </c>
    </row>
    <row r="89" spans="1:1">
      <c r="A89" s="1" t="s">
        <v>646</v>
      </c>
    </row>
    <row r="90" spans="1:1">
      <c r="A90" s="1" t="s">
        <v>668</v>
      </c>
    </row>
    <row r="91" spans="1:1">
      <c r="A91" s="1" t="s">
        <v>690</v>
      </c>
    </row>
    <row r="92" spans="1:1">
      <c r="A92" s="1" t="s">
        <v>712</v>
      </c>
    </row>
    <row r="93" spans="1:1">
      <c r="A93" s="1" t="s">
        <v>734</v>
      </c>
    </row>
    <row r="94" spans="1:1">
      <c r="A94" s="1" t="s">
        <v>756</v>
      </c>
    </row>
    <row r="95" spans="1:1">
      <c r="A95" s="1" t="s">
        <v>778</v>
      </c>
    </row>
    <row r="96" spans="1:1">
      <c r="A96" s="1" t="s">
        <v>800</v>
      </c>
    </row>
    <row r="97" spans="1:1">
      <c r="A97" s="1" t="s">
        <v>822</v>
      </c>
    </row>
    <row r="98" spans="1:1">
      <c r="A98" s="1" t="s">
        <v>844</v>
      </c>
    </row>
    <row r="99" spans="1:1">
      <c r="A99" s="1" t="s">
        <v>559</v>
      </c>
    </row>
    <row r="100" spans="1:1">
      <c r="A100" s="1" t="s">
        <v>581</v>
      </c>
    </row>
    <row r="101" spans="1:1">
      <c r="A101" s="1" t="s">
        <v>603</v>
      </c>
    </row>
    <row r="102" spans="1:1">
      <c r="A102" s="1" t="s">
        <v>625</v>
      </c>
    </row>
    <row r="103" spans="1:1">
      <c r="A103" s="1" t="s">
        <v>647</v>
      </c>
    </row>
    <row r="104" spans="1:1">
      <c r="A104" s="1" t="s">
        <v>669</v>
      </c>
    </row>
    <row r="105" spans="1:1">
      <c r="A105" s="1" t="s">
        <v>691</v>
      </c>
    </row>
    <row r="106" spans="1:1">
      <c r="A106" s="1" t="s">
        <v>713</v>
      </c>
    </row>
    <row r="107" spans="1:1">
      <c r="A107" s="1" t="s">
        <v>735</v>
      </c>
    </row>
    <row r="108" spans="1:1">
      <c r="A108" s="1" t="s">
        <v>757</v>
      </c>
    </row>
    <row r="109" spans="1:1">
      <c r="A109" s="1" t="s">
        <v>779</v>
      </c>
    </row>
    <row r="110" spans="1:1">
      <c r="A110" s="1" t="s">
        <v>801</v>
      </c>
    </row>
    <row r="111" spans="1:1">
      <c r="A111" s="1" t="s">
        <v>823</v>
      </c>
    </row>
    <row r="112" spans="1:1">
      <c r="A112" s="1" t="s">
        <v>845</v>
      </c>
    </row>
    <row r="113" spans="1:1">
      <c r="A113" s="1" t="s">
        <v>560</v>
      </c>
    </row>
    <row r="114" spans="1:1">
      <c r="A114" s="1" t="s">
        <v>582</v>
      </c>
    </row>
    <row r="115" spans="1:1">
      <c r="A115" s="1" t="s">
        <v>604</v>
      </c>
    </row>
    <row r="116" spans="1:1">
      <c r="A116" s="1" t="s">
        <v>626</v>
      </c>
    </row>
    <row r="117" spans="1:1">
      <c r="A117" s="1" t="s">
        <v>648</v>
      </c>
    </row>
    <row r="118" spans="1:1">
      <c r="A118" s="1" t="s">
        <v>670</v>
      </c>
    </row>
    <row r="119" spans="1:1">
      <c r="A119" s="1" t="s">
        <v>692</v>
      </c>
    </row>
    <row r="120" spans="1:1">
      <c r="A120" s="1" t="s">
        <v>714</v>
      </c>
    </row>
    <row r="121" spans="1:1">
      <c r="A121" s="1" t="s">
        <v>736</v>
      </c>
    </row>
    <row r="122" spans="1:1">
      <c r="A122" s="1" t="s">
        <v>758</v>
      </c>
    </row>
    <row r="123" spans="1:1">
      <c r="A123" s="1" t="s">
        <v>780</v>
      </c>
    </row>
    <row r="124" spans="1:1">
      <c r="A124" s="1" t="s">
        <v>802</v>
      </c>
    </row>
    <row r="125" spans="1:1">
      <c r="A125" s="1" t="s">
        <v>824</v>
      </c>
    </row>
    <row r="126" spans="1:1">
      <c r="A126" s="1" t="s">
        <v>846</v>
      </c>
    </row>
    <row r="127" spans="1:1">
      <c r="A127" s="1" t="s">
        <v>561</v>
      </c>
    </row>
    <row r="128" spans="1:1">
      <c r="A128" s="1" t="s">
        <v>583</v>
      </c>
    </row>
    <row r="129" spans="1:1">
      <c r="A129" s="1" t="s">
        <v>605</v>
      </c>
    </row>
    <row r="130" spans="1:1">
      <c r="A130" s="1" t="s">
        <v>627</v>
      </c>
    </row>
    <row r="131" spans="1:1">
      <c r="A131" s="1" t="s">
        <v>649</v>
      </c>
    </row>
    <row r="132" spans="1:1">
      <c r="A132" s="1" t="s">
        <v>671</v>
      </c>
    </row>
    <row r="133" spans="1:1">
      <c r="A133" s="1" t="s">
        <v>693</v>
      </c>
    </row>
    <row r="134" spans="1:1">
      <c r="A134" s="1" t="s">
        <v>715</v>
      </c>
    </row>
    <row r="135" spans="1:1">
      <c r="A135" s="1" t="s">
        <v>737</v>
      </c>
    </row>
    <row r="136" spans="1:1">
      <c r="A136" s="1" t="s">
        <v>759</v>
      </c>
    </row>
    <row r="137" spans="1:1">
      <c r="A137" s="1" t="s">
        <v>781</v>
      </c>
    </row>
    <row r="138" spans="1:1">
      <c r="A138" s="1" t="s">
        <v>803</v>
      </c>
    </row>
    <row r="139" spans="1:1">
      <c r="A139" s="1" t="s">
        <v>825</v>
      </c>
    </row>
    <row r="140" spans="1:1">
      <c r="A140" s="1" t="s">
        <v>847</v>
      </c>
    </row>
    <row r="141" spans="1:1">
      <c r="A141" s="1" t="s">
        <v>562</v>
      </c>
    </row>
    <row r="142" spans="1:1">
      <c r="A142" s="1" t="s">
        <v>584</v>
      </c>
    </row>
    <row r="143" spans="1:1">
      <c r="A143" s="1" t="s">
        <v>606</v>
      </c>
    </row>
    <row r="144" spans="1:1">
      <c r="A144" s="1" t="s">
        <v>628</v>
      </c>
    </row>
    <row r="145" spans="1:1">
      <c r="A145" s="1" t="s">
        <v>650</v>
      </c>
    </row>
    <row r="146" spans="1:1">
      <c r="A146" s="1" t="s">
        <v>672</v>
      </c>
    </row>
    <row r="147" spans="1:1">
      <c r="A147" s="1" t="s">
        <v>694</v>
      </c>
    </row>
    <row r="148" spans="1:1">
      <c r="A148" s="1" t="s">
        <v>716</v>
      </c>
    </row>
    <row r="149" spans="1:1">
      <c r="A149" s="1" t="s">
        <v>738</v>
      </c>
    </row>
    <row r="150" spans="1:1">
      <c r="A150" s="1" t="s">
        <v>760</v>
      </c>
    </row>
    <row r="151" spans="1:1">
      <c r="A151" s="1" t="s">
        <v>782</v>
      </c>
    </row>
    <row r="152" spans="1:1">
      <c r="A152" s="1" t="s">
        <v>804</v>
      </c>
    </row>
    <row r="153" spans="1:1">
      <c r="A153" s="1" t="s">
        <v>826</v>
      </c>
    </row>
    <row r="154" spans="1:1">
      <c r="A154" s="1" t="s">
        <v>848</v>
      </c>
    </row>
    <row r="155" spans="1:1">
      <c r="A155" s="1" t="s">
        <v>563</v>
      </c>
    </row>
    <row r="156" spans="1:1">
      <c r="A156" s="1" t="s">
        <v>585</v>
      </c>
    </row>
    <row r="157" spans="1:1">
      <c r="A157" s="1" t="s">
        <v>607</v>
      </c>
    </row>
    <row r="158" spans="1:1">
      <c r="A158" s="1" t="s">
        <v>629</v>
      </c>
    </row>
    <row r="159" spans="1:1">
      <c r="A159" s="1" t="s">
        <v>651</v>
      </c>
    </row>
    <row r="160" spans="1:1">
      <c r="A160" s="1" t="s">
        <v>673</v>
      </c>
    </row>
    <row r="161" spans="1:1">
      <c r="A161" s="1" t="s">
        <v>695</v>
      </c>
    </row>
    <row r="162" spans="1:1">
      <c r="A162" s="1" t="s">
        <v>717</v>
      </c>
    </row>
    <row r="163" spans="1:1">
      <c r="A163" s="1" t="s">
        <v>739</v>
      </c>
    </row>
    <row r="164" spans="1:1">
      <c r="A164" s="1" t="s">
        <v>761</v>
      </c>
    </row>
    <row r="165" spans="1:1">
      <c r="A165" s="1" t="s">
        <v>783</v>
      </c>
    </row>
    <row r="166" spans="1:1">
      <c r="A166" s="1" t="s">
        <v>805</v>
      </c>
    </row>
    <row r="167" spans="1:1">
      <c r="A167" s="1" t="s">
        <v>827</v>
      </c>
    </row>
    <row r="168" spans="1:1">
      <c r="A168" s="1" t="s">
        <v>849</v>
      </c>
    </row>
    <row r="169" spans="1:1">
      <c r="A169" s="1" t="s">
        <v>564</v>
      </c>
    </row>
    <row r="170" spans="1:1">
      <c r="A170" s="1" t="s">
        <v>586</v>
      </c>
    </row>
    <row r="171" spans="1:1">
      <c r="A171" s="1" t="s">
        <v>608</v>
      </c>
    </row>
    <row r="172" spans="1:1">
      <c r="A172" s="1" t="s">
        <v>630</v>
      </c>
    </row>
    <row r="173" spans="1:1">
      <c r="A173" s="1" t="s">
        <v>652</v>
      </c>
    </row>
    <row r="174" spans="1:1">
      <c r="A174" s="1" t="s">
        <v>674</v>
      </c>
    </row>
    <row r="175" spans="1:1">
      <c r="A175" s="1" t="s">
        <v>696</v>
      </c>
    </row>
    <row r="176" spans="1:1">
      <c r="A176" s="1" t="s">
        <v>718</v>
      </c>
    </row>
    <row r="177" spans="1:1">
      <c r="A177" s="1" t="s">
        <v>740</v>
      </c>
    </row>
    <row r="178" spans="1:1">
      <c r="A178" s="1" t="s">
        <v>762</v>
      </c>
    </row>
    <row r="179" spans="1:1">
      <c r="A179" s="1" t="s">
        <v>784</v>
      </c>
    </row>
    <row r="180" spans="1:1">
      <c r="A180" s="1" t="s">
        <v>806</v>
      </c>
    </row>
    <row r="181" spans="1:1">
      <c r="A181" s="1" t="s">
        <v>828</v>
      </c>
    </row>
    <row r="182" spans="1:1">
      <c r="A182" s="1" t="s">
        <v>850</v>
      </c>
    </row>
    <row r="183" spans="1:1">
      <c r="A183" s="1" t="s">
        <v>565</v>
      </c>
    </row>
    <row r="184" spans="1:1">
      <c r="A184" s="1" t="s">
        <v>587</v>
      </c>
    </row>
    <row r="185" spans="1:1">
      <c r="A185" s="1" t="s">
        <v>609</v>
      </c>
    </row>
    <row r="186" spans="1:1">
      <c r="A186" s="1" t="s">
        <v>631</v>
      </c>
    </row>
    <row r="187" spans="1:1">
      <c r="A187" s="1" t="s">
        <v>653</v>
      </c>
    </row>
    <row r="188" spans="1:1">
      <c r="A188" s="1" t="s">
        <v>675</v>
      </c>
    </row>
    <row r="189" spans="1:1">
      <c r="A189" s="1" t="s">
        <v>697</v>
      </c>
    </row>
    <row r="190" spans="1:1">
      <c r="A190" s="1" t="s">
        <v>719</v>
      </c>
    </row>
    <row r="191" spans="1:1">
      <c r="A191" s="1" t="s">
        <v>741</v>
      </c>
    </row>
    <row r="192" spans="1:1">
      <c r="A192" s="1" t="s">
        <v>763</v>
      </c>
    </row>
    <row r="193" spans="1:1">
      <c r="A193" s="1" t="s">
        <v>785</v>
      </c>
    </row>
    <row r="194" spans="1:1">
      <c r="A194" s="1" t="s">
        <v>807</v>
      </c>
    </row>
    <row r="195" spans="1:1">
      <c r="A195" s="1" t="s">
        <v>829</v>
      </c>
    </row>
    <row r="196" spans="1:1">
      <c r="A196" s="1" t="s">
        <v>851</v>
      </c>
    </row>
    <row r="197" spans="1:1">
      <c r="A197" s="1" t="s">
        <v>566</v>
      </c>
    </row>
    <row r="198" spans="1:1">
      <c r="A198" s="1" t="s">
        <v>588</v>
      </c>
    </row>
    <row r="199" spans="1:1">
      <c r="A199" s="1" t="s">
        <v>610</v>
      </c>
    </row>
    <row r="200" spans="1:1">
      <c r="A200" s="1" t="s">
        <v>632</v>
      </c>
    </row>
    <row r="201" spans="1:1">
      <c r="A201" s="1" t="s">
        <v>654</v>
      </c>
    </row>
    <row r="202" spans="1:1">
      <c r="A202" s="1" t="s">
        <v>676</v>
      </c>
    </row>
    <row r="203" spans="1:1">
      <c r="A203" s="1" t="s">
        <v>698</v>
      </c>
    </row>
    <row r="204" spans="1:1">
      <c r="A204" s="1" t="s">
        <v>720</v>
      </c>
    </row>
    <row r="205" spans="1:1">
      <c r="A205" s="1" t="s">
        <v>742</v>
      </c>
    </row>
    <row r="206" spans="1:1">
      <c r="A206" s="1" t="s">
        <v>764</v>
      </c>
    </row>
    <row r="207" spans="1:1">
      <c r="A207" s="1" t="s">
        <v>786</v>
      </c>
    </row>
    <row r="208" spans="1:1">
      <c r="A208" s="1" t="s">
        <v>808</v>
      </c>
    </row>
    <row r="209" spans="1:1">
      <c r="A209" s="1" t="s">
        <v>830</v>
      </c>
    </row>
    <row r="210" spans="1:1">
      <c r="A210" s="1" t="s">
        <v>852</v>
      </c>
    </row>
    <row r="211" spans="1:1">
      <c r="A211" s="1" t="s">
        <v>567</v>
      </c>
    </row>
    <row r="212" spans="1:1">
      <c r="A212" s="1" t="s">
        <v>589</v>
      </c>
    </row>
    <row r="213" spans="1:1">
      <c r="A213" s="1" t="s">
        <v>611</v>
      </c>
    </row>
    <row r="214" spans="1:1">
      <c r="A214" s="1" t="s">
        <v>633</v>
      </c>
    </row>
    <row r="215" spans="1:1">
      <c r="A215" s="1" t="s">
        <v>655</v>
      </c>
    </row>
    <row r="216" spans="1:1">
      <c r="A216" s="1" t="s">
        <v>677</v>
      </c>
    </row>
    <row r="217" spans="1:1">
      <c r="A217" s="1" t="s">
        <v>699</v>
      </c>
    </row>
    <row r="218" spans="1:1">
      <c r="A218" s="1" t="s">
        <v>721</v>
      </c>
    </row>
    <row r="219" spans="1:1">
      <c r="A219" s="1" t="s">
        <v>743</v>
      </c>
    </row>
    <row r="220" spans="1:1">
      <c r="A220" s="1" t="s">
        <v>765</v>
      </c>
    </row>
    <row r="221" spans="1:1">
      <c r="A221" s="1" t="s">
        <v>787</v>
      </c>
    </row>
    <row r="222" spans="1:1">
      <c r="A222" s="1" t="s">
        <v>809</v>
      </c>
    </row>
    <row r="223" spans="1:1">
      <c r="A223" s="1" t="s">
        <v>831</v>
      </c>
    </row>
    <row r="224" spans="1:1">
      <c r="A224" s="1" t="s">
        <v>853</v>
      </c>
    </row>
    <row r="225" spans="1:1">
      <c r="A225" s="1" t="s">
        <v>568</v>
      </c>
    </row>
    <row r="226" spans="1:1">
      <c r="A226" s="1" t="s">
        <v>590</v>
      </c>
    </row>
    <row r="227" spans="1:1">
      <c r="A227" s="1" t="s">
        <v>612</v>
      </c>
    </row>
    <row r="228" spans="1:1">
      <c r="A228" s="1" t="s">
        <v>634</v>
      </c>
    </row>
    <row r="229" spans="1:1">
      <c r="A229" s="1" t="s">
        <v>656</v>
      </c>
    </row>
    <row r="230" spans="1:1">
      <c r="A230" s="1" t="s">
        <v>678</v>
      </c>
    </row>
    <row r="231" spans="1:1">
      <c r="A231" s="1" t="s">
        <v>700</v>
      </c>
    </row>
    <row r="232" spans="1:1">
      <c r="A232" s="1" t="s">
        <v>722</v>
      </c>
    </row>
    <row r="233" spans="1:1">
      <c r="A233" s="1" t="s">
        <v>744</v>
      </c>
    </row>
    <row r="234" spans="1:1">
      <c r="A234" s="1" t="s">
        <v>766</v>
      </c>
    </row>
    <row r="235" spans="1:1">
      <c r="A235" s="1" t="s">
        <v>788</v>
      </c>
    </row>
    <row r="236" spans="1:1">
      <c r="A236" s="1" t="s">
        <v>810</v>
      </c>
    </row>
    <row r="237" spans="1:1">
      <c r="A237" s="1" t="s">
        <v>832</v>
      </c>
    </row>
    <row r="238" spans="1:1">
      <c r="A238" s="1" t="s">
        <v>854</v>
      </c>
    </row>
    <row r="239" spans="1:1">
      <c r="A239" s="1" t="s">
        <v>569</v>
      </c>
    </row>
    <row r="240" spans="1:1">
      <c r="A240" s="1" t="s">
        <v>591</v>
      </c>
    </row>
    <row r="241" spans="1:1">
      <c r="A241" s="1" t="s">
        <v>613</v>
      </c>
    </row>
    <row r="242" spans="1:1">
      <c r="A242" s="1" t="s">
        <v>635</v>
      </c>
    </row>
    <row r="243" spans="1:1">
      <c r="A243" s="1" t="s">
        <v>657</v>
      </c>
    </row>
    <row r="244" spans="1:1">
      <c r="A244" s="1" t="s">
        <v>679</v>
      </c>
    </row>
    <row r="245" spans="1:1">
      <c r="A245" s="1" t="s">
        <v>701</v>
      </c>
    </row>
    <row r="246" spans="1:1">
      <c r="A246" s="1" t="s">
        <v>723</v>
      </c>
    </row>
    <row r="247" spans="1:1">
      <c r="A247" s="1" t="s">
        <v>745</v>
      </c>
    </row>
    <row r="248" spans="1:1">
      <c r="A248" s="1" t="s">
        <v>767</v>
      </c>
    </row>
    <row r="249" spans="1:1">
      <c r="A249" s="1" t="s">
        <v>789</v>
      </c>
    </row>
    <row r="250" spans="1:1">
      <c r="A250" s="1" t="s">
        <v>811</v>
      </c>
    </row>
    <row r="251" spans="1:1">
      <c r="A251" s="1" t="s">
        <v>833</v>
      </c>
    </row>
    <row r="252" spans="1:1">
      <c r="A252" s="1" t="s">
        <v>855</v>
      </c>
    </row>
    <row r="253" spans="1:1">
      <c r="A253" s="1" t="s">
        <v>570</v>
      </c>
    </row>
    <row r="254" spans="1:1">
      <c r="A254" s="1" t="s">
        <v>592</v>
      </c>
    </row>
    <row r="255" spans="1:1">
      <c r="A255" s="1" t="s">
        <v>614</v>
      </c>
    </row>
    <row r="256" spans="1:1">
      <c r="A256" s="1" t="s">
        <v>636</v>
      </c>
    </row>
    <row r="257" spans="1:1">
      <c r="A257" s="1" t="s">
        <v>658</v>
      </c>
    </row>
    <row r="258" spans="1:1">
      <c r="A258" s="1" t="s">
        <v>680</v>
      </c>
    </row>
    <row r="259" spans="1:1">
      <c r="A259" s="1" t="s">
        <v>702</v>
      </c>
    </row>
    <row r="260" spans="1:1">
      <c r="A260" s="1" t="s">
        <v>724</v>
      </c>
    </row>
    <row r="261" spans="1:1">
      <c r="A261" s="1" t="s">
        <v>746</v>
      </c>
    </row>
    <row r="262" spans="1:1">
      <c r="A262" s="1" t="s">
        <v>768</v>
      </c>
    </row>
    <row r="263" spans="1:1">
      <c r="A263" s="1" t="s">
        <v>790</v>
      </c>
    </row>
    <row r="264" spans="1:1">
      <c r="A264" s="1" t="s">
        <v>812</v>
      </c>
    </row>
    <row r="265" spans="1:1">
      <c r="A265" s="1" t="s">
        <v>834</v>
      </c>
    </row>
    <row r="266" spans="1:1">
      <c r="A266" s="1" t="s">
        <v>856</v>
      </c>
    </row>
    <row r="267" spans="1:1">
      <c r="A267" s="1" t="s">
        <v>571</v>
      </c>
    </row>
    <row r="268" spans="1:1">
      <c r="A268" s="1" t="s">
        <v>593</v>
      </c>
    </row>
    <row r="269" spans="1:1">
      <c r="A269" s="1" t="s">
        <v>615</v>
      </c>
    </row>
    <row r="270" spans="1:1">
      <c r="A270" s="1" t="s">
        <v>637</v>
      </c>
    </row>
    <row r="271" spans="1:1">
      <c r="A271" s="1" t="s">
        <v>659</v>
      </c>
    </row>
    <row r="272" spans="1:1">
      <c r="A272" s="1" t="s">
        <v>681</v>
      </c>
    </row>
    <row r="273" spans="1:1">
      <c r="A273" s="1" t="s">
        <v>703</v>
      </c>
    </row>
    <row r="274" spans="1:1">
      <c r="A274" s="1" t="s">
        <v>725</v>
      </c>
    </row>
    <row r="275" spans="1:1">
      <c r="A275" s="1" t="s">
        <v>747</v>
      </c>
    </row>
    <row r="276" spans="1:1">
      <c r="A276" s="1" t="s">
        <v>769</v>
      </c>
    </row>
    <row r="277" spans="1:1">
      <c r="A277" s="1" t="s">
        <v>791</v>
      </c>
    </row>
    <row r="278" spans="1:1">
      <c r="A278" s="1" t="s">
        <v>813</v>
      </c>
    </row>
    <row r="279" spans="1:1">
      <c r="A279" s="1" t="s">
        <v>835</v>
      </c>
    </row>
    <row r="280" spans="1:1">
      <c r="A280" s="1" t="s">
        <v>857</v>
      </c>
    </row>
    <row r="281" spans="1:1">
      <c r="A281" s="1" t="s">
        <v>572</v>
      </c>
    </row>
    <row r="282" spans="1:1">
      <c r="A282" s="1" t="s">
        <v>594</v>
      </c>
    </row>
    <row r="283" spans="1:1">
      <c r="A283" s="1" t="s">
        <v>616</v>
      </c>
    </row>
    <row r="284" spans="1:1">
      <c r="A284" s="1" t="s">
        <v>638</v>
      </c>
    </row>
    <row r="285" spans="1:1">
      <c r="A285" s="1" t="s">
        <v>660</v>
      </c>
    </row>
    <row r="286" spans="1:1">
      <c r="A286" s="1" t="s">
        <v>682</v>
      </c>
    </row>
    <row r="287" spans="1:1">
      <c r="A287" s="1" t="s">
        <v>704</v>
      </c>
    </row>
    <row r="288" spans="1:1">
      <c r="A288" s="1" t="s">
        <v>726</v>
      </c>
    </row>
    <row r="289" spans="1:1">
      <c r="A289" s="1" t="s">
        <v>748</v>
      </c>
    </row>
    <row r="290" spans="1:1">
      <c r="A290" s="1" t="s">
        <v>770</v>
      </c>
    </row>
    <row r="291" spans="1:1">
      <c r="A291" s="1" t="s">
        <v>792</v>
      </c>
    </row>
    <row r="292" spans="1:1">
      <c r="A292" s="1" t="s">
        <v>814</v>
      </c>
    </row>
    <row r="293" spans="1:1">
      <c r="A293" s="1" t="s">
        <v>836</v>
      </c>
    </row>
    <row r="294" spans="1:1">
      <c r="A294" s="1" t="s">
        <v>858</v>
      </c>
    </row>
    <row r="295" spans="1:1">
      <c r="A295" s="1" t="s">
        <v>573</v>
      </c>
    </row>
    <row r="296" spans="1:1">
      <c r="A296" s="1" t="s">
        <v>595</v>
      </c>
    </row>
    <row r="297" spans="1:1">
      <c r="A297" s="1" t="s">
        <v>617</v>
      </c>
    </row>
    <row r="298" spans="1:1">
      <c r="A298" s="1" t="s">
        <v>639</v>
      </c>
    </row>
    <row r="299" spans="1:1">
      <c r="A299" s="1" t="s">
        <v>661</v>
      </c>
    </row>
    <row r="300" spans="1:1">
      <c r="A300" s="1" t="s">
        <v>683</v>
      </c>
    </row>
    <row r="301" spans="1:1">
      <c r="A301" s="1" t="s">
        <v>705</v>
      </c>
    </row>
    <row r="302" spans="1:1">
      <c r="A302" s="1" t="s">
        <v>727</v>
      </c>
    </row>
    <row r="303" spans="1:1">
      <c r="A303" s="1" t="s">
        <v>749</v>
      </c>
    </row>
    <row r="304" spans="1:1">
      <c r="A304" s="1" t="s">
        <v>771</v>
      </c>
    </row>
    <row r="305" spans="1:1">
      <c r="A305" s="1" t="s">
        <v>793</v>
      </c>
    </row>
    <row r="306" spans="1:1">
      <c r="A306" s="1" t="s">
        <v>815</v>
      </c>
    </row>
    <row r="307" spans="1:1">
      <c r="A307" s="1" t="s">
        <v>837</v>
      </c>
    </row>
    <row r="308" spans="1:1">
      <c r="A308" s="1" t="s">
        <v>859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691C-8EE0-4E4A-AE7D-BCD409E6DA34}">
  <dimension ref="A1:A308"/>
  <sheetViews>
    <sheetView workbookViewId="0">
      <selection sqref="A1:A308"/>
    </sheetView>
  </sheetViews>
  <sheetFormatPr defaultColWidth="6.28515625" defaultRowHeight="15"/>
  <cols>
    <col min="1" max="1" width="8" bestFit="1" customWidth="1"/>
  </cols>
  <sheetData>
    <row r="1" spans="1:1">
      <c r="A1" s="1" t="s">
        <v>860</v>
      </c>
    </row>
    <row r="2" spans="1:1">
      <c r="A2" s="1" t="s">
        <v>882</v>
      </c>
    </row>
    <row r="3" spans="1:1">
      <c r="A3" s="1" t="s">
        <v>904</v>
      </c>
    </row>
    <row r="4" spans="1:1">
      <c r="A4" s="1" t="s">
        <v>926</v>
      </c>
    </row>
    <row r="5" spans="1:1">
      <c r="A5" s="1" t="s">
        <v>948</v>
      </c>
    </row>
    <row r="6" spans="1:1">
      <c r="A6" s="1" t="s">
        <v>970</v>
      </c>
    </row>
    <row r="7" spans="1:1">
      <c r="A7" s="1" t="s">
        <v>992</v>
      </c>
    </row>
    <row r="8" spans="1:1">
      <c r="A8" s="1" t="s">
        <v>1014</v>
      </c>
    </row>
    <row r="9" spans="1:1">
      <c r="A9" s="1" t="s">
        <v>1036</v>
      </c>
    </row>
    <row r="10" spans="1:1">
      <c r="A10" s="1" t="s">
        <v>1058</v>
      </c>
    </row>
    <row r="11" spans="1:1">
      <c r="A11" s="1" t="s">
        <v>1080</v>
      </c>
    </row>
    <row r="12" spans="1:1">
      <c r="A12" s="1" t="s">
        <v>1102</v>
      </c>
    </row>
    <row r="13" spans="1:1">
      <c r="A13" s="1" t="s">
        <v>1124</v>
      </c>
    </row>
    <row r="14" spans="1:1">
      <c r="A14" s="1" t="s">
        <v>1146</v>
      </c>
    </row>
    <row r="15" spans="1:1">
      <c r="A15" s="1" t="s">
        <v>861</v>
      </c>
    </row>
    <row r="16" spans="1:1">
      <c r="A16" s="1" t="s">
        <v>883</v>
      </c>
    </row>
    <row r="17" spans="1:1">
      <c r="A17" s="1" t="s">
        <v>905</v>
      </c>
    </row>
    <row r="18" spans="1:1">
      <c r="A18" s="1" t="s">
        <v>927</v>
      </c>
    </row>
    <row r="19" spans="1:1">
      <c r="A19" s="1" t="s">
        <v>949</v>
      </c>
    </row>
    <row r="20" spans="1:1">
      <c r="A20" s="1" t="s">
        <v>971</v>
      </c>
    </row>
    <row r="21" spans="1:1">
      <c r="A21" s="1" t="s">
        <v>993</v>
      </c>
    </row>
    <row r="22" spans="1:1">
      <c r="A22" s="1" t="s">
        <v>1015</v>
      </c>
    </row>
    <row r="23" spans="1:1">
      <c r="A23" s="1" t="s">
        <v>1037</v>
      </c>
    </row>
    <row r="24" spans="1:1">
      <c r="A24" s="1" t="s">
        <v>1059</v>
      </c>
    </row>
    <row r="25" spans="1:1">
      <c r="A25" s="1" t="s">
        <v>1081</v>
      </c>
    </row>
    <row r="26" spans="1:1">
      <c r="A26" s="1" t="s">
        <v>1103</v>
      </c>
    </row>
    <row r="27" spans="1:1">
      <c r="A27" s="1" t="s">
        <v>1125</v>
      </c>
    </row>
    <row r="28" spans="1:1">
      <c r="A28" s="1" t="s">
        <v>1147</v>
      </c>
    </row>
    <row r="29" spans="1:1">
      <c r="A29" s="1" t="s">
        <v>862</v>
      </c>
    </row>
    <row r="30" spans="1:1">
      <c r="A30" s="1" t="s">
        <v>884</v>
      </c>
    </row>
    <row r="31" spans="1:1">
      <c r="A31" s="1" t="s">
        <v>906</v>
      </c>
    </row>
    <row r="32" spans="1:1">
      <c r="A32" s="1" t="s">
        <v>928</v>
      </c>
    </row>
    <row r="33" spans="1:1">
      <c r="A33" s="1" t="s">
        <v>950</v>
      </c>
    </row>
    <row r="34" spans="1:1">
      <c r="A34" s="1" t="s">
        <v>972</v>
      </c>
    </row>
    <row r="35" spans="1:1">
      <c r="A35" s="1" t="s">
        <v>994</v>
      </c>
    </row>
    <row r="36" spans="1:1">
      <c r="A36" s="1" t="s">
        <v>1016</v>
      </c>
    </row>
    <row r="37" spans="1:1">
      <c r="A37" s="1" t="s">
        <v>1038</v>
      </c>
    </row>
    <row r="38" spans="1:1">
      <c r="A38" s="1" t="s">
        <v>1060</v>
      </c>
    </row>
    <row r="39" spans="1:1">
      <c r="A39" s="1" t="s">
        <v>1082</v>
      </c>
    </row>
    <row r="40" spans="1:1">
      <c r="A40" s="1" t="s">
        <v>1104</v>
      </c>
    </row>
    <row r="41" spans="1:1">
      <c r="A41" s="1" t="s">
        <v>1126</v>
      </c>
    </row>
    <row r="42" spans="1:1">
      <c r="A42" s="1" t="s">
        <v>1148</v>
      </c>
    </row>
    <row r="43" spans="1:1">
      <c r="A43" s="1" t="s">
        <v>863</v>
      </c>
    </row>
    <row r="44" spans="1:1">
      <c r="A44" s="1" t="s">
        <v>885</v>
      </c>
    </row>
    <row r="45" spans="1:1">
      <c r="A45" s="1" t="s">
        <v>907</v>
      </c>
    </row>
    <row r="46" spans="1:1">
      <c r="A46" s="1" t="s">
        <v>929</v>
      </c>
    </row>
    <row r="47" spans="1:1">
      <c r="A47" s="1" t="s">
        <v>951</v>
      </c>
    </row>
    <row r="48" spans="1:1">
      <c r="A48" s="1" t="s">
        <v>973</v>
      </c>
    </row>
    <row r="49" spans="1:1">
      <c r="A49" s="1" t="s">
        <v>995</v>
      </c>
    </row>
    <row r="50" spans="1:1">
      <c r="A50" s="1" t="s">
        <v>1017</v>
      </c>
    </row>
    <row r="51" spans="1:1">
      <c r="A51" s="1" t="s">
        <v>1039</v>
      </c>
    </row>
    <row r="52" spans="1:1">
      <c r="A52" s="1" t="s">
        <v>1061</v>
      </c>
    </row>
    <row r="53" spans="1:1">
      <c r="A53" s="1" t="s">
        <v>1083</v>
      </c>
    </row>
    <row r="54" spans="1:1">
      <c r="A54" s="1" t="s">
        <v>1105</v>
      </c>
    </row>
    <row r="55" spans="1:1">
      <c r="A55" s="1" t="s">
        <v>1127</v>
      </c>
    </row>
    <row r="56" spans="1:1">
      <c r="A56" s="1" t="s">
        <v>1149</v>
      </c>
    </row>
    <row r="57" spans="1:1">
      <c r="A57" s="1" t="s">
        <v>864</v>
      </c>
    </row>
    <row r="58" spans="1:1">
      <c r="A58" s="1" t="s">
        <v>886</v>
      </c>
    </row>
    <row r="59" spans="1:1">
      <c r="A59" s="1" t="s">
        <v>908</v>
      </c>
    </row>
    <row r="60" spans="1:1">
      <c r="A60" s="1" t="s">
        <v>930</v>
      </c>
    </row>
    <row r="61" spans="1:1">
      <c r="A61" s="1" t="s">
        <v>952</v>
      </c>
    </row>
    <row r="62" spans="1:1">
      <c r="A62" s="1" t="s">
        <v>974</v>
      </c>
    </row>
    <row r="63" spans="1:1">
      <c r="A63" s="1" t="s">
        <v>996</v>
      </c>
    </row>
    <row r="64" spans="1:1">
      <c r="A64" s="1" t="s">
        <v>1018</v>
      </c>
    </row>
    <row r="65" spans="1:1">
      <c r="A65" s="1" t="s">
        <v>1040</v>
      </c>
    </row>
    <row r="66" spans="1:1">
      <c r="A66" s="1" t="s">
        <v>1062</v>
      </c>
    </row>
    <row r="67" spans="1:1">
      <c r="A67" s="1" t="s">
        <v>1084</v>
      </c>
    </row>
    <row r="68" spans="1:1">
      <c r="A68" s="1" t="s">
        <v>1106</v>
      </c>
    </row>
    <row r="69" spans="1:1">
      <c r="A69" s="1" t="s">
        <v>1128</v>
      </c>
    </row>
    <row r="70" spans="1:1">
      <c r="A70" s="1" t="s">
        <v>1150</v>
      </c>
    </row>
    <row r="71" spans="1:1">
      <c r="A71" s="1" t="s">
        <v>865</v>
      </c>
    </row>
    <row r="72" spans="1:1">
      <c r="A72" s="1" t="s">
        <v>887</v>
      </c>
    </row>
    <row r="73" spans="1:1">
      <c r="A73" s="1" t="s">
        <v>909</v>
      </c>
    </row>
    <row r="74" spans="1:1">
      <c r="A74" s="1" t="s">
        <v>931</v>
      </c>
    </row>
    <row r="75" spans="1:1">
      <c r="A75" s="1" t="s">
        <v>953</v>
      </c>
    </row>
    <row r="76" spans="1:1">
      <c r="A76" s="1" t="s">
        <v>975</v>
      </c>
    </row>
    <row r="77" spans="1:1">
      <c r="A77" s="1" t="s">
        <v>997</v>
      </c>
    </row>
    <row r="78" spans="1:1">
      <c r="A78" s="1" t="s">
        <v>1019</v>
      </c>
    </row>
    <row r="79" spans="1:1">
      <c r="A79" s="1" t="s">
        <v>1041</v>
      </c>
    </row>
    <row r="80" spans="1:1">
      <c r="A80" s="1" t="s">
        <v>1063</v>
      </c>
    </row>
    <row r="81" spans="1:1">
      <c r="A81" s="1" t="s">
        <v>1085</v>
      </c>
    </row>
    <row r="82" spans="1:1">
      <c r="A82" s="1" t="s">
        <v>1107</v>
      </c>
    </row>
    <row r="83" spans="1:1">
      <c r="A83" s="1" t="s">
        <v>1129</v>
      </c>
    </row>
    <row r="84" spans="1:1">
      <c r="A84" s="1" t="s">
        <v>1151</v>
      </c>
    </row>
    <row r="85" spans="1:1">
      <c r="A85" s="1" t="s">
        <v>866</v>
      </c>
    </row>
    <row r="86" spans="1:1">
      <c r="A86" s="1" t="s">
        <v>888</v>
      </c>
    </row>
    <row r="87" spans="1:1">
      <c r="A87" s="1" t="s">
        <v>910</v>
      </c>
    </row>
    <row r="88" spans="1:1">
      <c r="A88" s="1" t="s">
        <v>932</v>
      </c>
    </row>
    <row r="89" spans="1:1">
      <c r="A89" s="1" t="s">
        <v>954</v>
      </c>
    </row>
    <row r="90" spans="1:1">
      <c r="A90" s="1" t="s">
        <v>976</v>
      </c>
    </row>
    <row r="91" spans="1:1">
      <c r="A91" s="1" t="s">
        <v>998</v>
      </c>
    </row>
    <row r="92" spans="1:1">
      <c r="A92" s="1" t="s">
        <v>1020</v>
      </c>
    </row>
    <row r="93" spans="1:1">
      <c r="A93" s="1" t="s">
        <v>1042</v>
      </c>
    </row>
    <row r="94" spans="1:1">
      <c r="A94" s="1" t="s">
        <v>1064</v>
      </c>
    </row>
    <row r="95" spans="1:1">
      <c r="A95" s="1" t="s">
        <v>1086</v>
      </c>
    </row>
    <row r="96" spans="1:1">
      <c r="A96" s="1" t="s">
        <v>1108</v>
      </c>
    </row>
    <row r="97" spans="1:1">
      <c r="A97" s="1" t="s">
        <v>1130</v>
      </c>
    </row>
    <row r="98" spans="1:1">
      <c r="A98" s="1" t="s">
        <v>1152</v>
      </c>
    </row>
    <row r="99" spans="1:1">
      <c r="A99" s="1" t="s">
        <v>867</v>
      </c>
    </row>
    <row r="100" spans="1:1">
      <c r="A100" s="1" t="s">
        <v>889</v>
      </c>
    </row>
    <row r="101" spans="1:1">
      <c r="A101" s="1" t="s">
        <v>911</v>
      </c>
    </row>
    <row r="102" spans="1:1">
      <c r="A102" s="1" t="s">
        <v>933</v>
      </c>
    </row>
    <row r="103" spans="1:1">
      <c r="A103" s="1" t="s">
        <v>955</v>
      </c>
    </row>
    <row r="104" spans="1:1">
      <c r="A104" s="1" t="s">
        <v>977</v>
      </c>
    </row>
    <row r="105" spans="1:1">
      <c r="A105" s="1" t="s">
        <v>999</v>
      </c>
    </row>
    <row r="106" spans="1:1">
      <c r="A106" s="1" t="s">
        <v>1021</v>
      </c>
    </row>
    <row r="107" spans="1:1">
      <c r="A107" s="1" t="s">
        <v>1043</v>
      </c>
    </row>
    <row r="108" spans="1:1">
      <c r="A108" s="1" t="s">
        <v>1065</v>
      </c>
    </row>
    <row r="109" spans="1:1">
      <c r="A109" s="1" t="s">
        <v>1087</v>
      </c>
    </row>
    <row r="110" spans="1:1">
      <c r="A110" s="1" t="s">
        <v>1109</v>
      </c>
    </row>
    <row r="111" spans="1:1">
      <c r="A111" s="1" t="s">
        <v>1131</v>
      </c>
    </row>
    <row r="112" spans="1:1">
      <c r="A112" s="1" t="s">
        <v>1153</v>
      </c>
    </row>
    <row r="113" spans="1:1">
      <c r="A113" s="1" t="s">
        <v>868</v>
      </c>
    </row>
    <row r="114" spans="1:1">
      <c r="A114" s="1" t="s">
        <v>890</v>
      </c>
    </row>
    <row r="115" spans="1:1">
      <c r="A115" s="1" t="s">
        <v>912</v>
      </c>
    </row>
    <row r="116" spans="1:1">
      <c r="A116" s="1" t="s">
        <v>934</v>
      </c>
    </row>
    <row r="117" spans="1:1">
      <c r="A117" s="1" t="s">
        <v>956</v>
      </c>
    </row>
    <row r="118" spans="1:1">
      <c r="A118" s="1" t="s">
        <v>978</v>
      </c>
    </row>
    <row r="119" spans="1:1">
      <c r="A119" s="1" t="s">
        <v>1000</v>
      </c>
    </row>
    <row r="120" spans="1:1">
      <c r="A120" s="1" t="s">
        <v>1022</v>
      </c>
    </row>
    <row r="121" spans="1:1">
      <c r="A121" s="1" t="s">
        <v>1044</v>
      </c>
    </row>
    <row r="122" spans="1:1">
      <c r="A122" s="1" t="s">
        <v>1066</v>
      </c>
    </row>
    <row r="123" spans="1:1">
      <c r="A123" s="1" t="s">
        <v>1088</v>
      </c>
    </row>
    <row r="124" spans="1:1">
      <c r="A124" s="1" t="s">
        <v>1110</v>
      </c>
    </row>
    <row r="125" spans="1:1">
      <c r="A125" s="1" t="s">
        <v>1132</v>
      </c>
    </row>
    <row r="126" spans="1:1">
      <c r="A126" s="1" t="s">
        <v>1154</v>
      </c>
    </row>
    <row r="127" spans="1:1">
      <c r="A127" s="1" t="s">
        <v>869</v>
      </c>
    </row>
    <row r="128" spans="1:1">
      <c r="A128" s="1" t="s">
        <v>891</v>
      </c>
    </row>
    <row r="129" spans="1:1">
      <c r="A129" s="1" t="s">
        <v>913</v>
      </c>
    </row>
    <row r="130" spans="1:1">
      <c r="A130" s="1" t="s">
        <v>935</v>
      </c>
    </row>
    <row r="131" spans="1:1">
      <c r="A131" s="1" t="s">
        <v>957</v>
      </c>
    </row>
    <row r="132" spans="1:1">
      <c r="A132" s="1" t="s">
        <v>979</v>
      </c>
    </row>
    <row r="133" spans="1:1">
      <c r="A133" s="1" t="s">
        <v>1001</v>
      </c>
    </row>
    <row r="134" spans="1:1">
      <c r="A134" s="1" t="s">
        <v>1023</v>
      </c>
    </row>
    <row r="135" spans="1:1">
      <c r="A135" s="1" t="s">
        <v>1045</v>
      </c>
    </row>
    <row r="136" spans="1:1">
      <c r="A136" s="1" t="s">
        <v>1067</v>
      </c>
    </row>
    <row r="137" spans="1:1">
      <c r="A137" s="1" t="s">
        <v>1089</v>
      </c>
    </row>
    <row r="138" spans="1:1">
      <c r="A138" s="1" t="s">
        <v>1111</v>
      </c>
    </row>
    <row r="139" spans="1:1">
      <c r="A139" s="1" t="s">
        <v>1133</v>
      </c>
    </row>
    <row r="140" spans="1:1">
      <c r="A140" s="1" t="s">
        <v>1155</v>
      </c>
    </row>
    <row r="141" spans="1:1">
      <c r="A141" s="1" t="s">
        <v>870</v>
      </c>
    </row>
    <row r="142" spans="1:1">
      <c r="A142" s="1" t="s">
        <v>892</v>
      </c>
    </row>
    <row r="143" spans="1:1">
      <c r="A143" s="1" t="s">
        <v>914</v>
      </c>
    </row>
    <row r="144" spans="1:1">
      <c r="A144" s="1" t="s">
        <v>936</v>
      </c>
    </row>
    <row r="145" spans="1:1">
      <c r="A145" s="1" t="s">
        <v>958</v>
      </c>
    </row>
    <row r="146" spans="1:1">
      <c r="A146" s="1" t="s">
        <v>980</v>
      </c>
    </row>
    <row r="147" spans="1:1">
      <c r="A147" s="1" t="s">
        <v>1002</v>
      </c>
    </row>
    <row r="148" spans="1:1">
      <c r="A148" s="1" t="s">
        <v>1024</v>
      </c>
    </row>
    <row r="149" spans="1:1">
      <c r="A149" s="1" t="s">
        <v>1046</v>
      </c>
    </row>
    <row r="150" spans="1:1">
      <c r="A150" s="1" t="s">
        <v>1068</v>
      </c>
    </row>
    <row r="151" spans="1:1">
      <c r="A151" s="1" t="s">
        <v>1090</v>
      </c>
    </row>
    <row r="152" spans="1:1">
      <c r="A152" s="1" t="s">
        <v>1112</v>
      </c>
    </row>
    <row r="153" spans="1:1">
      <c r="A153" s="1" t="s">
        <v>1134</v>
      </c>
    </row>
    <row r="154" spans="1:1">
      <c r="A154" s="1" t="s">
        <v>1156</v>
      </c>
    </row>
    <row r="155" spans="1:1">
      <c r="A155" s="1" t="s">
        <v>871</v>
      </c>
    </row>
    <row r="156" spans="1:1">
      <c r="A156" s="1" t="s">
        <v>893</v>
      </c>
    </row>
    <row r="157" spans="1:1">
      <c r="A157" s="1" t="s">
        <v>915</v>
      </c>
    </row>
    <row r="158" spans="1:1">
      <c r="A158" s="1" t="s">
        <v>937</v>
      </c>
    </row>
    <row r="159" spans="1:1">
      <c r="A159" s="1" t="s">
        <v>959</v>
      </c>
    </row>
    <row r="160" spans="1:1">
      <c r="A160" s="1" t="s">
        <v>981</v>
      </c>
    </row>
    <row r="161" spans="1:1">
      <c r="A161" s="1" t="s">
        <v>1003</v>
      </c>
    </row>
    <row r="162" spans="1:1">
      <c r="A162" s="1" t="s">
        <v>1025</v>
      </c>
    </row>
    <row r="163" spans="1:1">
      <c r="A163" s="1" t="s">
        <v>1047</v>
      </c>
    </row>
    <row r="164" spans="1:1">
      <c r="A164" s="1" t="s">
        <v>1069</v>
      </c>
    </row>
    <row r="165" spans="1:1">
      <c r="A165" s="1" t="s">
        <v>1091</v>
      </c>
    </row>
    <row r="166" spans="1:1">
      <c r="A166" s="1" t="s">
        <v>1113</v>
      </c>
    </row>
    <row r="167" spans="1:1">
      <c r="A167" s="1" t="s">
        <v>1135</v>
      </c>
    </row>
    <row r="168" spans="1:1">
      <c r="A168" s="1" t="s">
        <v>1157</v>
      </c>
    </row>
    <row r="169" spans="1:1">
      <c r="A169" s="1" t="s">
        <v>872</v>
      </c>
    </row>
    <row r="170" spans="1:1">
      <c r="A170" s="1" t="s">
        <v>894</v>
      </c>
    </row>
    <row r="171" spans="1:1">
      <c r="A171" s="1" t="s">
        <v>916</v>
      </c>
    </row>
    <row r="172" spans="1:1">
      <c r="A172" s="1" t="s">
        <v>938</v>
      </c>
    </row>
    <row r="173" spans="1:1">
      <c r="A173" s="1" t="s">
        <v>960</v>
      </c>
    </row>
    <row r="174" spans="1:1">
      <c r="A174" s="1" t="s">
        <v>982</v>
      </c>
    </row>
    <row r="175" spans="1:1">
      <c r="A175" s="1" t="s">
        <v>1004</v>
      </c>
    </row>
    <row r="176" spans="1:1">
      <c r="A176" s="1" t="s">
        <v>1026</v>
      </c>
    </row>
    <row r="177" spans="1:1">
      <c r="A177" s="1" t="s">
        <v>1048</v>
      </c>
    </row>
    <row r="178" spans="1:1">
      <c r="A178" s="1" t="s">
        <v>1070</v>
      </c>
    </row>
    <row r="179" spans="1:1">
      <c r="A179" s="1" t="s">
        <v>1092</v>
      </c>
    </row>
    <row r="180" spans="1:1">
      <c r="A180" s="1" t="s">
        <v>1114</v>
      </c>
    </row>
    <row r="181" spans="1:1">
      <c r="A181" s="1" t="s">
        <v>1136</v>
      </c>
    </row>
    <row r="182" spans="1:1">
      <c r="A182" s="1" t="s">
        <v>1158</v>
      </c>
    </row>
    <row r="183" spans="1:1">
      <c r="A183" s="1" t="s">
        <v>873</v>
      </c>
    </row>
    <row r="184" spans="1:1">
      <c r="A184" s="1" t="s">
        <v>895</v>
      </c>
    </row>
    <row r="185" spans="1:1">
      <c r="A185" s="1" t="s">
        <v>917</v>
      </c>
    </row>
    <row r="186" spans="1:1">
      <c r="A186" s="1" t="s">
        <v>939</v>
      </c>
    </row>
    <row r="187" spans="1:1">
      <c r="A187" s="1" t="s">
        <v>961</v>
      </c>
    </row>
    <row r="188" spans="1:1">
      <c r="A188" s="1" t="s">
        <v>983</v>
      </c>
    </row>
    <row r="189" spans="1:1">
      <c r="A189" s="1" t="s">
        <v>1005</v>
      </c>
    </row>
    <row r="190" spans="1:1">
      <c r="A190" s="1" t="s">
        <v>1027</v>
      </c>
    </row>
    <row r="191" spans="1:1">
      <c r="A191" s="1" t="s">
        <v>1049</v>
      </c>
    </row>
    <row r="192" spans="1:1">
      <c r="A192" s="1" t="s">
        <v>1071</v>
      </c>
    </row>
    <row r="193" spans="1:1">
      <c r="A193" s="1" t="s">
        <v>1093</v>
      </c>
    </row>
    <row r="194" spans="1:1">
      <c r="A194" s="1" t="s">
        <v>1115</v>
      </c>
    </row>
    <row r="195" spans="1:1">
      <c r="A195" s="1" t="s">
        <v>1137</v>
      </c>
    </row>
    <row r="196" spans="1:1">
      <c r="A196" s="1" t="s">
        <v>1159</v>
      </c>
    </row>
    <row r="197" spans="1:1">
      <c r="A197" s="1" t="s">
        <v>874</v>
      </c>
    </row>
    <row r="198" spans="1:1">
      <c r="A198" s="1" t="s">
        <v>896</v>
      </c>
    </row>
    <row r="199" spans="1:1">
      <c r="A199" s="1" t="s">
        <v>918</v>
      </c>
    </row>
    <row r="200" spans="1:1">
      <c r="A200" s="1" t="s">
        <v>940</v>
      </c>
    </row>
    <row r="201" spans="1:1">
      <c r="A201" s="1" t="s">
        <v>962</v>
      </c>
    </row>
    <row r="202" spans="1:1">
      <c r="A202" s="1" t="s">
        <v>984</v>
      </c>
    </row>
    <row r="203" spans="1:1">
      <c r="A203" s="1" t="s">
        <v>1006</v>
      </c>
    </row>
    <row r="204" spans="1:1">
      <c r="A204" s="1" t="s">
        <v>1028</v>
      </c>
    </row>
    <row r="205" spans="1:1">
      <c r="A205" s="1" t="s">
        <v>1050</v>
      </c>
    </row>
    <row r="206" spans="1:1">
      <c r="A206" s="1" t="s">
        <v>1072</v>
      </c>
    </row>
    <row r="207" spans="1:1">
      <c r="A207" s="1" t="s">
        <v>1094</v>
      </c>
    </row>
    <row r="208" spans="1:1">
      <c r="A208" s="1" t="s">
        <v>1116</v>
      </c>
    </row>
    <row r="209" spans="1:1">
      <c r="A209" s="1" t="s">
        <v>1138</v>
      </c>
    </row>
    <row r="210" spans="1:1">
      <c r="A210" s="1" t="s">
        <v>1160</v>
      </c>
    </row>
    <row r="211" spans="1:1">
      <c r="A211" s="1" t="s">
        <v>875</v>
      </c>
    </row>
    <row r="212" spans="1:1">
      <c r="A212" s="1" t="s">
        <v>897</v>
      </c>
    </row>
    <row r="213" spans="1:1">
      <c r="A213" s="1" t="s">
        <v>919</v>
      </c>
    </row>
    <row r="214" spans="1:1">
      <c r="A214" s="1" t="s">
        <v>941</v>
      </c>
    </row>
    <row r="215" spans="1:1">
      <c r="A215" s="1" t="s">
        <v>963</v>
      </c>
    </row>
    <row r="216" spans="1:1">
      <c r="A216" s="1" t="s">
        <v>985</v>
      </c>
    </row>
    <row r="217" spans="1:1">
      <c r="A217" s="1" t="s">
        <v>1007</v>
      </c>
    </row>
    <row r="218" spans="1:1">
      <c r="A218" s="1" t="s">
        <v>1029</v>
      </c>
    </row>
    <row r="219" spans="1:1">
      <c r="A219" s="1" t="s">
        <v>1051</v>
      </c>
    </row>
    <row r="220" spans="1:1">
      <c r="A220" s="1" t="s">
        <v>1073</v>
      </c>
    </row>
    <row r="221" spans="1:1">
      <c r="A221" s="1" t="s">
        <v>1095</v>
      </c>
    </row>
    <row r="222" spans="1:1">
      <c r="A222" s="1" t="s">
        <v>1117</v>
      </c>
    </row>
    <row r="223" spans="1:1">
      <c r="A223" s="1" t="s">
        <v>1139</v>
      </c>
    </row>
    <row r="224" spans="1:1">
      <c r="A224" s="1" t="s">
        <v>1161</v>
      </c>
    </row>
    <row r="225" spans="1:1">
      <c r="A225" s="1" t="s">
        <v>876</v>
      </c>
    </row>
    <row r="226" spans="1:1">
      <c r="A226" s="1" t="s">
        <v>898</v>
      </c>
    </row>
    <row r="227" spans="1:1">
      <c r="A227" s="1" t="s">
        <v>920</v>
      </c>
    </row>
    <row r="228" spans="1:1">
      <c r="A228" s="1" t="s">
        <v>942</v>
      </c>
    </row>
    <row r="229" spans="1:1">
      <c r="A229" s="1" t="s">
        <v>964</v>
      </c>
    </row>
    <row r="230" spans="1:1">
      <c r="A230" s="1" t="s">
        <v>986</v>
      </c>
    </row>
    <row r="231" spans="1:1">
      <c r="A231" s="1" t="s">
        <v>1008</v>
      </c>
    </row>
    <row r="232" spans="1:1">
      <c r="A232" s="1" t="s">
        <v>1030</v>
      </c>
    </row>
    <row r="233" spans="1:1">
      <c r="A233" s="1" t="s">
        <v>1052</v>
      </c>
    </row>
    <row r="234" spans="1:1">
      <c r="A234" s="1" t="s">
        <v>1074</v>
      </c>
    </row>
    <row r="235" spans="1:1">
      <c r="A235" s="1" t="s">
        <v>1096</v>
      </c>
    </row>
    <row r="236" spans="1:1">
      <c r="A236" s="1" t="s">
        <v>1118</v>
      </c>
    </row>
    <row r="237" spans="1:1">
      <c r="A237" s="1" t="s">
        <v>1140</v>
      </c>
    </row>
    <row r="238" spans="1:1">
      <c r="A238" s="1" t="s">
        <v>1162</v>
      </c>
    </row>
    <row r="239" spans="1:1">
      <c r="A239" s="1" t="s">
        <v>877</v>
      </c>
    </row>
    <row r="240" spans="1:1">
      <c r="A240" s="1" t="s">
        <v>899</v>
      </c>
    </row>
    <row r="241" spans="1:1">
      <c r="A241" s="1" t="s">
        <v>921</v>
      </c>
    </row>
    <row r="242" spans="1:1">
      <c r="A242" s="1" t="s">
        <v>943</v>
      </c>
    </row>
    <row r="243" spans="1:1">
      <c r="A243" s="1" t="s">
        <v>965</v>
      </c>
    </row>
    <row r="244" spans="1:1">
      <c r="A244" s="1" t="s">
        <v>987</v>
      </c>
    </row>
    <row r="245" spans="1:1">
      <c r="A245" s="1" t="s">
        <v>1009</v>
      </c>
    </row>
    <row r="246" spans="1:1">
      <c r="A246" s="1" t="s">
        <v>1031</v>
      </c>
    </row>
    <row r="247" spans="1:1">
      <c r="A247" s="1" t="s">
        <v>1053</v>
      </c>
    </row>
    <row r="248" spans="1:1">
      <c r="A248" s="1" t="s">
        <v>1075</v>
      </c>
    </row>
    <row r="249" spans="1:1">
      <c r="A249" s="1" t="s">
        <v>1097</v>
      </c>
    </row>
    <row r="250" spans="1:1">
      <c r="A250" s="1" t="s">
        <v>1119</v>
      </c>
    </row>
    <row r="251" spans="1:1">
      <c r="A251" s="1" t="s">
        <v>1141</v>
      </c>
    </row>
    <row r="252" spans="1:1">
      <c r="A252" s="1" t="s">
        <v>1163</v>
      </c>
    </row>
    <row r="253" spans="1:1">
      <c r="A253" s="1" t="s">
        <v>878</v>
      </c>
    </row>
    <row r="254" spans="1:1">
      <c r="A254" s="1" t="s">
        <v>900</v>
      </c>
    </row>
    <row r="255" spans="1:1">
      <c r="A255" s="1" t="s">
        <v>922</v>
      </c>
    </row>
    <row r="256" spans="1:1">
      <c r="A256" s="1" t="s">
        <v>944</v>
      </c>
    </row>
    <row r="257" spans="1:1">
      <c r="A257" s="1" t="s">
        <v>966</v>
      </c>
    </row>
    <row r="258" spans="1:1">
      <c r="A258" s="1" t="s">
        <v>988</v>
      </c>
    </row>
    <row r="259" spans="1:1">
      <c r="A259" s="1" t="s">
        <v>1010</v>
      </c>
    </row>
    <row r="260" spans="1:1">
      <c r="A260" s="1" t="s">
        <v>1032</v>
      </c>
    </row>
    <row r="261" spans="1:1">
      <c r="A261" s="1" t="s">
        <v>1054</v>
      </c>
    </row>
    <row r="262" spans="1:1">
      <c r="A262" s="1" t="s">
        <v>1076</v>
      </c>
    </row>
    <row r="263" spans="1:1">
      <c r="A263" s="1" t="s">
        <v>1098</v>
      </c>
    </row>
    <row r="264" spans="1:1">
      <c r="A264" s="1" t="s">
        <v>1120</v>
      </c>
    </row>
    <row r="265" spans="1:1">
      <c r="A265" s="1" t="s">
        <v>1142</v>
      </c>
    </row>
    <row r="266" spans="1:1">
      <c r="A266" s="1" t="s">
        <v>1164</v>
      </c>
    </row>
    <row r="267" spans="1:1">
      <c r="A267" s="1" t="s">
        <v>879</v>
      </c>
    </row>
    <row r="268" spans="1:1">
      <c r="A268" s="1" t="s">
        <v>901</v>
      </c>
    </row>
    <row r="269" spans="1:1">
      <c r="A269" s="1" t="s">
        <v>923</v>
      </c>
    </row>
    <row r="270" spans="1:1">
      <c r="A270" s="1" t="s">
        <v>945</v>
      </c>
    </row>
    <row r="271" spans="1:1">
      <c r="A271" s="1" t="s">
        <v>967</v>
      </c>
    </row>
    <row r="272" spans="1:1">
      <c r="A272" s="1" t="s">
        <v>989</v>
      </c>
    </row>
    <row r="273" spans="1:1">
      <c r="A273" s="1" t="s">
        <v>1011</v>
      </c>
    </row>
    <row r="274" spans="1:1">
      <c r="A274" s="1" t="s">
        <v>1033</v>
      </c>
    </row>
    <row r="275" spans="1:1">
      <c r="A275" s="1" t="s">
        <v>1055</v>
      </c>
    </row>
    <row r="276" spans="1:1">
      <c r="A276" s="1" t="s">
        <v>1077</v>
      </c>
    </row>
    <row r="277" spans="1:1">
      <c r="A277" s="1" t="s">
        <v>1099</v>
      </c>
    </row>
    <row r="278" spans="1:1">
      <c r="A278" s="1" t="s">
        <v>1121</v>
      </c>
    </row>
    <row r="279" spans="1:1">
      <c r="A279" s="1" t="s">
        <v>1143</v>
      </c>
    </row>
    <row r="280" spans="1:1">
      <c r="A280" s="1" t="s">
        <v>1165</v>
      </c>
    </row>
    <row r="281" spans="1:1">
      <c r="A281" s="1" t="s">
        <v>880</v>
      </c>
    </row>
    <row r="282" spans="1:1">
      <c r="A282" s="1" t="s">
        <v>902</v>
      </c>
    </row>
    <row r="283" spans="1:1">
      <c r="A283" s="1" t="s">
        <v>924</v>
      </c>
    </row>
    <row r="284" spans="1:1">
      <c r="A284" s="1" t="s">
        <v>946</v>
      </c>
    </row>
    <row r="285" spans="1:1">
      <c r="A285" s="1" t="s">
        <v>968</v>
      </c>
    </row>
    <row r="286" spans="1:1">
      <c r="A286" s="1" t="s">
        <v>990</v>
      </c>
    </row>
    <row r="287" spans="1:1">
      <c r="A287" s="1" t="s">
        <v>1012</v>
      </c>
    </row>
    <row r="288" spans="1:1">
      <c r="A288" s="1" t="s">
        <v>1034</v>
      </c>
    </row>
    <row r="289" spans="1:1">
      <c r="A289" s="1" t="s">
        <v>1056</v>
      </c>
    </row>
    <row r="290" spans="1:1">
      <c r="A290" s="1" t="s">
        <v>1078</v>
      </c>
    </row>
    <row r="291" spans="1:1">
      <c r="A291" s="1" t="s">
        <v>1100</v>
      </c>
    </row>
    <row r="292" spans="1:1">
      <c r="A292" s="1" t="s">
        <v>1122</v>
      </c>
    </row>
    <row r="293" spans="1:1">
      <c r="A293" s="1" t="s">
        <v>1144</v>
      </c>
    </row>
    <row r="294" spans="1:1">
      <c r="A294" s="1" t="s">
        <v>1166</v>
      </c>
    </row>
    <row r="295" spans="1:1">
      <c r="A295" s="1" t="s">
        <v>881</v>
      </c>
    </row>
    <row r="296" spans="1:1">
      <c r="A296" s="1" t="s">
        <v>903</v>
      </c>
    </row>
    <row r="297" spans="1:1">
      <c r="A297" s="1" t="s">
        <v>925</v>
      </c>
    </row>
    <row r="298" spans="1:1">
      <c r="A298" s="1" t="s">
        <v>947</v>
      </c>
    </row>
    <row r="299" spans="1:1">
      <c r="A299" s="1" t="s">
        <v>969</v>
      </c>
    </row>
    <row r="300" spans="1:1">
      <c r="A300" s="1" t="s">
        <v>991</v>
      </c>
    </row>
    <row r="301" spans="1:1">
      <c r="A301" s="1" t="s">
        <v>1013</v>
      </c>
    </row>
    <row r="302" spans="1:1">
      <c r="A302" s="1" t="s">
        <v>1035</v>
      </c>
    </row>
    <row r="303" spans="1:1">
      <c r="A303" s="1" t="s">
        <v>1057</v>
      </c>
    </row>
    <row r="304" spans="1:1">
      <c r="A304" s="1" t="s">
        <v>1079</v>
      </c>
    </row>
    <row r="305" spans="1:1">
      <c r="A305" s="1" t="s">
        <v>1101</v>
      </c>
    </row>
    <row r="306" spans="1:1">
      <c r="A306" s="1" t="s">
        <v>1123</v>
      </c>
    </row>
    <row r="307" spans="1:1">
      <c r="A307" s="1" t="s">
        <v>1145</v>
      </c>
    </row>
    <row r="308" spans="1:1">
      <c r="A308" s="1" t="s">
        <v>1167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␢</vt:lpstr>
      <vt:lpstr>ㄧ</vt:lpstr>
      <vt:lpstr>ㄨ</vt:lpstr>
      <vt:lpstr>ㄩ</vt:lpstr>
      <vt:lpstr>2tables</vt:lpstr>
      <vt:lpstr>stacked</vt:lpstr>
      <vt:lpstr>z2p</vt:lpstr>
      <vt:lpstr>v␢</vt:lpstr>
      <vt:lpstr>vㄧ</vt:lpstr>
      <vt:lpstr>vㄨ</vt:lpstr>
      <vt:lpstr>vㄩ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2024-02-15T21:30:52Z</dcterms:modified>
</cp:coreProperties>
</file>