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Results\Results_Model_I\Samples\ConfidenceIntervals\"/>
    </mc:Choice>
  </mc:AlternateContent>
  <xr:revisionPtr revIDLastSave="0" documentId="13_ncr:1_{E89CE3B3-4F11-4BA0-BC5F-0BBA000C90FB}" xr6:coauthVersionLast="47" xr6:coauthVersionMax="47" xr10:uidLastSave="{00000000-0000-0000-0000-000000000000}"/>
  <bookViews>
    <workbookView xWindow="-28920" yWindow="-7485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M8" i="2"/>
  <c r="M7" i="2"/>
  <c r="M6" i="2"/>
  <c r="M4" i="2"/>
  <c r="M3" i="2"/>
  <c r="M2" i="2"/>
  <c r="Q4" i="2" l="1"/>
  <c r="P4" i="2"/>
  <c r="P5" i="2"/>
  <c r="Q5" i="2"/>
  <c r="P3" i="2"/>
  <c r="Q3" i="2"/>
</calcChain>
</file>

<file path=xl/sharedStrings.xml><?xml version="1.0" encoding="utf-8"?>
<sst xmlns="http://schemas.openxmlformats.org/spreadsheetml/2006/main" count="26" uniqueCount="17">
  <si>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</si>
  <si>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</si>
  <si>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</si>
  <si>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</si>
  <si>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</si>
  <si>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</si>
  <si>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</si>
  <si>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</si>
  <si>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</si>
  <si>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</si>
  <si>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QP</t>
  </si>
  <si>
    <t>IR</t>
  </si>
  <si>
    <t>AP</t>
  </si>
  <si>
    <t>Mean QP:</t>
  </si>
  <si>
    <t>Mean IR:</t>
  </si>
  <si>
    <t>Mean AP: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</si>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</sst>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abSelected="1" workbookViewId="0">
      <selection activeCell="L1" sqref="L1"/>
    </sheetView>
  </sheetViews>
  <sheetFormatPr baseColWidth="10" defaultRowHeight="14.5" x14ac:dyDescent="0.35"/>
  <cols>
    <col min="4" max="4" width="15.36328125" customWidth="1"/>
  </cols>
  <sheetData>
    <row r="1" spans="1:17" x14ac:dyDescent="0.35">
      <c r="B1" t="s">
        <v>1</v>
      </c>
      <c r="C1" t="s">
        <v>2</v>
      </c>
      <c r="D1" t="s">
        <v>10</v>
      </c>
      <c r="E1" t="s">
        <v>11</v>
      </c>
      <c r="F1" t="s">
        <v>12</v>
      </c>
      <c r="L1" s="1" t="s">
        <v>16</v>
      </c>
      <c r="O1" s="2" t="s">
        <v>9</v>
      </c>
    </row>
    <row r="2" spans="1:17" x14ac:dyDescent="0.35">
      <c r="A2" s="4" t="s">
        <v>16</v>
      </c>
      <c r="B2">
        <v>600</v>
      </c>
      <c r="C2">
        <v>0.05</v>
      </c>
      <c r="D2">
        <v>48</v>
      </c>
      <c r="E2">
        <v>829</v>
      </c>
      <c r="F2">
        <v>0</v>
      </c>
      <c r="L2" t="s">
        <v>14</v>
      </c>
      <c r="M2">
        <f>SUM(E2:E21)/20</f>
        <v>824.4</v>
      </c>
      <c r="O2" t="s">
        <v>6</v>
      </c>
      <c r="Q2" t="s">
        <v>7</v>
      </c>
    </row>
    <row r="3" spans="1:17" x14ac:dyDescent="0.35">
      <c r="A3" s="4"/>
      <c r="B3">
        <v>600</v>
      </c>
      <c r="C3">
        <v>0.05</v>
      </c>
      <c r="D3">
        <v>49</v>
      </c>
      <c r="E3">
        <v>827</v>
      </c>
      <c r="F3">
        <v>0</v>
      </c>
      <c r="L3" t="s">
        <v>13</v>
      </c>
      <c r="M3">
        <f>SUM(D2:D21)/20</f>
        <v>45.9</v>
      </c>
      <c r="O3" t="s">
        <v>11</v>
      </c>
      <c r="P3">
        <f>M2+(-$H$10)*M6/(SQRT(20))</f>
        <v>821.82133427885401</v>
      </c>
      <c r="Q3">
        <f>M2+$H$10*M6/(SQRT(20))</f>
        <v>826.97866572114594</v>
      </c>
    </row>
    <row r="4" spans="1:17" x14ac:dyDescent="0.35">
      <c r="A4" s="4"/>
      <c r="B4">
        <v>600</v>
      </c>
      <c r="C4">
        <v>0.05</v>
      </c>
      <c r="D4">
        <v>40</v>
      </c>
      <c r="E4">
        <v>825</v>
      </c>
      <c r="F4">
        <v>0</v>
      </c>
      <c r="L4" t="s">
        <v>15</v>
      </c>
      <c r="M4">
        <f>SUM(F2:F21)/20</f>
        <v>0</v>
      </c>
      <c r="O4" t="s">
        <v>10</v>
      </c>
      <c r="P4">
        <f>M3+(-$H$10)*M7/(SQRT(20))</f>
        <v>44.123361197031961</v>
      </c>
      <c r="Q4">
        <f>M3+$H$10*M7/(SQRT(20))</f>
        <v>47.676638802968036</v>
      </c>
    </row>
    <row r="5" spans="1:17" x14ac:dyDescent="0.35">
      <c r="A5" s="4"/>
      <c r="B5">
        <v>600</v>
      </c>
      <c r="C5">
        <v>0.05</v>
      </c>
      <c r="D5">
        <v>46</v>
      </c>
      <c r="E5">
        <v>824</v>
      </c>
      <c r="F5">
        <v>0</v>
      </c>
      <c r="L5" t="s">
        <v>8</v>
      </c>
      <c r="O5" t="s">
        <v>12</v>
      </c>
      <c r="P5">
        <f>M4+(-$H$10)*M8/(SQRT(20))</f>
        <v>0</v>
      </c>
      <c r="Q5">
        <f>M4+$H$10*M8/(SQRT(20))</f>
        <v>0</v>
      </c>
    </row>
    <row r="6" spans="1:17" x14ac:dyDescent="0.35">
      <c r="A6" s="4"/>
      <c r="B6">
        <v>600</v>
      </c>
      <c r="C6">
        <v>0.05</v>
      </c>
      <c r="D6">
        <v>40</v>
      </c>
      <c r="E6">
        <v>829</v>
      </c>
      <c r="F6">
        <v>0</v>
      </c>
      <c r="L6" t="s">
        <v>11</v>
      </c>
      <c r="M6">
        <f>_xlfn.STDEV.S(E2:E21)</f>
        <v>5.509799881741813</v>
      </c>
    </row>
    <row r="7" spans="1:17" x14ac:dyDescent="0.35">
      <c r="A7" s="4"/>
      <c r="B7">
        <v>600</v>
      </c>
      <c r="C7">
        <v>0.05</v>
      </c>
      <c r="D7">
        <v>49</v>
      </c>
      <c r="E7">
        <v>823</v>
      </c>
      <c r="F7">
        <v>0</v>
      </c>
      <c r="L7" t="s">
        <v>10</v>
      </c>
      <c r="M7">
        <f>_xlfn.STDEV.S(D2:D21)</f>
        <v>3.7961199027150707</v>
      </c>
    </row>
    <row r="8" spans="1:17" x14ac:dyDescent="0.35">
      <c r="A8" s="4"/>
      <c r="B8">
        <v>600</v>
      </c>
      <c r="C8">
        <v>0.05</v>
      </c>
      <c r="D8">
        <v>46</v>
      </c>
      <c r="E8">
        <v>830</v>
      </c>
      <c r="F8">
        <v>0</v>
      </c>
      <c r="L8" t="s">
        <v>12</v>
      </c>
      <c r="M8">
        <f>_xlfn.STDEV.S(F2:F21)</f>
        <v>0</v>
      </c>
    </row>
    <row r="9" spans="1:17" x14ac:dyDescent="0.35">
      <c r="A9" s="4"/>
      <c r="B9">
        <v>600</v>
      </c>
      <c r="C9">
        <v>0.05</v>
      </c>
      <c r="D9">
        <v>49</v>
      </c>
      <c r="E9">
        <v>821</v>
      </c>
      <c r="F9">
        <v>0</v>
      </c>
      <c r="L9" s="1"/>
    </row>
    <row r="10" spans="1:17" x14ac:dyDescent="0.35">
      <c r="A10" s="4"/>
      <c r="B10">
        <v>600</v>
      </c>
      <c r="C10">
        <v>0.05</v>
      </c>
      <c r="D10">
        <v>46</v>
      </c>
      <c r="E10">
        <v>827</v>
      </c>
      <c r="F10">
        <v>0</v>
      </c>
      <c r="H10">
        <f>_xlfn.T.INV(0.975,19)</f>
        <v>2.0930240544083087</v>
      </c>
      <c r="I10" s="3">
        <v>0.95</v>
      </c>
    </row>
    <row r="11" spans="1:17" x14ac:dyDescent="0.35">
      <c r="A11" s="4"/>
      <c r="B11">
        <v>600</v>
      </c>
      <c r="C11">
        <v>0.05</v>
      </c>
      <c r="D11">
        <v>48</v>
      </c>
      <c r="E11">
        <v>804</v>
      </c>
      <c r="F11">
        <v>0</v>
      </c>
      <c r="H11">
        <f>_xlfn.T.INV(0.9875,19)</f>
        <v>2.4334402113749714</v>
      </c>
      <c r="I11" s="3">
        <v>0.97499999999999998</v>
      </c>
      <c r="M11" s="2"/>
    </row>
    <row r="12" spans="1:17" x14ac:dyDescent="0.35">
      <c r="A12" s="4"/>
      <c r="B12">
        <v>600</v>
      </c>
      <c r="C12">
        <v>0.05</v>
      </c>
      <c r="D12">
        <v>40</v>
      </c>
      <c r="E12">
        <v>828</v>
      </c>
      <c r="F12">
        <v>0</v>
      </c>
    </row>
    <row r="13" spans="1:17" x14ac:dyDescent="0.35">
      <c r="A13" s="4"/>
      <c r="B13">
        <v>600</v>
      </c>
      <c r="C13">
        <v>0.05</v>
      </c>
      <c r="D13">
        <v>48</v>
      </c>
      <c r="E13">
        <v>823</v>
      </c>
      <c r="F13">
        <v>0</v>
      </c>
    </row>
    <row r="14" spans="1:17" x14ac:dyDescent="0.35">
      <c r="A14" s="4"/>
      <c r="B14">
        <v>600</v>
      </c>
      <c r="C14">
        <v>0.05</v>
      </c>
      <c r="D14">
        <v>49</v>
      </c>
      <c r="E14">
        <v>827</v>
      </c>
      <c r="F14">
        <v>0</v>
      </c>
    </row>
    <row r="15" spans="1:17" x14ac:dyDescent="0.35">
      <c r="A15" s="4"/>
      <c r="B15">
        <v>600</v>
      </c>
      <c r="C15">
        <v>0.05</v>
      </c>
      <c r="D15">
        <v>49</v>
      </c>
      <c r="E15">
        <v>825</v>
      </c>
      <c r="F15">
        <v>0</v>
      </c>
    </row>
    <row r="16" spans="1:17" x14ac:dyDescent="0.35">
      <c r="A16" s="4"/>
      <c r="B16">
        <v>600</v>
      </c>
      <c r="C16">
        <v>0.05</v>
      </c>
      <c r="D16">
        <v>43</v>
      </c>
      <c r="E16">
        <v>825</v>
      </c>
      <c r="F16">
        <v>0</v>
      </c>
    </row>
    <row r="17" spans="1:13" x14ac:dyDescent="0.35">
      <c r="A17" s="4"/>
      <c r="B17">
        <v>600</v>
      </c>
      <c r="C17">
        <v>0.05</v>
      </c>
      <c r="D17">
        <v>49</v>
      </c>
      <c r="E17">
        <v>821</v>
      </c>
      <c r="F17">
        <v>0</v>
      </c>
      <c r="L17" s="1"/>
    </row>
    <row r="18" spans="1:13" x14ac:dyDescent="0.35">
      <c r="A18" s="4"/>
      <c r="B18">
        <v>600</v>
      </c>
      <c r="C18">
        <v>0.05</v>
      </c>
      <c r="D18">
        <v>43</v>
      </c>
      <c r="E18">
        <v>823</v>
      </c>
      <c r="F18">
        <v>0</v>
      </c>
    </row>
    <row r="19" spans="1:13" x14ac:dyDescent="0.35">
      <c r="A19" s="4"/>
      <c r="B19">
        <v>600</v>
      </c>
      <c r="C19">
        <v>0.05</v>
      </c>
      <c r="D19">
        <v>49</v>
      </c>
      <c r="E19">
        <v>825</v>
      </c>
      <c r="F19">
        <v>0</v>
      </c>
      <c r="M19" s="2"/>
    </row>
    <row r="20" spans="1:13" x14ac:dyDescent="0.35">
      <c r="A20" s="4"/>
      <c r="B20">
        <v>600</v>
      </c>
      <c r="C20">
        <v>0.05</v>
      </c>
      <c r="D20">
        <v>49</v>
      </c>
      <c r="E20">
        <v>829</v>
      </c>
      <c r="F20">
        <v>0</v>
      </c>
    </row>
    <row r="21" spans="1:13" x14ac:dyDescent="0.35">
      <c r="A21" s="4"/>
      <c r="B21">
        <v>600</v>
      </c>
      <c r="C21">
        <v>0.05</v>
      </c>
      <c r="D21">
        <v>38</v>
      </c>
      <c r="E21">
        <v>823</v>
      </c>
      <c r="F21">
        <v>0</v>
      </c>
    </row>
    <row r="25" spans="1:13" x14ac:dyDescent="0.35">
      <c r="L25" s="1"/>
    </row>
    <row r="27" spans="1:13" x14ac:dyDescent="0.35">
      <c r="M27" s="2"/>
    </row>
  </sheetData>
  <mergeCells count="1">
    <mergeCell ref="A2:A2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2022-08-11T12:03:11Z</dcterms:modified>
</cp:coreProperties>
</file>