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I\Samples\Confidence_Intervals\"/>
    </mc:Choice>
  </mc:AlternateContent>
  <xr:revisionPtr revIDLastSave="0" documentId="13_ncr:1_{3444D359-CA39-4409-8627-60302977A2C1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6" i="2"/>
  <c r="M10" i="2"/>
  <c r="M2" i="2"/>
  <c r="M12" i="2"/>
  <c r="M7" i="2"/>
  <c r="M3" i="2"/>
  <c r="H11" i="2"/>
  <c r="H10" i="2"/>
  <c r="M4" i="2"/>
  <c r="M11" i="2" l="1"/>
  <c r="M15" i="2"/>
  <c r="P4" i="2"/>
  <c r="M16" i="2"/>
  <c r="P5" i="2"/>
  <c r="Q5" i="2"/>
  <c r="P3" i="2"/>
  <c r="Q3" i="2"/>
  <c r="Q12" i="2" l="1"/>
  <c r="Q4" i="2"/>
  <c r="P12" i="2"/>
  <c r="Q13" i="2"/>
  <c r="P13" i="2"/>
  <c r="M14" i="2"/>
  <c r="P11" i="2" s="1"/>
  <c r="Q11" i="2" l="1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<sst xmlns="http://schemas.openxmlformats.org/spreadsheetml/2006/main" count="38" uniqueCount="18">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</sst>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abSelected="1" workbookViewId="0">
      <selection activeCell="N21" sqref="N21"/>
    </sheetView>
  </sheetViews>
  <sheetFormatPr baseColWidth="10" defaultRowHeight="14.5" x14ac:dyDescent="0.35"/>
  <cols>
    <col min="1" max="1" width="15.26953125" customWidth="1"/>
    <col min="4" max="4" width="25.26953125" customWidth="1"/>
  </cols>
  <sheetData>
    <row r="1" spans="1:17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</row>
    <row r="2" spans="1:17" x14ac:dyDescent="0.35">
      <c r="A2" s="4" t="s">
        <v>16</v>
      </c>
      <c r="B2">
        <v>1500</v>
      </c>
      <c r="C2">
        <v>0.05</v>
      </c>
      <c r="D2">
        <v>-0.16877821017149067</v>
      </c>
      <c r="E2">
        <v>0.4788500436755368</v>
      </c>
      <c r="F2">
        <v>0.35384463106241187</v>
      </c>
      <c r="L2" t="s">
        <v>14</v>
      </c>
      <c r="M2">
        <f>SUM(E2:E21)/20</f>
        <v>0.86293242521262459</v>
      </c>
      <c r="O2" t="s">
        <v>6</v>
      </c>
      <c r="Q2" t="s">
        <v>7</v>
      </c>
    </row>
    <row r="3" spans="1:17" x14ac:dyDescent="0.35">
      <c r="A3" s="4"/>
      <c r="B3">
        <v>1500</v>
      </c>
      <c r="C3">
        <v>0.05</v>
      </c>
      <c r="D3">
        <v>-6.0834109031602961E-2</v>
      </c>
      <c r="E3">
        <v>0.69969494186023273</v>
      </c>
      <c r="F3">
        <v>0.5547084627142197</v>
      </c>
      <c r="L3" t="s">
        <v>13</v>
      </c>
      <c r="M3">
        <f>SUM(D2:D21)/20</f>
        <v>0.11076768892329354</v>
      </c>
      <c r="O3" t="s">
        <v>11</v>
      </c>
      <c r="P3">
        <f>M2+(-$H$10)*M6/(SQRT(20))</f>
        <v>0.69498332109418937</v>
      </c>
      <c r="Q3">
        <f>M2+$H$10*M6/(SQRT(20))</f>
        <v>1.0308815293310598</v>
      </c>
    </row>
    <row r="4" spans="1:17" x14ac:dyDescent="0.35">
      <c r="A4" s="4"/>
      <c r="B4">
        <v>1500</v>
      </c>
      <c r="C4">
        <v>0.05</v>
      </c>
      <c r="D4">
        <v>0.11051820855855507</v>
      </c>
      <c r="E4">
        <v>0.78132278701462243</v>
      </c>
      <c r="F4">
        <v>0.60570153231504642</v>
      </c>
      <c r="L4" t="s">
        <v>15</v>
      </c>
      <c r="M4">
        <f>SUM(F2:F21)/20</f>
        <v>0.72329597703036197</v>
      </c>
      <c r="O4" t="s">
        <v>10</v>
      </c>
      <c r="P4">
        <f>M3+(-$H$10)*M7/(SQRT(20))</f>
        <v>-9.1619315453846939E-3</v>
      </c>
      <c r="Q4">
        <f>M3+$H$10*M7/(SQRT(20))</f>
        <v>0.23069730939197178</v>
      </c>
    </row>
    <row r="5" spans="1:17" x14ac:dyDescent="0.35">
      <c r="A5" s="4"/>
      <c r="B5">
        <v>1500</v>
      </c>
      <c r="C5">
        <v>0.05</v>
      </c>
      <c r="D5">
        <v>-0.19898743316467124</v>
      </c>
      <c r="E5">
        <v>0.67230285536702894</v>
      </c>
      <c r="F5">
        <v>0.52222653119674511</v>
      </c>
      <c r="L5" t="s">
        <v>8</v>
      </c>
      <c r="O5" t="s">
        <v>12</v>
      </c>
      <c r="P5">
        <f>M4+(-$H$10)*M8/(SQRT(20))</f>
        <v>0.56345894749977843</v>
      </c>
      <c r="Q5">
        <f>M4+$H$10*M8/(SQRT(20))</f>
        <v>0.88313300656094551</v>
      </c>
    </row>
    <row r="6" spans="1:17" x14ac:dyDescent="0.35">
      <c r="A6" s="4"/>
      <c r="B6">
        <v>1500</v>
      </c>
      <c r="C6">
        <v>0.05</v>
      </c>
      <c r="D6">
        <v>0.28423582844571665</v>
      </c>
      <c r="E6">
        <v>0.80621594163880217</v>
      </c>
      <c r="F6">
        <v>0.68936843868561248</v>
      </c>
      <c r="L6" t="s">
        <v>11</v>
      </c>
      <c r="M6">
        <f>_xlfn.STDEV.S(E2:E21)</f>
        <v>0.35885456048920233</v>
      </c>
    </row>
    <row r="7" spans="1:17" x14ac:dyDescent="0.35">
      <c r="A7" s="4"/>
      <c r="B7">
        <v>1500</v>
      </c>
      <c r="C7">
        <v>0.05</v>
      </c>
      <c r="D7">
        <v>0.29479771104294999</v>
      </c>
      <c r="E7">
        <v>1.2208126629888532</v>
      </c>
      <c r="F7">
        <v>1.0476646094404076</v>
      </c>
      <c r="L7" t="s">
        <v>10</v>
      </c>
      <c r="M7">
        <f>_xlfn.STDEV.S(D2:D21)</f>
        <v>0.25625198460466403</v>
      </c>
    </row>
    <row r="8" spans="1:17" x14ac:dyDescent="0.35">
      <c r="A8" s="4"/>
      <c r="B8">
        <v>1500</v>
      </c>
      <c r="C8">
        <v>0.05</v>
      </c>
      <c r="D8">
        <v>1.2596710637778017E-2</v>
      </c>
      <c r="E8">
        <v>0.64315113704139748</v>
      </c>
      <c r="F8">
        <v>0.53215721952914163</v>
      </c>
      <c r="L8" t="s">
        <v>12</v>
      </c>
      <c r="M8">
        <f>_xlfn.STDEV.S(F2:F21)</f>
        <v>0.34152160133970721</v>
      </c>
    </row>
    <row r="9" spans="1:17" x14ac:dyDescent="0.35">
      <c r="A9" s="4"/>
      <c r="B9">
        <v>1500</v>
      </c>
      <c r="C9">
        <v>0.05</v>
      </c>
      <c r="D9">
        <v>0.58854061625327325</v>
      </c>
      <c r="E9">
        <v>1.524775436896548</v>
      </c>
      <c r="F9">
        <v>1.3829746506059137</v>
      </c>
      <c r="L9" s="1" t="s">
        <v>17</v>
      </c>
    </row>
    <row r="10" spans="1:17" x14ac:dyDescent="0.35">
      <c r="A10" s="4"/>
      <c r="B10">
        <v>1500</v>
      </c>
      <c r="C10">
        <v>0.05</v>
      </c>
      <c r="D10">
        <v>5.7687130510580495E-4</v>
      </c>
      <c r="E10">
        <v>0.8088730127453142</v>
      </c>
      <c r="F10">
        <v>0.65391053028918145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5606.7683540000007</v>
      </c>
    </row>
    <row r="11" spans="1:17" x14ac:dyDescent="0.35">
      <c r="A11" s="4"/>
      <c r="B11">
        <v>1500</v>
      </c>
      <c r="C11">
        <v>0.05</v>
      </c>
      <c r="D11">
        <v>-2.9218085273801455E-2</v>
      </c>
      <c r="E11">
        <v>0.7779607535706583</v>
      </c>
      <c r="F11">
        <v>0.6313329207018672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3331.056599999999</v>
      </c>
      <c r="O11" t="s">
        <v>11</v>
      </c>
      <c r="P11">
        <f>M10+(-$H$10)*M14/(SQRT(20))</f>
        <v>5574.8528320119922</v>
      </c>
      <c r="Q11">
        <f>M10+$H$10*M14/(SQRT(20))</f>
        <v>5638.6838759880093</v>
      </c>
    </row>
    <row r="12" spans="1:17" x14ac:dyDescent="0.35">
      <c r="A12" s="4"/>
      <c r="B12">
        <v>1500</v>
      </c>
      <c r="C12">
        <v>0.05</v>
      </c>
      <c r="D12">
        <v>0.10330659086391554</v>
      </c>
      <c r="E12">
        <v>0.66428536329441756</v>
      </c>
      <c r="F12">
        <v>0.55620262765128181</v>
      </c>
      <c r="L12" t="s">
        <v>15</v>
      </c>
      <c r="M12">
        <f>AVERAGE(F22:F41)</f>
        <v>5182.0876210000006</v>
      </c>
      <c r="O12" t="s">
        <v>10</v>
      </c>
      <c r="P12">
        <f>M11+(-$H$10)*M15/(SQRT(20))</f>
        <v>3184.350156895589</v>
      </c>
      <c r="Q12">
        <f>M11+$H$10*M15/(SQRT(20))</f>
        <v>3477.763043104409</v>
      </c>
    </row>
    <row r="13" spans="1:17" x14ac:dyDescent="0.35">
      <c r="A13" s="4"/>
      <c r="B13">
        <v>1500</v>
      </c>
      <c r="C13">
        <v>0.05</v>
      </c>
      <c r="D13">
        <v>0.13027988475308308</v>
      </c>
      <c r="E13">
        <v>1.0076160822513736</v>
      </c>
      <c r="F13">
        <v>0.86246619349713349</v>
      </c>
      <c r="L13" t="s">
        <v>8</v>
      </c>
      <c r="O13" t="s">
        <v>12</v>
      </c>
      <c r="P13">
        <f>M12+(-$H$10)*M16/(SQRT(20))</f>
        <v>5148.4905437424422</v>
      </c>
      <c r="Q13">
        <f>M12+$H$10*M16/(SQRT(20))</f>
        <v>5215.6846982575589</v>
      </c>
    </row>
    <row r="14" spans="1:17" x14ac:dyDescent="0.35">
      <c r="A14" s="4"/>
      <c r="B14">
        <v>1500</v>
      </c>
      <c r="C14">
        <v>0.05</v>
      </c>
      <c r="D14">
        <v>0.82869048329261541</v>
      </c>
      <c r="E14">
        <v>2.0045387362450882</v>
      </c>
      <c r="F14">
        <v>1.7870557010242594</v>
      </c>
      <c r="L14" t="s">
        <v>11</v>
      </c>
      <c r="M14">
        <f>_xlfn.STDEV.S(E22:E41)</f>
        <v>68.193460607648461</v>
      </c>
    </row>
    <row r="15" spans="1:17" x14ac:dyDescent="0.35">
      <c r="A15" s="4"/>
      <c r="B15">
        <v>1500</v>
      </c>
      <c r="C15">
        <v>0.05</v>
      </c>
      <c r="D15">
        <v>2.5550945947759026E-2</v>
      </c>
      <c r="E15">
        <v>0.69911296242827592</v>
      </c>
      <c r="F15">
        <v>0.56707276161658238</v>
      </c>
      <c r="L15" t="s">
        <v>10</v>
      </c>
      <c r="M15">
        <f>_xlfn.STDEV.S(D22:D41)</f>
        <v>313.4656563814824</v>
      </c>
    </row>
    <row r="16" spans="1:17" x14ac:dyDescent="0.35">
      <c r="A16" s="4"/>
      <c r="B16">
        <v>1500</v>
      </c>
      <c r="C16">
        <v>0.05</v>
      </c>
      <c r="D16">
        <v>-4.6526818719792022E-2</v>
      </c>
      <c r="E16">
        <v>0.62198865581027807</v>
      </c>
      <c r="F16">
        <v>0.50077533478436653</v>
      </c>
      <c r="L16" t="s">
        <v>12</v>
      </c>
      <c r="M16">
        <f>_xlfn.STDEV.S(F22:F41)</f>
        <v>71.786416821139511</v>
      </c>
    </row>
    <row r="17" spans="1:13" x14ac:dyDescent="0.35">
      <c r="A17" s="4"/>
      <c r="B17">
        <v>1500</v>
      </c>
      <c r="C17">
        <v>0.05</v>
      </c>
      <c r="D17">
        <v>-9.9120403882466002E-3</v>
      </c>
      <c r="E17">
        <v>0.64690477997433726</v>
      </c>
      <c r="F17">
        <v>0.50237328193592701</v>
      </c>
      <c r="L17" s="1"/>
    </row>
    <row r="18" spans="1:13" x14ac:dyDescent="0.35">
      <c r="A18" s="4"/>
      <c r="B18">
        <v>1500</v>
      </c>
      <c r="C18">
        <v>0.05</v>
      </c>
      <c r="D18">
        <v>0.33116539989393123</v>
      </c>
      <c r="E18">
        <v>0.99985297914109772</v>
      </c>
      <c r="F18">
        <v>0.90184728078910525</v>
      </c>
    </row>
    <row r="19" spans="1:13" x14ac:dyDescent="0.35">
      <c r="A19" s="4"/>
      <c r="B19">
        <v>1500</v>
      </c>
      <c r="C19">
        <v>0.05</v>
      </c>
      <c r="D19">
        <v>0.16375083853522895</v>
      </c>
      <c r="E19">
        <v>0.8878827934393092</v>
      </c>
      <c r="F19">
        <v>0.74530465397822698</v>
      </c>
      <c r="M19" s="2"/>
    </row>
    <row r="20" spans="1:13" x14ac:dyDescent="0.35">
      <c r="A20" s="4"/>
      <c r="B20">
        <v>1500</v>
      </c>
      <c r="C20">
        <v>0.05</v>
      </c>
      <c r="D20">
        <v>-0.19414483550987122</v>
      </c>
      <c r="E20">
        <v>0.62631795870278906</v>
      </c>
      <c r="F20">
        <v>0.5221699073546221</v>
      </c>
    </row>
    <row r="21" spans="1:13" x14ac:dyDescent="0.35">
      <c r="A21" s="4"/>
      <c r="B21">
        <v>1500</v>
      </c>
      <c r="C21">
        <v>0.05</v>
      </c>
      <c r="D21">
        <v>4.974522119543464E-2</v>
      </c>
      <c r="E21">
        <v>0.68618862016653048</v>
      </c>
      <c r="F21">
        <v>0.54676227143518707</v>
      </c>
    </row>
    <row r="22" spans="1:13" x14ac:dyDescent="0.35">
      <c r="A22" s="5" t="s">
        <v>17</v>
      </c>
      <c r="B22">
        <v>1500</v>
      </c>
      <c r="C22">
        <v>0.05</v>
      </c>
      <c r="D22">
        <v>3189.4830000000002</v>
      </c>
      <c r="E22">
        <v>5674.4988300000005</v>
      </c>
      <c r="F22">
        <v>5194.8402800000003</v>
      </c>
    </row>
    <row r="23" spans="1:13" x14ac:dyDescent="0.35">
      <c r="A23" s="5"/>
      <c r="B23">
        <v>1500</v>
      </c>
      <c r="C23">
        <v>0.05</v>
      </c>
      <c r="D23">
        <v>3156.9540000000002</v>
      </c>
      <c r="E23">
        <v>5713.4301800000003</v>
      </c>
      <c r="F23">
        <v>5226.0661799999998</v>
      </c>
    </row>
    <row r="24" spans="1:13" x14ac:dyDescent="0.35">
      <c r="A24" s="5"/>
      <c r="B24">
        <v>1500</v>
      </c>
      <c r="C24">
        <v>0.05</v>
      </c>
      <c r="D24">
        <v>3564.6480000000001</v>
      </c>
      <c r="E24">
        <v>5717.86096</v>
      </c>
      <c r="F24">
        <v>5154.1349899999996</v>
      </c>
    </row>
    <row r="25" spans="1:13" x14ac:dyDescent="0.35">
      <c r="A25" s="5"/>
      <c r="B25">
        <v>1500</v>
      </c>
      <c r="C25">
        <v>0.05</v>
      </c>
      <c r="D25">
        <v>2722.1080000000002</v>
      </c>
      <c r="E25">
        <v>5683.0431500000004</v>
      </c>
      <c r="F25">
        <v>5173.0337200000004</v>
      </c>
      <c r="L25" s="1"/>
    </row>
    <row r="26" spans="1:13" x14ac:dyDescent="0.35">
      <c r="A26" s="5"/>
      <c r="B26">
        <v>1500</v>
      </c>
      <c r="C26">
        <v>0.05</v>
      </c>
      <c r="D26">
        <v>4040.8429999999998</v>
      </c>
      <c r="E26">
        <v>5683.2513799999997</v>
      </c>
      <c r="F26">
        <v>5315.5911699999997</v>
      </c>
    </row>
    <row r="27" spans="1:13" x14ac:dyDescent="0.35">
      <c r="A27" s="5"/>
      <c r="B27">
        <v>1500</v>
      </c>
      <c r="C27">
        <v>0.05</v>
      </c>
      <c r="D27">
        <v>3293.1469999999999</v>
      </c>
      <c r="E27">
        <v>5648.34375</v>
      </c>
      <c r="F27">
        <v>5207.9645399999999</v>
      </c>
      <c r="M27" s="2"/>
    </row>
    <row r="28" spans="1:13" x14ac:dyDescent="0.35">
      <c r="A28" s="5"/>
      <c r="B28">
        <v>1500</v>
      </c>
      <c r="C28">
        <v>0.05</v>
      </c>
      <c r="D28">
        <v>3446.1370000000002</v>
      </c>
      <c r="E28">
        <v>5592.0820899999999</v>
      </c>
      <c r="F28">
        <v>5214.34015</v>
      </c>
    </row>
    <row r="29" spans="1:13" x14ac:dyDescent="0.35">
      <c r="A29" s="5"/>
      <c r="B29">
        <v>1500</v>
      </c>
      <c r="C29">
        <v>0.05</v>
      </c>
      <c r="D29">
        <v>3540.1219999999998</v>
      </c>
      <c r="E29">
        <v>5626.5562099999997</v>
      </c>
      <c r="F29">
        <v>5310.5478700000003</v>
      </c>
    </row>
    <row r="30" spans="1:13" x14ac:dyDescent="0.35">
      <c r="A30" s="5"/>
      <c r="B30">
        <v>1500</v>
      </c>
      <c r="C30">
        <v>0.05</v>
      </c>
      <c r="D30">
        <v>3120.0680000000002</v>
      </c>
      <c r="E30">
        <v>5640.5529299999998</v>
      </c>
      <c r="F30">
        <v>5157.3382000000001</v>
      </c>
    </row>
    <row r="31" spans="1:13" x14ac:dyDescent="0.35">
      <c r="A31" s="5"/>
      <c r="B31">
        <v>1500</v>
      </c>
      <c r="C31">
        <v>0.05</v>
      </c>
      <c r="D31">
        <v>3049.4720000000002</v>
      </c>
      <c r="E31">
        <v>5585.0252799999998</v>
      </c>
      <c r="F31">
        <v>5124.4300999999996</v>
      </c>
    </row>
    <row r="32" spans="1:13" x14ac:dyDescent="0.35">
      <c r="A32" s="5"/>
      <c r="B32">
        <v>1500</v>
      </c>
      <c r="C32">
        <v>0.05</v>
      </c>
      <c r="D32">
        <v>3733.9119999999998</v>
      </c>
      <c r="E32">
        <v>5632.42814</v>
      </c>
      <c r="F32">
        <v>5266.6445700000004</v>
      </c>
    </row>
    <row r="33" spans="1:6" x14ac:dyDescent="0.35">
      <c r="A33" s="5"/>
      <c r="B33">
        <v>1500</v>
      </c>
      <c r="C33">
        <v>0.05</v>
      </c>
      <c r="D33">
        <v>3117.0039999999999</v>
      </c>
      <c r="E33">
        <v>5536.4582200000004</v>
      </c>
      <c r="F33">
        <v>5136.1743699999997</v>
      </c>
    </row>
    <row r="34" spans="1:6" x14ac:dyDescent="0.35">
      <c r="A34" s="5"/>
      <c r="B34">
        <v>1500</v>
      </c>
      <c r="C34">
        <v>0.05</v>
      </c>
      <c r="D34">
        <v>3332.2779999999998</v>
      </c>
      <c r="E34">
        <v>5474.93325</v>
      </c>
      <c r="F34">
        <v>5078.63112</v>
      </c>
    </row>
    <row r="35" spans="1:6" x14ac:dyDescent="0.35">
      <c r="A35" s="5"/>
      <c r="B35">
        <v>1500</v>
      </c>
      <c r="C35">
        <v>0.05</v>
      </c>
      <c r="D35">
        <v>3348.0450000000001</v>
      </c>
      <c r="E35">
        <v>5546.9761699999999</v>
      </c>
      <c r="F35">
        <v>5115.9136900000003</v>
      </c>
    </row>
    <row r="36" spans="1:6" x14ac:dyDescent="0.35">
      <c r="A36" s="5"/>
      <c r="B36">
        <v>1500</v>
      </c>
      <c r="C36">
        <v>0.05</v>
      </c>
      <c r="D36">
        <v>3257.7240000000002</v>
      </c>
      <c r="E36">
        <v>5541.8353399999996</v>
      </c>
      <c r="F36">
        <v>5127.68678</v>
      </c>
    </row>
    <row r="37" spans="1:6" x14ac:dyDescent="0.35">
      <c r="A37" s="5"/>
      <c r="B37">
        <v>1500</v>
      </c>
      <c r="C37">
        <v>0.05</v>
      </c>
      <c r="D37">
        <v>3386.9960000000001</v>
      </c>
      <c r="E37">
        <v>5633.9033799999997</v>
      </c>
      <c r="F37">
        <v>5139.47498</v>
      </c>
    </row>
    <row r="38" spans="1:6" x14ac:dyDescent="0.35">
      <c r="A38" s="5"/>
      <c r="B38">
        <v>1500</v>
      </c>
      <c r="C38">
        <v>0.05</v>
      </c>
      <c r="D38">
        <v>3701.654</v>
      </c>
      <c r="E38">
        <v>5561.1149299999997</v>
      </c>
      <c r="F38">
        <v>5288.5844200000001</v>
      </c>
    </row>
    <row r="39" spans="1:6" x14ac:dyDescent="0.35">
      <c r="A39" s="5"/>
      <c r="B39">
        <v>1500</v>
      </c>
      <c r="C39">
        <v>0.05</v>
      </c>
      <c r="D39">
        <v>3417.03</v>
      </c>
      <c r="E39">
        <v>5543.2416700000003</v>
      </c>
      <c r="F39">
        <v>5124.6007</v>
      </c>
    </row>
    <row r="40" spans="1:6" x14ac:dyDescent="0.35">
      <c r="A40" s="5"/>
      <c r="B40">
        <v>1500</v>
      </c>
      <c r="C40">
        <v>0.05</v>
      </c>
      <c r="D40">
        <v>2756.4839999999999</v>
      </c>
      <c r="E40">
        <v>5562.9344199999996</v>
      </c>
      <c r="F40">
        <v>5206.6887200000001</v>
      </c>
    </row>
    <row r="41" spans="1:6" x14ac:dyDescent="0.35">
      <c r="A41" s="5"/>
      <c r="B41">
        <v>1500</v>
      </c>
      <c r="C41">
        <v>0.05</v>
      </c>
      <c r="D41">
        <v>3447.0230000000001</v>
      </c>
      <c r="E41">
        <v>5536.8968000000004</v>
      </c>
      <c r="F41">
        <v>5079.0658700000004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2022-08-11T11:44:01Z</dcterms:modified>
</cp:coreProperties>
</file>