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900Scens\"/>
    </mc:Choice>
  </mc:AlternateContent>
  <xr:revisionPtr revIDLastSave="0" documentId="13_ncr:1_{A0B80648-8243-4A27-AF5D-A992456F63CA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L16" i="2"/>
  <c r="L15" i="2"/>
  <c r="L14" i="2"/>
  <c r="L8" i="2"/>
  <c r="L7" i="2"/>
  <c r="L6" i="2"/>
  <c r="L12" i="2"/>
  <c r="L11" i="2"/>
  <c r="L10" i="2"/>
  <c r="L4" i="2"/>
  <c r="L3" i="2"/>
  <c r="L2" i="2"/>
  <c r="P12" i="2" l="1"/>
  <c r="O12" i="2"/>
  <c r="P13" i="2"/>
  <c r="O13" i="2"/>
  <c r="P4" i="2"/>
  <c r="O4" i="2"/>
  <c r="O5" i="2"/>
  <c r="P5" i="2"/>
  <c r="T3" i="2"/>
  <c r="O11" i="2"/>
  <c r="S3" i="2"/>
  <c r="O3" i="2"/>
  <c r="P11" i="2"/>
  <c r="P3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<sst xmlns="http://schemas.openxmlformats.org/spreadsheetml/2006/main" count="38" uniqueCount="18">
  <si>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</si>
  <si>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</si>
  <si>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</si>
  <si>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</si>
  <si>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</si>
  <si>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</si>
  <si>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</si>
  <si>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</si>
  <si>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</si>
  <si>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</si>
  <si>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</si>
  <si>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</si>
  <si>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</si>
  <si>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</si>
  <si>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</si>
  <si>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</si>
  <si>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</si>
  <si>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QP (improvement at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</si>
</sst>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workbookViewId="0">
      <selection activeCell="D22" sqref="D22:D41"/>
    </sheetView>
  </sheetViews>
  <sheetFormatPr baseColWidth="10" defaultRowHeight="14.5" x14ac:dyDescent="0.35"/>
  <cols>
    <col min="3" max="3" width="25.26953125" customWidth="1"/>
  </cols>
  <sheetData>
    <row r="1" spans="1:20" x14ac:dyDescent="0.35">
      <c r="A1" t="s">
        <v>1</v>
      </c>
      <c r="B1" t="s">
        <v>2</v>
      </c>
      <c r="C1" t="s">
        <v>17</v>
      </c>
      <c r="D1" t="s">
        <v>12</v>
      </c>
      <c r="E1" t="s">
        <v>13</v>
      </c>
      <c r="K1" s="1">
        <v>0.01</v>
      </c>
      <c r="N1" s="2" t="s">
        <v>9</v>
      </c>
      <c r="R1" s="2" t="s">
        <v>10</v>
      </c>
    </row>
    <row r="2" spans="1:20" x14ac:dyDescent="0.35">
      <c r="A2">
        <v>100</v>
      </c>
      <c r="B2">
        <v>0.01</v>
      </c>
      <c r="C2">
        <v>8.6873378447762009E-2</v>
      </c>
      <c r="D2">
        <v>9.6054653550625049E-2</v>
      </c>
      <c r="E2">
        <v>-1</v>
      </c>
      <c r="K2" t="s">
        <v>15</v>
      </c>
      <c r="L2">
        <f>SUM(D2:D21)/20</f>
        <v>4.9988347953370219E-2</v>
      </c>
      <c r="N2" t="s">
        <v>6</v>
      </c>
      <c r="P2" t="s">
        <v>7</v>
      </c>
      <c r="R2" t="s">
        <v>6</v>
      </c>
      <c r="T2" t="s">
        <v>7</v>
      </c>
    </row>
    <row r="3" spans="1:20" x14ac:dyDescent="0.35">
      <c r="A3">
        <v>100</v>
      </c>
      <c r="B3">
        <v>0.01</v>
      </c>
      <c r="C3">
        <v>1.1169625597998938E-2</v>
      </c>
      <c r="D3">
        <v>1.2147917365652261E-2</v>
      </c>
      <c r="E3">
        <v>-1</v>
      </c>
      <c r="K3" t="s">
        <v>14</v>
      </c>
      <c r="L3">
        <f>SUM(C2:C21)/20</f>
        <v>2.5712476429364511E-2</v>
      </c>
      <c r="N3" t="s">
        <v>12</v>
      </c>
      <c r="O3">
        <f>L2+(-$G$10)*L6/(SQRT(20))</f>
        <v>3.7977376805306169E-2</v>
      </c>
      <c r="P3">
        <f>L2+$G$10*L6/(SQRT(20))</f>
        <v>6.1999319101434268E-2</v>
      </c>
      <c r="R3" t="s">
        <v>12</v>
      </c>
      <c r="S3">
        <f>L2+(-$G$11)*L6/(SQRT(20))</f>
        <v>3.6023873867272661E-2</v>
      </c>
      <c r="T3">
        <f>L2+($G$11)*L6/(SQRT(20))</f>
        <v>6.3952822039467769E-2</v>
      </c>
    </row>
    <row r="4" spans="1:20" x14ac:dyDescent="0.35">
      <c r="A4">
        <v>100</v>
      </c>
      <c r="B4">
        <v>0.01</v>
      </c>
      <c r="C4">
        <v>1.855219796408478E-2</v>
      </c>
      <c r="D4">
        <v>4.0757902971572099E-2</v>
      </c>
      <c r="E4">
        <v>-1</v>
      </c>
      <c r="K4" t="s">
        <v>16</v>
      </c>
      <c r="L4">
        <f>SUM(E2:E21)/20</f>
        <v>-1</v>
      </c>
      <c r="N4" t="s">
        <v>11</v>
      </c>
      <c r="O4">
        <f>L3+(-$G$10)*L7/(SQRT(20))</f>
        <v>1.4259376590810275E-2</v>
      </c>
      <c r="P4">
        <f>L3+$G$10*L7/(SQRT(20))</f>
        <v>3.7165576267918748E-2</v>
      </c>
    </row>
    <row r="5" spans="1:20" x14ac:dyDescent="0.35">
      <c r="A5">
        <v>100</v>
      </c>
      <c r="B5">
        <v>0.01</v>
      </c>
      <c r="C5">
        <v>9.8786960056041519E-3</v>
      </c>
      <c r="D5">
        <v>3.2353819984645565E-2</v>
      </c>
      <c r="E5">
        <v>-1</v>
      </c>
      <c r="K5" t="s">
        <v>8</v>
      </c>
      <c r="N5" t="s">
        <v>13</v>
      </c>
      <c r="O5">
        <f>L4+(-$G$10)*L8/(SQRT(20))</f>
        <v>-1</v>
      </c>
      <c r="P5">
        <f>L4+$G$10*L8/(SQRT(20))</f>
        <v>-1</v>
      </c>
    </row>
    <row r="6" spans="1:20" x14ac:dyDescent="0.35">
      <c r="A6">
        <v>100</v>
      </c>
      <c r="B6">
        <v>0.01</v>
      </c>
      <c r="C6">
        <v>2.2973809598364966E-2</v>
      </c>
      <c r="D6">
        <v>4.194070407439221E-2</v>
      </c>
      <c r="E6">
        <v>-1</v>
      </c>
      <c r="K6" t="s">
        <v>12</v>
      </c>
      <c r="L6">
        <f>_xlfn.STDEV.S(D2:D21)</f>
        <v>2.5663678261406697E-2</v>
      </c>
    </row>
    <row r="7" spans="1:20" x14ac:dyDescent="0.35">
      <c r="A7">
        <v>100</v>
      </c>
      <c r="B7">
        <v>0.01</v>
      </c>
      <c r="C7">
        <v>3.4118541052360521E-2</v>
      </c>
      <c r="D7">
        <v>5.1853273362023812E-2</v>
      </c>
      <c r="E7">
        <v>-1</v>
      </c>
      <c r="K7" t="s">
        <v>11</v>
      </c>
      <c r="L7">
        <f>_xlfn.STDEV.S(C2:C21)</f>
        <v>2.4471682241931022E-2</v>
      </c>
    </row>
    <row r="8" spans="1:20" x14ac:dyDescent="0.35">
      <c r="A8">
        <v>100</v>
      </c>
      <c r="B8">
        <v>0.01</v>
      </c>
      <c r="C8">
        <v>1.756132740730967E-2</v>
      </c>
      <c r="D8">
        <v>2.9481498803361806E-2</v>
      </c>
      <c r="E8">
        <v>-1</v>
      </c>
      <c r="K8" t="s">
        <v>13</v>
      </c>
      <c r="L8">
        <f>_xlfn.STDEV.S(E2:E21)</f>
        <v>0</v>
      </c>
    </row>
    <row r="9" spans="1:20" x14ac:dyDescent="0.35">
      <c r="A9">
        <v>100</v>
      </c>
      <c r="B9">
        <v>0.01</v>
      </c>
      <c r="C9">
        <v>8.5631685039395736E-3</v>
      </c>
      <c r="D9">
        <v>2.0887806633015892E-2</v>
      </c>
      <c r="E9">
        <v>-1</v>
      </c>
      <c r="K9" s="1">
        <v>0.05</v>
      </c>
    </row>
    <row r="10" spans="1:20" x14ac:dyDescent="0.35">
      <c r="A10">
        <v>100</v>
      </c>
      <c r="B10">
        <v>0.01</v>
      </c>
      <c r="C10">
        <v>8.5833663229396659E-2</v>
      </c>
      <c r="D10">
        <v>0.11692830776374222</v>
      </c>
      <c r="E10">
        <v>-1</v>
      </c>
      <c r="G10">
        <f>_xlfn.T.INV(0.975,19)</f>
        <v>2.0930240544083087</v>
      </c>
      <c r="H10" s="3">
        <v>0.95</v>
      </c>
      <c r="K10" t="s">
        <v>15</v>
      </c>
      <c r="L10">
        <f>AVERAGE(D22:D41)</f>
        <v>1196.25</v>
      </c>
    </row>
    <row r="11" spans="1:20" x14ac:dyDescent="0.35">
      <c r="A11">
        <v>100</v>
      </c>
      <c r="B11">
        <v>0.01</v>
      </c>
      <c r="C11">
        <v>2.2121572097676255E-2</v>
      </c>
      <c r="D11">
        <v>4.7160941546142504E-2</v>
      </c>
      <c r="E11">
        <v>-1</v>
      </c>
      <c r="G11">
        <f>_xlfn.T.INV(0.9875,19)</f>
        <v>2.4334402113749714</v>
      </c>
      <c r="H11" s="3">
        <v>0.97499999999999998</v>
      </c>
      <c r="K11" t="s">
        <v>14</v>
      </c>
      <c r="L11" s="2">
        <f>AVERAGE(C22:C41)</f>
        <v>248.06712749999991</v>
      </c>
      <c r="N11" t="s">
        <v>12</v>
      </c>
      <c r="O11">
        <f>L10+(-$G$10)*L14/(SQRT(20))</f>
        <v>1194.2362781876404</v>
      </c>
      <c r="P11">
        <f>L10+$G$10*L14/(SQRT(20))</f>
        <v>1198.2637218123596</v>
      </c>
    </row>
    <row r="12" spans="1:20" x14ac:dyDescent="0.35">
      <c r="A12">
        <v>100</v>
      </c>
      <c r="B12">
        <v>0.01</v>
      </c>
      <c r="C12">
        <v>-1.0700646378990469E-3</v>
      </c>
      <c r="D12">
        <v>4.5390573387525314E-2</v>
      </c>
      <c r="E12">
        <v>-1</v>
      </c>
      <c r="K12" t="s">
        <v>16</v>
      </c>
      <c r="L12">
        <f>AVERAGE(E22:E41)</f>
        <v>0</v>
      </c>
      <c r="N12" t="s">
        <v>11</v>
      </c>
      <c r="O12">
        <f>L11+(-$G$10)*L15/(SQRT(20))</f>
        <v>246.37453520038912</v>
      </c>
      <c r="P12">
        <f>L11+$G$10*L15/(SQRT(20))</f>
        <v>249.75971979961071</v>
      </c>
    </row>
    <row r="13" spans="1:20" x14ac:dyDescent="0.35">
      <c r="A13">
        <v>100</v>
      </c>
      <c r="B13">
        <v>0.01</v>
      </c>
      <c r="C13">
        <v>1.9755958112785122E-2</v>
      </c>
      <c r="D13">
        <v>3.3938228705627696E-2</v>
      </c>
      <c r="E13">
        <v>-1</v>
      </c>
      <c r="K13" t="s">
        <v>8</v>
      </c>
      <c r="N13" t="s">
        <v>13</v>
      </c>
      <c r="O13">
        <f>L12+(-$G$10)*L16/(SQRT(20))</f>
        <v>0</v>
      </c>
      <c r="P13">
        <f>L12+$G$10*L16/(SQRT(20))</f>
        <v>0</v>
      </c>
    </row>
    <row r="14" spans="1:20" x14ac:dyDescent="0.35">
      <c r="A14">
        <v>100</v>
      </c>
      <c r="B14">
        <v>0.01</v>
      </c>
      <c r="C14">
        <v>3.5735463197443418E-2</v>
      </c>
      <c r="D14">
        <v>5.1480378742725465E-2</v>
      </c>
      <c r="E14">
        <v>-1</v>
      </c>
      <c r="K14" t="s">
        <v>12</v>
      </c>
      <c r="L14">
        <f>_xlfn.STDEV.S(D22:D41)</f>
        <v>4.3026919358393352</v>
      </c>
    </row>
    <row r="15" spans="1:20" x14ac:dyDescent="0.35">
      <c r="A15">
        <v>100</v>
      </c>
      <c r="B15">
        <v>0.01</v>
      </c>
      <c r="C15">
        <v>9.3357307519873825E-3</v>
      </c>
      <c r="D15">
        <v>6.7218347400005041E-2</v>
      </c>
      <c r="E15">
        <v>-1</v>
      </c>
      <c r="K15" t="s">
        <v>11</v>
      </c>
      <c r="L15">
        <f>_xlfn.STDEV.S(C22:C41)</f>
        <v>3.6165388851131599</v>
      </c>
    </row>
    <row r="16" spans="1:20" x14ac:dyDescent="0.35">
      <c r="A16">
        <v>100</v>
      </c>
      <c r="B16">
        <v>0.01</v>
      </c>
      <c r="C16">
        <v>5.5211687270927512E-2</v>
      </c>
      <c r="D16">
        <v>7.7053944777773206E-2</v>
      </c>
      <c r="E16">
        <v>-1</v>
      </c>
      <c r="K16" t="s">
        <v>13</v>
      </c>
      <c r="L16">
        <f>_xlfn.STDEV.S(E22:E41)</f>
        <v>0</v>
      </c>
    </row>
    <row r="17" spans="1:12" x14ac:dyDescent="0.35">
      <c r="A17">
        <v>100</v>
      </c>
      <c r="B17">
        <v>0.01</v>
      </c>
      <c r="C17">
        <v>2.4112336603550256E-2</v>
      </c>
      <c r="D17">
        <v>4.6513920754706208E-2</v>
      </c>
      <c r="E17">
        <v>-1</v>
      </c>
      <c r="K17" s="1"/>
    </row>
    <row r="18" spans="1:12" x14ac:dyDescent="0.35">
      <c r="A18">
        <v>100</v>
      </c>
      <c r="B18">
        <v>0.01</v>
      </c>
      <c r="C18">
        <v>6.1972059939532928E-3</v>
      </c>
      <c r="D18">
        <v>2.2150053478130625E-2</v>
      </c>
      <c r="E18">
        <v>-1</v>
      </c>
    </row>
    <row r="19" spans="1:12" x14ac:dyDescent="0.35">
      <c r="A19">
        <v>100</v>
      </c>
      <c r="B19">
        <v>0.01</v>
      </c>
      <c r="C19">
        <v>2.4021464286491864E-2</v>
      </c>
      <c r="D19">
        <v>5.113696234315699E-2</v>
      </c>
      <c r="E19">
        <v>-1</v>
      </c>
      <c r="L19" s="2"/>
    </row>
    <row r="20" spans="1:12" x14ac:dyDescent="0.35">
      <c r="A20">
        <v>100</v>
      </c>
      <c r="B20">
        <v>0.01</v>
      </c>
      <c r="C20">
        <v>2.3585165715399196E-2</v>
      </c>
      <c r="D20">
        <v>7.3825013785026802E-2</v>
      </c>
      <c r="E20">
        <v>-1</v>
      </c>
    </row>
    <row r="21" spans="1:12" x14ac:dyDescent="0.35">
      <c r="A21">
        <v>100</v>
      </c>
      <c r="B21">
        <v>0.01</v>
      </c>
      <c r="C21">
        <v>-2.8139861184627929E-4</v>
      </c>
      <c r="D21">
        <v>4.1492709637553526E-2</v>
      </c>
      <c r="E21">
        <v>-1</v>
      </c>
    </row>
    <row r="22" spans="1:12" x14ac:dyDescent="0.35">
      <c r="A22">
        <v>100</v>
      </c>
      <c r="B22">
        <v>0.05</v>
      </c>
      <c r="C22">
        <v>252.47711000000001</v>
      </c>
      <c r="D22">
        <v>1195</v>
      </c>
      <c r="E22">
        <v>0</v>
      </c>
    </row>
    <row r="23" spans="1:12" x14ac:dyDescent="0.35">
      <c r="A23">
        <v>100</v>
      </c>
      <c r="B23">
        <v>0.05</v>
      </c>
      <c r="C23">
        <v>254.51549</v>
      </c>
      <c r="D23">
        <v>1195</v>
      </c>
      <c r="E23">
        <v>0</v>
      </c>
    </row>
    <row r="24" spans="1:12" x14ac:dyDescent="0.35">
      <c r="A24">
        <v>100</v>
      </c>
      <c r="B24">
        <v>0.05</v>
      </c>
      <c r="C24">
        <v>248.21289999999999</v>
      </c>
      <c r="D24">
        <v>1194</v>
      </c>
      <c r="E24">
        <v>0</v>
      </c>
    </row>
    <row r="25" spans="1:12" x14ac:dyDescent="0.35">
      <c r="A25">
        <v>100</v>
      </c>
      <c r="B25">
        <v>0.05</v>
      </c>
      <c r="C25">
        <v>247.70850999999999</v>
      </c>
      <c r="D25">
        <v>1191</v>
      </c>
      <c r="E25">
        <v>0</v>
      </c>
      <c r="K25" s="1"/>
    </row>
    <row r="26" spans="1:12" x14ac:dyDescent="0.35">
      <c r="A26">
        <v>100</v>
      </c>
      <c r="B26">
        <v>0.05</v>
      </c>
      <c r="C26">
        <v>249.91776999999999</v>
      </c>
      <c r="D26">
        <v>1203</v>
      </c>
      <c r="E26">
        <v>0</v>
      </c>
    </row>
    <row r="27" spans="1:12" x14ac:dyDescent="0.35">
      <c r="A27">
        <v>100</v>
      </c>
      <c r="B27">
        <v>0.05</v>
      </c>
      <c r="C27">
        <v>249.12108000000001</v>
      </c>
      <c r="D27">
        <v>1201</v>
      </c>
      <c r="E27">
        <v>0</v>
      </c>
      <c r="L27" s="2"/>
    </row>
    <row r="28" spans="1:12" x14ac:dyDescent="0.35">
      <c r="A28">
        <v>100</v>
      </c>
      <c r="B28">
        <v>0.05</v>
      </c>
      <c r="C28">
        <v>251.68659</v>
      </c>
      <c r="D28">
        <v>1197</v>
      </c>
      <c r="E28">
        <v>0</v>
      </c>
    </row>
    <row r="29" spans="1:12" x14ac:dyDescent="0.35">
      <c r="A29">
        <v>100</v>
      </c>
      <c r="B29">
        <v>0.05</v>
      </c>
      <c r="C29">
        <v>250.62119000000001</v>
      </c>
      <c r="D29">
        <v>1202</v>
      </c>
      <c r="E29">
        <v>0</v>
      </c>
    </row>
    <row r="30" spans="1:12" x14ac:dyDescent="0.35">
      <c r="A30">
        <v>100</v>
      </c>
      <c r="B30">
        <v>0.05</v>
      </c>
      <c r="C30">
        <v>246.19983999999999</v>
      </c>
      <c r="D30">
        <v>1187</v>
      </c>
      <c r="E30">
        <v>0</v>
      </c>
    </row>
    <row r="31" spans="1:12" x14ac:dyDescent="0.35">
      <c r="A31">
        <v>100</v>
      </c>
      <c r="B31">
        <v>0.05</v>
      </c>
      <c r="C31">
        <v>247.72581</v>
      </c>
      <c r="D31">
        <v>1200</v>
      </c>
      <c r="E31">
        <v>0</v>
      </c>
    </row>
    <row r="32" spans="1:12" x14ac:dyDescent="0.35">
      <c r="A32">
        <v>100</v>
      </c>
      <c r="B32">
        <v>0.05</v>
      </c>
      <c r="C32">
        <v>243.27609000000001</v>
      </c>
      <c r="D32">
        <v>1195</v>
      </c>
      <c r="E32">
        <v>0</v>
      </c>
    </row>
    <row r="33" spans="1:5" x14ac:dyDescent="0.35">
      <c r="A33">
        <v>100</v>
      </c>
      <c r="B33">
        <v>0.05</v>
      </c>
      <c r="C33">
        <v>250.24026000000001</v>
      </c>
      <c r="D33">
        <v>1195</v>
      </c>
      <c r="E33">
        <v>0</v>
      </c>
    </row>
    <row r="34" spans="1:5" x14ac:dyDescent="0.35">
      <c r="A34">
        <v>100</v>
      </c>
      <c r="B34">
        <v>0.05</v>
      </c>
      <c r="C34">
        <v>250.94731999999999</v>
      </c>
      <c r="D34">
        <v>1195</v>
      </c>
      <c r="E34">
        <v>0</v>
      </c>
    </row>
    <row r="35" spans="1:5" x14ac:dyDescent="0.35">
      <c r="A35">
        <v>100</v>
      </c>
      <c r="B35">
        <v>0.05</v>
      </c>
      <c r="C35">
        <v>239.7901</v>
      </c>
      <c r="D35">
        <v>1195</v>
      </c>
      <c r="E35">
        <v>0</v>
      </c>
    </row>
    <row r="36" spans="1:5" x14ac:dyDescent="0.35">
      <c r="A36">
        <v>100</v>
      </c>
      <c r="B36">
        <v>0.05</v>
      </c>
      <c r="C36">
        <v>248.29647</v>
      </c>
      <c r="D36">
        <v>1203</v>
      </c>
      <c r="E36">
        <v>0</v>
      </c>
    </row>
    <row r="37" spans="1:5" x14ac:dyDescent="0.35">
      <c r="A37">
        <v>100</v>
      </c>
      <c r="B37">
        <v>0.05</v>
      </c>
      <c r="C37">
        <v>248.04944</v>
      </c>
      <c r="D37">
        <v>1192</v>
      </c>
      <c r="E37">
        <v>0</v>
      </c>
    </row>
    <row r="38" spans="1:5" x14ac:dyDescent="0.35">
      <c r="A38">
        <v>100</v>
      </c>
      <c r="B38">
        <v>0.05</v>
      </c>
      <c r="C38">
        <v>249.57310000000001</v>
      </c>
      <c r="D38">
        <v>1202</v>
      </c>
      <c r="E38">
        <v>0</v>
      </c>
    </row>
    <row r="39" spans="1:5" x14ac:dyDescent="0.35">
      <c r="A39">
        <v>100</v>
      </c>
      <c r="B39">
        <v>0.05</v>
      </c>
      <c r="C39">
        <v>246.9374</v>
      </c>
      <c r="D39">
        <v>1195</v>
      </c>
      <c r="E39">
        <v>0</v>
      </c>
    </row>
    <row r="40" spans="1:5" x14ac:dyDescent="0.35">
      <c r="A40">
        <v>100</v>
      </c>
      <c r="B40">
        <v>0.05</v>
      </c>
      <c r="C40">
        <v>242.47449</v>
      </c>
      <c r="D40">
        <v>1194</v>
      </c>
      <c r="E40">
        <v>0</v>
      </c>
    </row>
    <row r="41" spans="1:5" x14ac:dyDescent="0.35">
      <c r="A41">
        <v>100</v>
      </c>
      <c r="B41">
        <v>0.05</v>
      </c>
      <c r="C41">
        <v>243.57158999999999</v>
      </c>
      <c r="D41">
        <v>1194</v>
      </c>
      <c r="E4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2022-07-14T13:10:39Z</dcterms:modified>
</cp:coreProperties>
</file>