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"/>
    </mc:Choice>
  </mc:AlternateContent>
  <xr:revisionPtr revIDLastSave="0" documentId="13_ncr:1_{6D7A7B8C-8FE5-4A66-9E0F-123B471127B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ower_bounds" sheetId="2" r:id="rId1"/>
    <sheet name="Tabelle1" sheetId="1" r:id="rId2"/>
  </sheets>
  <definedNames>
    <definedName name="ExterneDaten_1" localSheetId="0" hidden="1">Lower_bounds!$A$1:$J$20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2" l="1"/>
  <c r="M10" i="2"/>
  <c r="K6" i="2"/>
  <c r="K7" i="2"/>
  <c r="K8" i="2"/>
  <c r="K9" i="2"/>
  <c r="K10" i="2"/>
  <c r="K11" i="2"/>
  <c r="K12" i="2"/>
  <c r="K13" i="2"/>
  <c r="M6" i="2" s="1"/>
  <c r="K14" i="2"/>
  <c r="K15" i="2"/>
  <c r="K16" i="2"/>
  <c r="K17" i="2"/>
  <c r="K18" i="2"/>
  <c r="K19" i="2"/>
  <c r="K20" i="2"/>
  <c r="K5" i="2"/>
  <c r="E6" i="2"/>
  <c r="E7" i="2"/>
  <c r="E8" i="2"/>
  <c r="E9" i="2"/>
  <c r="E10" i="2"/>
  <c r="E11" i="2"/>
  <c r="E12" i="2"/>
  <c r="E13" i="2"/>
  <c r="M8" i="2" s="1"/>
  <c r="E14" i="2"/>
  <c r="E15" i="2"/>
  <c r="E16" i="2"/>
  <c r="E17" i="2"/>
  <c r="E18" i="2"/>
  <c r="E19" i="2"/>
  <c r="E20" i="2"/>
  <c r="E5" i="2"/>
  <c r="H7" i="2"/>
  <c r="H8" i="2"/>
  <c r="H5" i="2"/>
  <c r="H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Lower_bounds" description="Verbindung mit der Abfrage 'Lower_bounds' in der Arbeitsmappe." type="5" refreshedVersion="7" background="1" saveData="1">
    <dbPr connection="Provider=Microsoft.Mashup.OleDb.1;Data Source=$Workbook$;Location=Lower_bounds;Extended Properties=&quot;&quot;" command="SELECT * FROM [Lower_bounds]"/>
  </connection>
</connections>
</file>

<file path=xl/sharedStrings.xml><?xml version="1.0" encoding="utf-8"?>
<sst xmlns="http://schemas.openxmlformats.org/spreadsheetml/2006/main" count="183" uniqueCount="117">
  <si>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</si>
  <si>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</si>
  <si>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</si>
  <si>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</si>
  <si>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</si>
  <si>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</si>
  <si>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</si>
  <si>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</si>
  <si>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/>
  </si>
  <si>
    <t>IR</t>
  </si>
  <si>
    <t xml:space="preserve">AP </t>
  </si>
  <si>
    <t>QP</t>
  </si>
  <si>
    <t>Omega</t>
  </si>
  <si>
    <t>Tolerance</t>
  </si>
  <si>
    <t>Objective</t>
  </si>
  <si>
    <t>Time</t>
  </si>
  <si>
    <t>100</t>
  </si>
  <si>
    <t>0.01</t>
  </si>
  <si>
    <t>253.92</t>
  </si>
  <si>
    <t>123</t>
  </si>
  <si>
    <t>232.26</t>
  </si>
  <si>
    <t>127</t>
  </si>
  <si>
    <t>278.54</t>
  </si>
  <si>
    <t>53</t>
  </si>
  <si>
    <t>0.03</t>
  </si>
  <si>
    <t>258.16</t>
  </si>
  <si>
    <t>191</t>
  </si>
  <si>
    <t>232.54</t>
  </si>
  <si>
    <t>451</t>
  </si>
  <si>
    <t>279.16</t>
  </si>
  <si>
    <t>61</t>
  </si>
  <si>
    <t>0.05</t>
  </si>
  <si>
    <t>265.16</t>
  </si>
  <si>
    <t>245</t>
  </si>
  <si>
    <t>232.79</t>
  </si>
  <si>
    <t>429</t>
  </si>
  <si>
    <t>280.43</t>
  </si>
  <si>
    <t>57</t>
  </si>
  <si>
    <t>0.07</t>
  </si>
  <si>
    <t>265.43</t>
  </si>
  <si>
    <t>289</t>
  </si>
  <si>
    <t>277.26</t>
  </si>
  <si>
    <t>693</t>
  </si>
  <si>
    <t>283.71</t>
  </si>
  <si>
    <t>58</t>
  </si>
  <si>
    <t>600</t>
  </si>
  <si>
    <t>238.39</t>
  </si>
  <si>
    <t>669</t>
  </si>
  <si>
    <t>xmark</t>
  </si>
  <si>
    <t>244</t>
  </si>
  <si>
    <t>248.50</t>
  </si>
  <si>
    <t>13</t>
  </si>
  <si>
    <t>240.03</t>
  </si>
  <si>
    <t>768</t>
  </si>
  <si>
    <t>552</t>
  </si>
  <si>
    <t>251.93</t>
  </si>
  <si>
    <t>16</t>
  </si>
  <si>
    <t>254.61</t>
  </si>
  <si>
    <t>829</t>
  </si>
  <si>
    <t>583</t>
  </si>
  <si>
    <t>252.48</t>
  </si>
  <si>
    <t>18</t>
  </si>
  <si>
    <t>258.43</t>
  </si>
  <si>
    <t>873</t>
  </si>
  <si>
    <t>846</t>
  </si>
  <si>
    <t>253.08</t>
  </si>
  <si>
    <t>21</t>
  </si>
  <si>
    <t>900</t>
  </si>
  <si>
    <t>234.38</t>
  </si>
  <si>
    <t>1,024</t>
  </si>
  <si>
    <t>267</t>
  </si>
  <si>
    <t>244.89</t>
  </si>
  <si>
    <t>30</t>
  </si>
  <si>
    <t>239.71</t>
  </si>
  <si>
    <t>1,115</t>
  </si>
  <si>
    <t>630</t>
  </si>
  <si>
    <t>245.71</t>
  </si>
  <si>
    <t>46</t>
  </si>
  <si>
    <t>253.70</t>
  </si>
  <si>
    <t>1,194</t>
  </si>
  <si>
    <t>573</t>
  </si>
  <si>
    <t>245.97</t>
  </si>
  <si>
    <t>254</t>
  </si>
  <si>
    <t>255.05</t>
  </si>
  <si>
    <t>1,246</t>
  </si>
  <si>
    <t>948</t>
  </si>
  <si>
    <t>246.22</t>
  </si>
  <si>
    <t>194</t>
  </si>
  <si>
    <t>1,500</t>
  </si>
  <si>
    <t>235.36</t>
  </si>
  <si>
    <t>1,815</t>
  </si>
  <si>
    <t>233.37</t>
  </si>
  <si>
    <t>69</t>
  </si>
  <si>
    <t>239.46</t>
  </si>
  <si>
    <t>1,970</t>
  </si>
  <si>
    <t>836</t>
  </si>
  <si>
    <t>235.44</t>
  </si>
  <si>
    <t>253.49</t>
  </si>
  <si>
    <t>2,083</t>
  </si>
  <si>
    <t>739</t>
  </si>
  <si>
    <t>235.63</t>
  </si>
  <si>
    <t>59</t>
  </si>
  <si>
    <t>254.93</t>
  </si>
  <si>
    <t>2,137</t>
  </si>
  <si>
    <t>1,260</t>
  </si>
  <si>
    <t>239.96</t>
  </si>
  <si>
    <t>56</t>
  </si>
  <si>
    <t>Column42</t>
  </si>
  <si>
    <t>Column62</t>
  </si>
  <si>
    <t>Improvement</t>
  </si>
  <si>
    <t>Column9</t>
  </si>
  <si>
    <t xml:space="preserve"> </t>
  </si>
  <si>
    <t>Naïve Results</t>
  </si>
  <si>
    <t>QP av:</t>
  </si>
  <si>
    <t>IR av:</t>
  </si>
  <si>
    <t>AP av:</t>
  </si>
  <si>
    <t>AV IR 8: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</si>
</sst>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Prozent" xfId="1" builtinId="5"/>
    <cellStyle name="Standard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9" dataBound="0" tableColumnId="10"/>
      <queryTableField id="5" name="Column5" tableColumnId="5"/>
      <queryTableField id="6" name="Column6" tableColumnId="6"/>
      <queryTableField id="10" dataBound="0" tableColumnId="11"/>
      <queryTableField id="7" name="Column7" tableColumnId="7"/>
      <queryTableField id="8" name="Column8" tableColumnId="8"/>
      <queryTableField id="11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wer_bounds" displayName="Lower_bounds" ref="A1:K20" tableType="queryTable" totalsRowShown="0">
  <autoFilter ref="A1:K20" xr:uid="{00000000-0009-0000-0100-000001000000}"/>
  <tableColumns count="11">
    <tableColumn id="1" xr3:uid="{00000000-0010-0000-0000-000001000000}" uniqueName="1" name="Column1" queryTableFieldId="1" dataDxfId="10"/>
    <tableColumn id="2" xr3:uid="{00000000-0010-0000-0000-000002000000}" uniqueName="2" name="Column2" queryTableFieldId="2" dataDxfId="9"/>
    <tableColumn id="3" xr3:uid="{00000000-0010-0000-0000-000003000000}" uniqueName="3" name="Column3" queryTableFieldId="3" dataDxfId="8"/>
    <tableColumn id="4" xr3:uid="{00000000-0010-0000-0000-000004000000}" uniqueName="4" name="Column4" queryTableFieldId="4" dataDxfId="7"/>
    <tableColumn id="10" xr3:uid="{00000000-0010-0000-0000-00000A000000}" uniqueName="10" name="Column42" queryTableFieldId="9" dataDxfId="6"/>
    <tableColumn id="5" xr3:uid="{00000000-0010-0000-0000-000005000000}" uniqueName="5" name="Column5" queryTableFieldId="5" dataDxfId="5"/>
    <tableColumn id="6" xr3:uid="{00000000-0010-0000-0000-000006000000}" uniqueName="6" name="Column6" queryTableFieldId="6" dataDxfId="4"/>
    <tableColumn id="11" xr3:uid="{00000000-0010-0000-0000-00000B000000}" uniqueName="11" name="Column62" queryTableFieldId="10" dataDxfId="3"/>
    <tableColumn id="7" xr3:uid="{00000000-0010-0000-0000-000007000000}" uniqueName="7" name="Column7" queryTableFieldId="7" dataDxfId="2"/>
    <tableColumn id="8" xr3:uid="{00000000-0010-0000-0000-000008000000}" uniqueName="8" name="Column8" queryTableFieldId="8" dataDxfId="1"/>
    <tableColumn id="12" xr3:uid="{00000000-0010-0000-0000-00000C000000}" uniqueName="12" name="Column9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topLeftCell="A4" workbookViewId="0">
      <selection activeCell="M14" sqref="M14"/>
    </sheetView>
  </sheetViews>
  <sheetFormatPr baseColWidth="10" defaultRowHeight="14.5" x14ac:dyDescent="0.35"/>
  <cols>
    <col min="1" max="4" width="10.7265625" bestFit="1" customWidth="1"/>
    <col min="5" max="5" width="10.7265625" customWidth="1"/>
    <col min="6" max="7" width="10.7265625" bestFit="1" customWidth="1"/>
    <col min="8" max="8" width="10.7265625" customWidth="1"/>
    <col min="9" max="10" width="10.7265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107</v>
      </c>
      <c r="F1" t="s">
        <v>4</v>
      </c>
      <c r="G1" t="s">
        <v>5</v>
      </c>
      <c r="H1" t="s">
        <v>108</v>
      </c>
      <c r="I1" t="s">
        <v>6</v>
      </c>
      <c r="J1" t="s">
        <v>7</v>
      </c>
      <c r="K1" t="s">
        <v>110</v>
      </c>
    </row>
    <row r="2" spans="1:14" x14ac:dyDescent="0.35">
      <c r="A2" s="1" t="s">
        <v>0</v>
      </c>
      <c r="B2" s="1" t="s">
        <v>1</v>
      </c>
      <c r="C2" s="1" t="s">
        <v>2</v>
      </c>
      <c r="D2" s="1" t="s">
        <v>3</v>
      </c>
      <c r="E2" s="1"/>
      <c r="F2" s="1" t="s">
        <v>4</v>
      </c>
      <c r="G2" s="1" t="s">
        <v>5</v>
      </c>
      <c r="H2" s="1"/>
      <c r="I2" s="1" t="s">
        <v>6</v>
      </c>
      <c r="J2" s="1" t="s">
        <v>7</v>
      </c>
      <c r="K2" s="1"/>
    </row>
    <row r="3" spans="1:14" x14ac:dyDescent="0.35">
      <c r="A3" s="1" t="s">
        <v>8</v>
      </c>
      <c r="B3" s="1" t="s">
        <v>8</v>
      </c>
      <c r="C3" s="1" t="s">
        <v>9</v>
      </c>
      <c r="D3" s="1" t="s">
        <v>8</v>
      </c>
      <c r="E3" s="1"/>
      <c r="F3" s="1" t="s">
        <v>10</v>
      </c>
      <c r="G3" s="1" t="s">
        <v>8</v>
      </c>
      <c r="H3" s="1"/>
      <c r="I3" s="1" t="s">
        <v>11</v>
      </c>
      <c r="J3" s="1" t="s">
        <v>8</v>
      </c>
      <c r="K3" s="1"/>
    </row>
    <row r="4" spans="1:14" x14ac:dyDescent="0.35">
      <c r="A4" s="1" t="s">
        <v>12</v>
      </c>
      <c r="B4" s="1" t="s">
        <v>13</v>
      </c>
      <c r="C4" s="1" t="s">
        <v>14</v>
      </c>
      <c r="D4" s="1" t="s">
        <v>15</v>
      </c>
      <c r="E4" s="1" t="s">
        <v>109</v>
      </c>
      <c r="F4" s="1" t="s">
        <v>14</v>
      </c>
      <c r="G4" s="1" t="s">
        <v>15</v>
      </c>
      <c r="H4" s="1" t="s">
        <v>109</v>
      </c>
      <c r="I4" s="1" t="s">
        <v>14</v>
      </c>
      <c r="J4" s="1" t="s">
        <v>15</v>
      </c>
      <c r="K4" s="1" t="s">
        <v>109</v>
      </c>
    </row>
    <row r="5" spans="1:14" x14ac:dyDescent="0.35">
      <c r="A5" s="1" t="s">
        <v>16</v>
      </c>
      <c r="B5" s="1" t="s">
        <v>17</v>
      </c>
      <c r="C5" s="1" t="s">
        <v>18</v>
      </c>
      <c r="D5" s="1" t="s">
        <v>19</v>
      </c>
      <c r="E5" s="2">
        <f>(Lower_bounds[[#This Row],[Column3]]-N5)/N5</f>
        <v>-8.838945932361611E-2</v>
      </c>
      <c r="F5" s="1" t="s">
        <v>20</v>
      </c>
      <c r="G5" s="1" t="s">
        <v>21</v>
      </c>
      <c r="H5" s="2">
        <f>(Lower_bounds[[#This Row],[Column5]]-N5)/N5</f>
        <v>-0.16615207869605811</v>
      </c>
      <c r="I5" s="1" t="s">
        <v>22</v>
      </c>
      <c r="J5" s="1" t="s">
        <v>23</v>
      </c>
      <c r="K5" s="2">
        <f>(Lower_bounds[[#This Row],[Column7]]-N5)/N5</f>
        <v>0</v>
      </c>
      <c r="M5" t="s">
        <v>113</v>
      </c>
      <c r="N5">
        <v>278.54000000000002</v>
      </c>
    </row>
    <row r="6" spans="1:14" x14ac:dyDescent="0.35">
      <c r="A6" s="1" t="s">
        <v>8</v>
      </c>
      <c r="B6" s="1" t="s">
        <v>24</v>
      </c>
      <c r="C6" s="1" t="s">
        <v>25</v>
      </c>
      <c r="D6" s="1" t="s">
        <v>26</v>
      </c>
      <c r="E6" s="2">
        <f>(Lower_bounds[[#This Row],[Column3]]-N6)/N6</f>
        <v>-7.8164613461881749E-2</v>
      </c>
      <c r="F6" s="1" t="s">
        <v>27</v>
      </c>
      <c r="G6" s="1" t="s">
        <v>28</v>
      </c>
      <c r="H6" s="2">
        <f>(Lower_bounds[[#This Row],[Column5]]-N6)/N6</f>
        <v>-0.16964827709337624</v>
      </c>
      <c r="I6" s="1" t="s">
        <v>29</v>
      </c>
      <c r="J6" s="1" t="s">
        <v>30</v>
      </c>
      <c r="K6" s="2">
        <f>(Lower_bounds[[#This Row],[Column7]]-N6)/N6</f>
        <v>-3.1780039278699744E-3</v>
      </c>
      <c r="M6" s="3">
        <f>AVERAGE(K5:K20)</f>
        <v>3.8674305490522649E-2</v>
      </c>
      <c r="N6">
        <v>280.05</v>
      </c>
    </row>
    <row r="7" spans="1:14" x14ac:dyDescent="0.35">
      <c r="A7" s="1" t="s">
        <v>8</v>
      </c>
      <c r="B7" s="1" t="s">
        <v>31</v>
      </c>
      <c r="C7" s="1" t="s">
        <v>32</v>
      </c>
      <c r="D7" s="1" t="s">
        <v>33</v>
      </c>
      <c r="E7" s="2">
        <f>(Lower_bounds[[#This Row],[Column3]]-N7)/N7</f>
        <v>-5.6302939711011434E-2</v>
      </c>
      <c r="F7" s="1" t="s">
        <v>34</v>
      </c>
      <c r="G7" s="1" t="s">
        <v>35</v>
      </c>
      <c r="H7" s="2">
        <f>(Lower_bounds[[#This Row],[Column5]]-N7)/N7</f>
        <v>-0.17150686881628593</v>
      </c>
      <c r="I7" s="1" t="s">
        <v>36</v>
      </c>
      <c r="J7" s="1" t="s">
        <v>37</v>
      </c>
      <c r="K7" s="2">
        <f>(Lower_bounds[[#This Row],[Column7]]-N7)/N7</f>
        <v>-1.957434692860742E-3</v>
      </c>
      <c r="M7" t="s">
        <v>114</v>
      </c>
      <c r="N7">
        <v>280.98</v>
      </c>
    </row>
    <row r="8" spans="1:14" x14ac:dyDescent="0.35">
      <c r="A8" s="1" t="s">
        <v>8</v>
      </c>
      <c r="B8" s="1" t="s">
        <v>38</v>
      </c>
      <c r="C8" s="1" t="s">
        <v>39</v>
      </c>
      <c r="D8" s="1" t="s">
        <v>40</v>
      </c>
      <c r="E8" s="2">
        <f>(Lower_bounds[[#This Row],[Column3]]-N8)/N8</f>
        <v>-6.5354413887812962E-2</v>
      </c>
      <c r="F8" s="1" t="s">
        <v>41</v>
      </c>
      <c r="G8" s="1" t="s">
        <v>42</v>
      </c>
      <c r="H8" s="2">
        <f>(Lower_bounds[[#This Row],[Column5]]-N8)/N8</f>
        <v>-2.3698017535828789E-2</v>
      </c>
      <c r="I8" s="1" t="s">
        <v>43</v>
      </c>
      <c r="J8" s="1" t="s">
        <v>44</v>
      </c>
      <c r="K8" s="2">
        <f>(Lower_bounds[[#This Row],[Column7]]-N8)/N8</f>
        <v>-9.8595020951452355E-4</v>
      </c>
      <c r="M8" s="3">
        <f>AVERAGE(E5:E20)</f>
        <v>2.7668687100781734E-2</v>
      </c>
      <c r="N8">
        <v>283.99</v>
      </c>
    </row>
    <row r="9" spans="1:14" x14ac:dyDescent="0.35">
      <c r="A9" s="1" t="s">
        <v>45</v>
      </c>
      <c r="B9" s="1" t="s">
        <v>17</v>
      </c>
      <c r="C9" s="1" t="s">
        <v>46</v>
      </c>
      <c r="D9" s="1" t="s">
        <v>47</v>
      </c>
      <c r="E9" s="2">
        <f>(Lower_bounds[[#This Row],[Column3]]-N9)/N9</f>
        <v>-3.3175163239647996E-2</v>
      </c>
      <c r="F9" s="1" t="s">
        <v>48</v>
      </c>
      <c r="G9" s="1" t="s">
        <v>49</v>
      </c>
      <c r="H9" s="1" t="s">
        <v>111</v>
      </c>
      <c r="I9" s="1" t="s">
        <v>50</v>
      </c>
      <c r="J9" s="1" t="s">
        <v>51</v>
      </c>
      <c r="K9" s="2">
        <f>(Lower_bounds[[#This Row],[Column7]]-N9)/N9</f>
        <v>7.8273918157115898E-3</v>
      </c>
      <c r="M9" t="s">
        <v>115</v>
      </c>
      <c r="N9">
        <v>246.57</v>
      </c>
    </row>
    <row r="10" spans="1:14" x14ac:dyDescent="0.35">
      <c r="A10" s="1" t="s">
        <v>8</v>
      </c>
      <c r="B10" s="1" t="s">
        <v>24</v>
      </c>
      <c r="C10" s="1" t="s">
        <v>52</v>
      </c>
      <c r="D10" s="1" t="s">
        <v>53</v>
      </c>
      <c r="E10" s="2">
        <f>(Lower_bounds[[#This Row],[Column3]]-N10)/N10</f>
        <v>3.4032654116228002E-2</v>
      </c>
      <c r="F10" s="1" t="s">
        <v>48</v>
      </c>
      <c r="G10" s="1" t="s">
        <v>54</v>
      </c>
      <c r="H10" s="1" t="s">
        <v>111</v>
      </c>
      <c r="I10" s="1" t="s">
        <v>55</v>
      </c>
      <c r="J10" s="1" t="s">
        <v>56</v>
      </c>
      <c r="K10" s="2">
        <f>(Lower_bounds[[#This Row],[Column7]]-N10)/N10</f>
        <v>8.529703183560941E-2</v>
      </c>
      <c r="M10" s="3">
        <f>AVERAGE(H5:H8)</f>
        <v>-0.13275131053538727</v>
      </c>
      <c r="N10">
        <v>232.13</v>
      </c>
    </row>
    <row r="11" spans="1:14" x14ac:dyDescent="0.35">
      <c r="A11" s="1" t="s">
        <v>8</v>
      </c>
      <c r="B11" s="1" t="s">
        <v>31</v>
      </c>
      <c r="C11" s="1" t="s">
        <v>57</v>
      </c>
      <c r="D11" s="1" t="s">
        <v>58</v>
      </c>
      <c r="E11" s="2">
        <f>(Lower_bounds[[#This Row],[Column3]]-N11)/N11</f>
        <v>9.6039603960396042E-2</v>
      </c>
      <c r="F11" s="1" t="s">
        <v>48</v>
      </c>
      <c r="G11" s="1" t="s">
        <v>59</v>
      </c>
      <c r="H11" s="1" t="s">
        <v>111</v>
      </c>
      <c r="I11" s="1" t="s">
        <v>60</v>
      </c>
      <c r="J11" s="1" t="s">
        <v>61</v>
      </c>
      <c r="K11" s="2">
        <f>(Lower_bounds[[#This Row],[Column7]]-N11)/N11</f>
        <v>8.687042617305199E-2</v>
      </c>
      <c r="N11">
        <v>232.3</v>
      </c>
    </row>
    <row r="12" spans="1:14" x14ac:dyDescent="0.35">
      <c r="A12" s="1" t="s">
        <v>8</v>
      </c>
      <c r="B12" s="1" t="s">
        <v>38</v>
      </c>
      <c r="C12" s="1" t="s">
        <v>62</v>
      </c>
      <c r="D12" s="1" t="s">
        <v>63</v>
      </c>
      <c r="E12" s="2">
        <f>(Lower_bounds[[#This Row],[Column3]]-N12)/N12</f>
        <v>4.6360029152158137E-2</v>
      </c>
      <c r="F12" s="1" t="s">
        <v>48</v>
      </c>
      <c r="G12" s="1" t="s">
        <v>64</v>
      </c>
      <c r="H12" s="1" t="s">
        <v>111</v>
      </c>
      <c r="I12" s="1" t="s">
        <v>65</v>
      </c>
      <c r="J12" s="1" t="s">
        <v>66</v>
      </c>
      <c r="K12" s="2">
        <f>(Lower_bounds[[#This Row],[Column7]]-N12)/N12</f>
        <v>2.4698356142197841E-2</v>
      </c>
      <c r="M12" t="s">
        <v>116</v>
      </c>
      <c r="N12">
        <v>246.98</v>
      </c>
    </row>
    <row r="13" spans="1:14" x14ac:dyDescent="0.35">
      <c r="A13" s="1" t="s">
        <v>67</v>
      </c>
      <c r="B13" s="1" t="s">
        <v>17</v>
      </c>
      <c r="C13" s="1" t="s">
        <v>68</v>
      </c>
      <c r="D13" s="1" t="s">
        <v>69</v>
      </c>
      <c r="E13" s="2">
        <f>(Lower_bounds[[#This Row],[Column3]]-N13)/N13</f>
        <v>4.2105731181361426E-2</v>
      </c>
      <c r="F13" s="1" t="s">
        <v>48</v>
      </c>
      <c r="G13" s="1" t="s">
        <v>70</v>
      </c>
      <c r="H13" s="1" t="s">
        <v>111</v>
      </c>
      <c r="I13" s="1" t="s">
        <v>71</v>
      </c>
      <c r="J13" s="1" t="s">
        <v>72</v>
      </c>
      <c r="K13" s="2">
        <f>(Lower_bounds[[#This Row],[Column7]]-N13)/N13</f>
        <v>8.8835534213685424E-2</v>
      </c>
      <c r="M13" s="3">
        <f>AVERAGE(E13:E20)</f>
        <v>7.3456662000961973E-2</v>
      </c>
      <c r="N13">
        <v>224.91</v>
      </c>
    </row>
    <row r="14" spans="1:14" x14ac:dyDescent="0.35">
      <c r="A14" s="1" t="s">
        <v>8</v>
      </c>
      <c r="B14" s="1" t="s">
        <v>24</v>
      </c>
      <c r="C14" s="1" t="s">
        <v>73</v>
      </c>
      <c r="D14" s="1" t="s">
        <v>74</v>
      </c>
      <c r="E14" s="2">
        <f>(Lower_bounds[[#This Row],[Column3]]-N14)/N14</f>
        <v>6.6183338522439156E-2</v>
      </c>
      <c r="F14" s="1" t="s">
        <v>48</v>
      </c>
      <c r="G14" s="1" t="s">
        <v>75</v>
      </c>
      <c r="H14" s="1" t="s">
        <v>111</v>
      </c>
      <c r="I14" s="1" t="s">
        <v>76</v>
      </c>
      <c r="J14" s="1" t="s">
        <v>77</v>
      </c>
      <c r="K14" s="2">
        <f>(Lower_bounds[[#This Row],[Column7]]-N14)/N14</f>
        <v>9.2870168571809783E-2</v>
      </c>
      <c r="N14">
        <v>224.83</v>
      </c>
    </row>
    <row r="15" spans="1:14" x14ac:dyDescent="0.35">
      <c r="A15" s="1" t="s">
        <v>8</v>
      </c>
      <c r="B15" s="1" t="s">
        <v>31</v>
      </c>
      <c r="C15" s="1" t="s">
        <v>78</v>
      </c>
      <c r="D15" s="1" t="s">
        <v>79</v>
      </c>
      <c r="E15" s="2">
        <f>(Lower_bounds[[#This Row],[Column3]]-N15)/N15</f>
        <v>0.12695451314854292</v>
      </c>
      <c r="F15" s="1" t="s">
        <v>48</v>
      </c>
      <c r="G15" s="1" t="s">
        <v>80</v>
      </c>
      <c r="H15" s="1" t="s">
        <v>111</v>
      </c>
      <c r="I15" s="1" t="s">
        <v>81</v>
      </c>
      <c r="J15" s="1" t="s">
        <v>82</v>
      </c>
      <c r="K15" s="2">
        <f>(Lower_bounds[[#This Row],[Column7]]-N15)/N15</f>
        <v>9.2617270788912548E-2</v>
      </c>
      <c r="N15">
        <v>225.12</v>
      </c>
    </row>
    <row r="16" spans="1:14" x14ac:dyDescent="0.35">
      <c r="A16" s="1" t="s">
        <v>8</v>
      </c>
      <c r="B16" s="1" t="s">
        <v>38</v>
      </c>
      <c r="C16" s="1" t="s">
        <v>83</v>
      </c>
      <c r="D16" s="1" t="s">
        <v>84</v>
      </c>
      <c r="E16" s="2">
        <f>(Lower_bounds[[#This Row],[Column3]]-N16)/N16</f>
        <v>0.13441266734866342</v>
      </c>
      <c r="F16" s="1" t="s">
        <v>48</v>
      </c>
      <c r="G16" s="1" t="s">
        <v>85</v>
      </c>
      <c r="H16" s="1" t="s">
        <v>111</v>
      </c>
      <c r="I16" s="1" t="s">
        <v>86</v>
      </c>
      <c r="J16" s="1" t="s">
        <v>87</v>
      </c>
      <c r="K16" s="2">
        <f>(Lower_bounds[[#This Row],[Column7]]-N16)/N16</f>
        <v>9.513854912600625E-2</v>
      </c>
      <c r="N16">
        <v>224.83</v>
      </c>
    </row>
    <row r="17" spans="1:14" x14ac:dyDescent="0.35">
      <c r="A17" s="1" t="s">
        <v>88</v>
      </c>
      <c r="B17" s="1" t="s">
        <v>17</v>
      </c>
      <c r="C17" s="1" t="s">
        <v>89</v>
      </c>
      <c r="D17" s="1" t="s">
        <v>90</v>
      </c>
      <c r="E17" s="2">
        <f>(Lower_bounds[[#This Row],[Column3]]-N17)/N17</f>
        <v>-1.3455170390241772E-2</v>
      </c>
      <c r="F17" s="1" t="s">
        <v>48</v>
      </c>
      <c r="G17" s="1" t="s">
        <v>35</v>
      </c>
      <c r="H17" s="1" t="s">
        <v>111</v>
      </c>
      <c r="I17" s="1" t="s">
        <v>91</v>
      </c>
      <c r="J17" s="1" t="s">
        <v>92</v>
      </c>
      <c r="K17" s="2">
        <f>(Lower_bounds[[#This Row],[Column7]]-N17)/N17</f>
        <v>-2.1796537703818539E-2</v>
      </c>
      <c r="N17">
        <v>238.57</v>
      </c>
    </row>
    <row r="18" spans="1:14" x14ac:dyDescent="0.35">
      <c r="A18" s="1" t="s">
        <v>8</v>
      </c>
      <c r="B18" s="1" t="s">
        <v>24</v>
      </c>
      <c r="C18" s="1" t="s">
        <v>93</v>
      </c>
      <c r="D18" s="1" t="s">
        <v>94</v>
      </c>
      <c r="E18" s="2">
        <f>(Lower_bounds[[#This Row],[Column3]]-N18)/N18</f>
        <v>3.9503386004514647E-2</v>
      </c>
      <c r="F18" s="1" t="s">
        <v>48</v>
      </c>
      <c r="G18" s="1" t="s">
        <v>95</v>
      </c>
      <c r="H18" s="1" t="s">
        <v>111</v>
      </c>
      <c r="I18" s="1" t="s">
        <v>96</v>
      </c>
      <c r="J18" s="1" t="s">
        <v>30</v>
      </c>
      <c r="K18" s="2">
        <f>(Lower_bounds[[#This Row],[Column7]]-N18)/N18</f>
        <v>2.2052439659663067E-2</v>
      </c>
      <c r="N18">
        <v>230.36</v>
      </c>
    </row>
    <row r="19" spans="1:14" x14ac:dyDescent="0.35">
      <c r="A19" s="1" t="s">
        <v>8</v>
      </c>
      <c r="B19" s="1" t="s">
        <v>31</v>
      </c>
      <c r="C19" s="1" t="s">
        <v>97</v>
      </c>
      <c r="D19" s="1" t="s">
        <v>98</v>
      </c>
      <c r="E19" s="2">
        <f>(Lower_bounds[[#This Row],[Column3]]-N19)/N19</f>
        <v>8.5145547945205541E-2</v>
      </c>
      <c r="F19" s="1" t="s">
        <v>48</v>
      </c>
      <c r="G19" s="1" t="s">
        <v>99</v>
      </c>
      <c r="H19" s="1" t="s">
        <v>111</v>
      </c>
      <c r="I19" s="1" t="s">
        <v>100</v>
      </c>
      <c r="J19" s="1" t="s">
        <v>101</v>
      </c>
      <c r="K19" s="2">
        <f>(Lower_bounds[[#This Row],[Column7]]-N19)/N19</f>
        <v>8.6900684931506909E-3</v>
      </c>
      <c r="N19">
        <v>233.6</v>
      </c>
    </row>
    <row r="20" spans="1:14" x14ac:dyDescent="0.35">
      <c r="A20" s="1" t="s">
        <v>8</v>
      </c>
      <c r="B20" s="1" t="s">
        <v>38</v>
      </c>
      <c r="C20" s="1" t="s">
        <v>102</v>
      </c>
      <c r="D20" s="1" t="s">
        <v>103</v>
      </c>
      <c r="E20" s="2">
        <f>(Lower_bounds[[#This Row],[Column3]]-N20)/N20</f>
        <v>0.10680328224721049</v>
      </c>
      <c r="F20" s="1" t="s">
        <v>48</v>
      </c>
      <c r="G20" s="1" t="s">
        <v>104</v>
      </c>
      <c r="H20" s="1" t="s">
        <v>111</v>
      </c>
      <c r="I20" s="1" t="s">
        <v>105</v>
      </c>
      <c r="J20" s="1" t="s">
        <v>106</v>
      </c>
      <c r="K20" s="2">
        <f>(Lower_bounds[[#This Row],[Column7]]-N20)/N20</f>
        <v>4.1809577562627515E-2</v>
      </c>
      <c r="N20">
        <v>230.33</v>
      </c>
    </row>
    <row r="24" spans="1:14" x14ac:dyDescent="0.35">
      <c r="A24" t="s">
        <v>112</v>
      </c>
    </row>
    <row r="25" spans="1:14" x14ac:dyDescent="0.35">
      <c r="A25">
        <v>278.54000000000002</v>
      </c>
    </row>
    <row r="26" spans="1:14" x14ac:dyDescent="0.35">
      <c r="A26">
        <v>280.05</v>
      </c>
    </row>
    <row r="27" spans="1:14" x14ac:dyDescent="0.35">
      <c r="A27">
        <v>280.98</v>
      </c>
    </row>
    <row r="28" spans="1:14" x14ac:dyDescent="0.35">
      <c r="A28">
        <v>283.99</v>
      </c>
    </row>
    <row r="29" spans="1:14" x14ac:dyDescent="0.35">
      <c r="A29">
        <v>246.57</v>
      </c>
    </row>
    <row r="30" spans="1:14" x14ac:dyDescent="0.35">
      <c r="A30">
        <v>232.13</v>
      </c>
    </row>
    <row r="31" spans="1:14" x14ac:dyDescent="0.35">
      <c r="A31">
        <v>232.3</v>
      </c>
    </row>
    <row r="32" spans="1:14" x14ac:dyDescent="0.35">
      <c r="A32">
        <v>246.98</v>
      </c>
    </row>
    <row r="33" spans="1:1" x14ac:dyDescent="0.35">
      <c r="A33">
        <v>224.91</v>
      </c>
    </row>
    <row r="34" spans="1:1" x14ac:dyDescent="0.35">
      <c r="A34">
        <v>224.83</v>
      </c>
    </row>
    <row r="35" spans="1:1" x14ac:dyDescent="0.35">
      <c r="A35">
        <v>225.12</v>
      </c>
    </row>
    <row r="36" spans="1:1" x14ac:dyDescent="0.35">
      <c r="A36">
        <v>224.83</v>
      </c>
    </row>
    <row r="37" spans="1:1" x14ac:dyDescent="0.35">
      <c r="A37">
        <v>238.57</v>
      </c>
    </row>
    <row r="38" spans="1:1" x14ac:dyDescent="0.35">
      <c r="A38">
        <v>230.36</v>
      </c>
    </row>
    <row r="39" spans="1:1" x14ac:dyDescent="0.35">
      <c r="A39">
        <v>233.6</v>
      </c>
    </row>
    <row r="40" spans="1:1" x14ac:dyDescent="0.35">
      <c r="A40">
        <v>230.33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p X C Z V C C P L / + l A A A A 9 g A A A B I A H A B D b 2 5 m a W c v U G F j a 2 F n Z S 5 4 b W w g o h g A K K A U A A A A A A A A A A A A A A A A A A A A A A A A A A A A h Y + x D o I w F E V / h X S n L c X B k E d J d H C R x M T E u D Z Y o R E e h h b L v z n 4 S f 6 C G E X d H O + 5 Z 7 j 3 f r 1 B N j R 1 c N G d N S 2 m J K K c B B q L 9 m C w T E n v j u G c Z B I 2 q j i p U g e j j D Y Z 7 C E l l X P n h D H v P f U x b b u S C c 4 j t s / X 2 6 L S j S I f 2 f y X Q 4 P W K S w 0 k b B 7 j Z G C R j y m M y E o B z Z B y A 1 + B T H u f b Y / E J Z 9 7 f p O S 4 3 h a g F s i s D e H + Q D U E s D B B Q A A g A I A K V w m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c J l U F v C 9 z D M B A A A v A g A A E w A c A E Z v c m 1 1 b G F z L 1 N l Y 3 R p b 2 4 x L m 0 g o h g A K K A U A A A A A A A A A A A A A A A A A A A A A A A A A A A A d Z D B T s M w D I b v l f o O U b l s U l R p g 8 H E 1 M P U D j g g E H Q T B 4 K q r j U j I r W n J C 2 g a W / D m / B i B C o E H J K L k + 9 3 b P 8 2 U F l J y P I + j m Z h E A b m q d R Q s 0 t 6 A V 2 s q c X a s I Q p s G H A 3 L l p Q S l w J D V d n F H V N o B 2 c C Y V x C m h d Q 8 z i N J T s T K g j a h c M S W u E T I t O x A Z P X / n g 5 g X K 5 T i Q t 5 J M d d W V g r y d r 3 R Z S 2 d L F K q Q e R l s 1 V w 2 2 K x w E 5 q w q + f R U 6 q 1 O L v d H F l u m j I 7 z N Q s p E W d B L x i L O U V N u g S a a c L b C i W u I m G Y 0 n Y + 4 s k I X c v i l I f q / x F S E 8 D H n v 8 i A 6 h 4 9 3 r E G 7 e m z 5 t o 2 c 4 2 W 5 d n l L X a J 5 J N 3 0 D Z w G Z t B v h e 9 2 U U 9 H b g D r F G b h 1 e 4 5 + + F j D z / 0 8 C M P n 3 j 4 s Y e f e P j 0 H 9 8 P w 0 C i b w O z T 1 B L A Q I t A B Q A A g A I A K V w m V Q g j y / / p Q A A A P Y A A A A S A A A A A A A A A A A A A A A A A A A A A A B D b 2 5 m a W c v U G F j a 2 F n Z S 5 4 b W x Q S w E C L Q A U A A I A C A C l c J l U D 8 r p q 6 Q A A A D p A A A A E w A A A A A A A A A A A A A A A A D x A A A A W 0 N v b n R l b n R f V H l w Z X N d L n h t b F B L A Q I t A B Q A A g A I A K V w m V Q W 8 L 3 M M w E A A C 8 C A A A T A A A A A A A A A A A A A A A A A O I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M A A A A A A A A 6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d l c l 9 i b 3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3 d l c l 9 i b 3 V u Z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I 6 M D U 6 M T E u M j U 4 N j A 4 N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9 3 Z X J f Y m 9 1 b m R z L 0 F 1 d G 9 S Z W 1 v d m V k Q 2 9 s d W 1 u c z E u e 0 N v b H V t b j E s M H 0 m c X V v d D s s J n F 1 b 3 Q 7 U 2 V j d G l v b j E v T G 9 3 Z X J f Y m 9 1 b m R z L 0 F 1 d G 9 S Z W 1 v d m V k Q 2 9 s d W 1 u c z E u e 0 N v b H V t b j I s M X 0 m c X V v d D s s J n F 1 b 3 Q 7 U 2 V j d G l v b j E v T G 9 3 Z X J f Y m 9 1 b m R z L 0 F 1 d G 9 S Z W 1 v d m V k Q 2 9 s d W 1 u c z E u e 0 N v b H V t b j M s M n 0 m c X V v d D s s J n F 1 b 3 Q 7 U 2 V j d G l v b j E v T G 9 3 Z X J f Y m 9 1 b m R z L 0 F 1 d G 9 S Z W 1 v d m V k Q 2 9 s d W 1 u c z E u e 0 N v b H V t b j Q s M 3 0 m c X V v d D s s J n F 1 b 3 Q 7 U 2 V j d G l v b j E v T G 9 3 Z X J f Y m 9 1 b m R z L 0 F 1 d G 9 S Z W 1 v d m V k Q 2 9 s d W 1 u c z E u e 0 N v b H V t b j U s N H 0 m c X V v d D s s J n F 1 b 3 Q 7 U 2 V j d G l v b j E v T G 9 3 Z X J f Y m 9 1 b m R z L 0 F 1 d G 9 S Z W 1 v d m V k Q 2 9 s d W 1 u c z E u e 0 N v b H V t b j Y s N X 0 m c X V v d D s s J n F 1 b 3 Q 7 U 2 V j d G l v b j E v T G 9 3 Z X J f Y m 9 1 b m R z L 0 F 1 d G 9 S Z W 1 v d m V k Q 2 9 s d W 1 u c z E u e 0 N v b H V t b j c s N n 0 m c X V v d D s s J n F 1 b 3 Q 7 U 2 V j d G l v b j E v T G 9 3 Z X J f Y m 9 1 b m R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G 9 3 Z X J f Y m 9 1 b m R z L 0 F 1 d G 9 S Z W 1 v d m V k Q 2 9 s d W 1 u c z E u e 0 N v b H V t b j E s M H 0 m c X V v d D s s J n F 1 b 3 Q 7 U 2 V j d G l v b j E v T G 9 3 Z X J f Y m 9 1 b m R z L 0 F 1 d G 9 S Z W 1 v d m V k Q 2 9 s d W 1 u c z E u e 0 N v b H V t b j I s M X 0 m c X V v d D s s J n F 1 b 3 Q 7 U 2 V j d G l v b j E v T G 9 3 Z X J f Y m 9 1 b m R z L 0 F 1 d G 9 S Z W 1 v d m V k Q 2 9 s d W 1 u c z E u e 0 N v b H V t b j M s M n 0 m c X V v d D s s J n F 1 b 3 Q 7 U 2 V j d G l v b j E v T G 9 3 Z X J f Y m 9 1 b m R z L 0 F 1 d G 9 S Z W 1 v d m V k Q 2 9 s d W 1 u c z E u e 0 N v b H V t b j Q s M 3 0 m c X V v d D s s J n F 1 b 3 Q 7 U 2 V j d G l v b j E v T G 9 3 Z X J f Y m 9 1 b m R z L 0 F 1 d G 9 S Z W 1 v d m V k Q 2 9 s d W 1 u c z E u e 0 N v b H V t b j U s N H 0 m c X V v d D s s J n F 1 b 3 Q 7 U 2 V j d G l v b j E v T G 9 3 Z X J f Y m 9 1 b m R z L 0 F 1 d G 9 S Z W 1 v d m V k Q 2 9 s d W 1 u c z E u e 0 N v b H V t b j Y s N X 0 m c X V v d D s s J n F 1 b 3 Q 7 U 2 V j d G l v b j E v T G 9 3 Z X J f Y m 9 1 b m R z L 0 F 1 d G 9 S Z W 1 v d m V k Q 2 9 s d W 1 u c z E u e 0 N v b H V t b j c s N n 0 m c X V v d D s s J n F 1 b 3 Q 7 U 2 V j d G l v b j E v T G 9 3 Z X J f Y m 9 1 b m R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v d 2 V y X 2 J v d W 5 k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d l c l 9 i b 3 V u Z H M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3 8 k l G e + V J L j t f 0 Q o Z I U X M A A A A A A g A A A A A A E G Y A A A A B A A A g A A A A B K U K G H y b a z P 2 w c / Q 7 9 s F 0 1 j k J Y 8 u i z C N l g W Y Y x x 5 f f A A A A A A D o A A A A A C A A A g A A A A I w i + e a y K b 4 I E O 1 j z t u U Y l E E U Q U s d v b 5 j 9 H 4 o c W K o B S B Q A A A A i z w c I 4 5 C 6 o K c X j 2 U x 7 b o k q v S Y 9 v 2 S 8 W W S n W F x p p b V m U p T 7 y N v g u g B Y Y F I 9 9 T 2 k v 9 U P l H g Y S b R + G H o 6 T C C e Z u j r + i w E h l l e R c k B + Z Y U 2 k W / F A A A A A N Y d x k l V x j m 1 g X S T K m b X j x 6 w D D v + H y M P G n 2 x y a T T R 6 7 Q r u J U T O d c b C H f 7 s 1 e u j K V a 5 i 2 V t y F u c 3 r G P j j W X d i F T Q = = < / D a t a M a s h u p > 
</file>

<file path=customXml/itemProps1.xml><?xml version="1.0" encoding="utf-8"?>
<ds:datastoreItem xmlns:ds="http://schemas.openxmlformats.org/officeDocument/2006/customXml" ds:itemID="{CB503EF4-006A-4D44-8573-1E4934EA5A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Lower_bounds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2022-04-25T12:04:33Z</dcterms:created>
  <dcterms:modified xsi:type="dcterms:W3CDTF">2022-04-27T12:24:26Z</dcterms:modified>
</cp:coreProperties>
</file>