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00Scens\"/>
    </mc:Choice>
  </mc:AlternateContent>
  <xr:revisionPtr revIDLastSave="0" documentId="13_ncr:40001_{7842F81F-B3FC-42EF-B1BE-580A6B13F21E}" xr6:coauthVersionLast="47" xr6:coauthVersionMax="47" xr10:uidLastSave="{00000000-0000-0000-0000-000000000000}"/>
  <bookViews>
    <workbookView xWindow="-120" yWindow="-16320" windowWidth="29040" windowHeight="15840" activeTab="1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2" l="1"/>
  <c r="M31" i="2"/>
  <c r="M30" i="2"/>
  <c r="Q28" i="2"/>
  <c r="P28" i="2"/>
  <c r="M28" i="2"/>
  <c r="P29" i="2" s="1"/>
  <c r="M27" i="2"/>
  <c r="M26" i="2"/>
  <c r="Q27" i="2" s="1"/>
  <c r="M24" i="2"/>
  <c r="M23" i="2"/>
  <c r="M22" i="2"/>
  <c r="Q21" i="2"/>
  <c r="M20" i="2"/>
  <c r="P21" i="2" s="1"/>
  <c r="M19" i="2"/>
  <c r="Q20" i="2" s="1"/>
  <c r="M18" i="2"/>
  <c r="P19" i="2" s="1"/>
  <c r="M16" i="2"/>
  <c r="M15" i="2"/>
  <c r="M14" i="2"/>
  <c r="Q12" i="2"/>
  <c r="P12" i="2"/>
  <c r="M12" i="2"/>
  <c r="P13" i="2" s="1"/>
  <c r="M11" i="2"/>
  <c r="M10" i="2"/>
  <c r="Q11" i="2" s="1"/>
  <c r="M8" i="2"/>
  <c r="M7" i="2"/>
  <c r="M6" i="2"/>
  <c r="Q5" i="2"/>
  <c r="M4" i="2"/>
  <c r="P5" i="2" s="1"/>
  <c r="M3" i="2"/>
  <c r="Q4" i="2" s="1"/>
  <c r="M2" i="2"/>
  <c r="Q3" i="2" s="1"/>
  <c r="P3" i="2" l="1"/>
  <c r="Q29" i="2"/>
  <c r="P4" i="2"/>
  <c r="P20" i="2"/>
  <c r="Q19" i="2"/>
  <c r="Q13" i="2"/>
  <c r="P11" i="2"/>
  <c r="P27" i="2"/>
</calcChain>
</file>

<file path=xl/sharedStrings.xml><?xml version="1.0" encoding="utf-8"?>
<sst xmlns="http://schemas.openxmlformats.org/spreadsheetml/2006/main" count="60" uniqueCount="15">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</sst>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left"/>
    </xf>
    <xf numFmtId="10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workbookViewId="0">
      <selection activeCell="P27" sqref="P27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0.01</v>
      </c>
    </row>
    <row r="2" spans="1:17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  <c r="L2" t="s">
        <v>6</v>
      </c>
      <c r="M2">
        <f>SUM(E2:E21)/20</f>
        <v>273.60805850000003</v>
      </c>
      <c r="O2" t="s">
        <v>7</v>
      </c>
      <c r="Q2" t="s">
        <v>8</v>
      </c>
    </row>
    <row r="3" spans="1:17" x14ac:dyDescent="0.35">
      <c r="A3">
        <v>10</v>
      </c>
      <c r="B3">
        <v>100</v>
      </c>
      <c r="C3">
        <v>0.01</v>
      </c>
      <c r="D3">
        <v>0</v>
      </c>
      <c r="E3">
        <v>278.53877</v>
      </c>
      <c r="F3">
        <v>53</v>
      </c>
      <c r="L3" t="s">
        <v>9</v>
      </c>
      <c r="M3">
        <f>SUM(D2:D21)/20</f>
        <v>8.2000000000000001E-5</v>
      </c>
      <c r="O3" t="s">
        <v>10</v>
      </c>
      <c r="P3">
        <f>M2+(-1.96)*M6/(SQRT(20))</f>
        <v>271.87189035932653</v>
      </c>
      <c r="Q3">
        <f>M2+1.96*M6/(SQRT(20))</f>
        <v>275.34422664067353</v>
      </c>
    </row>
    <row r="4" spans="1:17" x14ac:dyDescent="0.35">
      <c r="A4">
        <v>11</v>
      </c>
      <c r="B4">
        <v>100</v>
      </c>
      <c r="C4">
        <v>0.01</v>
      </c>
      <c r="D4">
        <v>0</v>
      </c>
      <c r="E4">
        <v>273.90879000000001</v>
      </c>
      <c r="F4">
        <v>76</v>
      </c>
      <c r="L4" t="s">
        <v>11</v>
      </c>
      <c r="M4">
        <f>SUM(F2:F21)/20</f>
        <v>69.650000000000006</v>
      </c>
      <c r="O4" t="s">
        <v>12</v>
      </c>
      <c r="P4" s="3">
        <f>M3-1.96*M7/(SQRT(20))</f>
        <v>-2.5849879369427173E-5</v>
      </c>
      <c r="Q4" s="3">
        <f>M3+1.96*M7/(SQRT(20))</f>
        <v>1.8984987936942717E-4</v>
      </c>
    </row>
    <row r="5" spans="1:17" x14ac:dyDescent="0.35">
      <c r="A5">
        <v>12</v>
      </c>
      <c r="B5">
        <v>100</v>
      </c>
      <c r="C5">
        <v>0.01</v>
      </c>
      <c r="D5">
        <v>0</v>
      </c>
      <c r="E5">
        <v>273.49889000000002</v>
      </c>
      <c r="F5">
        <v>57</v>
      </c>
      <c r="L5" t="s">
        <v>13</v>
      </c>
      <c r="O5" t="s">
        <v>14</v>
      </c>
      <c r="P5">
        <f>M4-1.96*M8/(SQRT(20))</f>
        <v>56.449960219756917</v>
      </c>
      <c r="Q5">
        <f>M4+1.96*M8/(SQRT(20))</f>
        <v>82.850039780243094</v>
      </c>
    </row>
    <row r="6" spans="1:17" x14ac:dyDescent="0.35">
      <c r="A6">
        <v>13</v>
      </c>
      <c r="B6">
        <v>100</v>
      </c>
      <c r="C6">
        <v>0.01</v>
      </c>
      <c r="D6">
        <v>0</v>
      </c>
      <c r="E6">
        <v>273.26862999999997</v>
      </c>
      <c r="F6">
        <v>71</v>
      </c>
      <c r="L6" t="s">
        <v>10</v>
      </c>
      <c r="M6">
        <f>_xlfn.STDEV.P(E2:E21)</f>
        <v>3.961418349913667</v>
      </c>
    </row>
    <row r="7" spans="1:17" x14ac:dyDescent="0.35">
      <c r="A7">
        <v>14</v>
      </c>
      <c r="B7">
        <v>100</v>
      </c>
      <c r="C7">
        <v>0.01</v>
      </c>
      <c r="D7">
        <v>0</v>
      </c>
      <c r="E7">
        <v>268.74007</v>
      </c>
      <c r="F7">
        <v>40</v>
      </c>
      <c r="L7" t="s">
        <v>12</v>
      </c>
      <c r="M7">
        <f>_xlfn.STDEV.P(D2:D21)</f>
        <v>2.460812873828483E-4</v>
      </c>
    </row>
    <row r="8" spans="1:17" x14ac:dyDescent="0.35">
      <c r="A8">
        <v>15</v>
      </c>
      <c r="B8">
        <v>100</v>
      </c>
      <c r="C8">
        <v>0.01</v>
      </c>
      <c r="D8">
        <v>0</v>
      </c>
      <c r="E8">
        <v>280.63983999999999</v>
      </c>
      <c r="F8">
        <v>48</v>
      </c>
      <c r="L8" t="s">
        <v>14</v>
      </c>
      <c r="M8">
        <f>_xlfn.STDEV.P(F2:F21)</f>
        <v>30.118557402372378</v>
      </c>
    </row>
    <row r="9" spans="1:17" x14ac:dyDescent="0.35">
      <c r="A9">
        <v>16</v>
      </c>
      <c r="B9">
        <v>100</v>
      </c>
      <c r="C9">
        <v>0.01</v>
      </c>
      <c r="D9">
        <v>0</v>
      </c>
      <c r="E9">
        <v>277.79477000000003</v>
      </c>
      <c r="F9">
        <v>72</v>
      </c>
      <c r="L9" s="1">
        <v>0.03</v>
      </c>
    </row>
    <row r="10" spans="1:17" x14ac:dyDescent="0.35">
      <c r="A10">
        <v>17</v>
      </c>
      <c r="B10">
        <v>100</v>
      </c>
      <c r="C10">
        <v>0.01</v>
      </c>
      <c r="D10">
        <v>8.0000000000000004E-4</v>
      </c>
      <c r="E10">
        <v>268.85066</v>
      </c>
      <c r="F10">
        <v>54</v>
      </c>
      <c r="L10" t="s">
        <v>6</v>
      </c>
      <c r="M10">
        <f>AVERAGE(E22:E41)</f>
        <v>279.04287800000003</v>
      </c>
      <c r="O10" t="s">
        <v>7</v>
      </c>
      <c r="Q10" t="s">
        <v>8</v>
      </c>
    </row>
    <row r="11" spans="1:17" x14ac:dyDescent="0.35">
      <c r="A11">
        <v>18</v>
      </c>
      <c r="B11">
        <v>100</v>
      </c>
      <c r="C11">
        <v>0.01</v>
      </c>
      <c r="D11">
        <v>0</v>
      </c>
      <c r="E11">
        <v>274.24653999999998</v>
      </c>
      <c r="F11">
        <v>82</v>
      </c>
      <c r="L11" t="s">
        <v>9</v>
      </c>
      <c r="M11" s="2">
        <f>AVERAGE(D22:D41)</f>
        <v>2.4100000000000003E-4</v>
      </c>
      <c r="O11" t="s">
        <v>10</v>
      </c>
      <c r="P11">
        <f>M10+(-1.96)*M14/(SQRT(20))</f>
        <v>277.94467484935387</v>
      </c>
      <c r="Q11">
        <f>M10+1.96*M14/(SQRT(20))</f>
        <v>280.14108115064619</v>
      </c>
    </row>
    <row r="12" spans="1:17" x14ac:dyDescent="0.35">
      <c r="A12">
        <v>19</v>
      </c>
      <c r="B12">
        <v>100</v>
      </c>
      <c r="C12">
        <v>0.01</v>
      </c>
      <c r="D12">
        <v>0</v>
      </c>
      <c r="E12">
        <v>276.42693000000003</v>
      </c>
      <c r="F12">
        <v>84</v>
      </c>
      <c r="L12" t="s">
        <v>11</v>
      </c>
      <c r="M12">
        <f>AVERAGE(F22:F41)</f>
        <v>221.65</v>
      </c>
      <c r="O12" t="s">
        <v>12</v>
      </c>
      <c r="P12" s="3">
        <f>M11-1.96*M15/(SQRT(20))</f>
        <v>9.1083060596875901E-5</v>
      </c>
      <c r="Q12" s="3">
        <f>M11+1.96*M15/(SQRT(20))</f>
        <v>3.9091693940312413E-4</v>
      </c>
    </row>
    <row r="13" spans="1:17" x14ac:dyDescent="0.35">
      <c r="A13">
        <v>2</v>
      </c>
      <c r="B13">
        <v>100</v>
      </c>
      <c r="C13">
        <v>0.01</v>
      </c>
      <c r="D13">
        <v>0</v>
      </c>
      <c r="E13">
        <v>272.33364</v>
      </c>
      <c r="F13">
        <v>6</v>
      </c>
      <c r="L13" t="s">
        <v>13</v>
      </c>
      <c r="O13" t="s">
        <v>14</v>
      </c>
      <c r="P13">
        <f>M12-1.96*M16/(SQRT(20))</f>
        <v>204.2295386341234</v>
      </c>
      <c r="Q13">
        <f>M12+1.96*M16/(SQRT(20))</f>
        <v>239.07046136587661</v>
      </c>
    </row>
    <row r="14" spans="1:17" x14ac:dyDescent="0.35">
      <c r="A14">
        <v>20</v>
      </c>
      <c r="B14">
        <v>100</v>
      </c>
      <c r="C14">
        <v>0.01</v>
      </c>
      <c r="D14">
        <v>8.4000000000000003E-4</v>
      </c>
      <c r="E14">
        <v>270.61401000000001</v>
      </c>
      <c r="F14">
        <v>174</v>
      </c>
      <c r="L14" t="s">
        <v>10</v>
      </c>
      <c r="M14">
        <f>_xlfn.STDEV.P(E22:E41)</f>
        <v>2.5057723448461919</v>
      </c>
    </row>
    <row r="15" spans="1:17" x14ac:dyDescent="0.35">
      <c r="A15">
        <v>3</v>
      </c>
      <c r="B15">
        <v>100</v>
      </c>
      <c r="C15">
        <v>0.01</v>
      </c>
      <c r="D15">
        <v>0</v>
      </c>
      <c r="E15">
        <v>274.54435999999998</v>
      </c>
      <c r="F15">
        <v>63</v>
      </c>
      <c r="L15" t="s">
        <v>12</v>
      </c>
      <c r="M15">
        <f>_xlfn.STDEV.P(D22:D41)</f>
        <v>3.4206578314704321E-4</v>
      </c>
    </row>
    <row r="16" spans="1:17" x14ac:dyDescent="0.35">
      <c r="A16">
        <v>4</v>
      </c>
      <c r="B16">
        <v>100</v>
      </c>
      <c r="C16">
        <v>0.01</v>
      </c>
      <c r="D16">
        <v>0</v>
      </c>
      <c r="E16">
        <v>267.64940000000001</v>
      </c>
      <c r="F16">
        <v>64</v>
      </c>
      <c r="L16" t="s">
        <v>14</v>
      </c>
      <c r="M16">
        <f>_xlfn.STDEV.P(F22:F41)</f>
        <v>39.748301850519347</v>
      </c>
    </row>
    <row r="17" spans="1:17" x14ac:dyDescent="0.35">
      <c r="A17">
        <v>5</v>
      </c>
      <c r="B17">
        <v>100</v>
      </c>
      <c r="C17">
        <v>0.01</v>
      </c>
      <c r="D17">
        <v>0</v>
      </c>
      <c r="E17">
        <v>268.45136000000002</v>
      </c>
      <c r="F17">
        <v>63</v>
      </c>
      <c r="L17" s="1">
        <v>0.05</v>
      </c>
    </row>
    <row r="18" spans="1:17" x14ac:dyDescent="0.35">
      <c r="A18">
        <v>6</v>
      </c>
      <c r="B18">
        <v>100</v>
      </c>
      <c r="C18">
        <v>0.01</v>
      </c>
      <c r="D18">
        <v>0</v>
      </c>
      <c r="E18">
        <v>269.93166000000002</v>
      </c>
      <c r="F18">
        <v>75</v>
      </c>
      <c r="L18" t="s">
        <v>6</v>
      </c>
      <c r="M18">
        <f>AVERAGE(E42:E61)</f>
        <v>281.61845699999998</v>
      </c>
      <c r="O18" t="s">
        <v>7</v>
      </c>
      <c r="Q18" t="s">
        <v>8</v>
      </c>
    </row>
    <row r="19" spans="1:17" x14ac:dyDescent="0.35">
      <c r="A19">
        <v>7</v>
      </c>
      <c r="B19">
        <v>100</v>
      </c>
      <c r="C19">
        <v>0.01</v>
      </c>
      <c r="D19">
        <v>0</v>
      </c>
      <c r="E19">
        <v>275.64729999999997</v>
      </c>
      <c r="F19">
        <v>85</v>
      </c>
      <c r="L19" t="s">
        <v>9</v>
      </c>
      <c r="M19" s="2">
        <f>AVERAGE(D42:D45,D47:D57,D59:D61)</f>
        <v>2.4888888888888893E-4</v>
      </c>
      <c r="O19" t="s">
        <v>10</v>
      </c>
      <c r="P19">
        <f>M18+(-1.96)*M22/(SQRT(20))</f>
        <v>281.00282116402582</v>
      </c>
      <c r="Q19">
        <f>M18+1.96*M22/(SQRT(20))</f>
        <v>282.23409283597414</v>
      </c>
    </row>
    <row r="20" spans="1:17" x14ac:dyDescent="0.35">
      <c r="A20">
        <v>8</v>
      </c>
      <c r="B20">
        <v>100</v>
      </c>
      <c r="C20">
        <v>0.01</v>
      </c>
      <c r="D20">
        <v>0</v>
      </c>
      <c r="E20">
        <v>278.13220999999999</v>
      </c>
      <c r="F20">
        <v>89</v>
      </c>
      <c r="L20" t="s">
        <v>11</v>
      </c>
      <c r="M20">
        <f>AVERAGE(F42:F61)</f>
        <v>419.65</v>
      </c>
      <c r="O20" t="s">
        <v>12</v>
      </c>
      <c r="P20" s="3">
        <f>M19-1.96*M23/(SQRT(20))</f>
        <v>8.337562866892354E-5</v>
      </c>
      <c r="Q20" s="3">
        <f>M19+1.96*M23/(SQRT(20))</f>
        <v>4.144021491088543E-4</v>
      </c>
    </row>
    <row r="21" spans="1:17" x14ac:dyDescent="0.35">
      <c r="A21">
        <v>9</v>
      </c>
      <c r="B21">
        <v>100</v>
      </c>
      <c r="C21">
        <v>0.01</v>
      </c>
      <c r="D21">
        <v>0</v>
      </c>
      <c r="E21">
        <v>279.69051000000002</v>
      </c>
      <c r="F21">
        <v>67</v>
      </c>
      <c r="L21" t="s">
        <v>13</v>
      </c>
      <c r="O21" t="s">
        <v>14</v>
      </c>
      <c r="P21">
        <f>M20-1.96*M24/(SQRT(20))</f>
        <v>389.55609240726619</v>
      </c>
      <c r="Q21">
        <f>M20+1.96*M24/(SQRT(20))</f>
        <v>449.74390759273376</v>
      </c>
    </row>
    <row r="22" spans="1:17" x14ac:dyDescent="0.35">
      <c r="A22">
        <v>1</v>
      </c>
      <c r="B22">
        <v>100</v>
      </c>
      <c r="C22">
        <v>0.03</v>
      </c>
      <c r="D22">
        <v>0</v>
      </c>
      <c r="E22">
        <v>282.08202999999997</v>
      </c>
      <c r="F22">
        <v>217</v>
      </c>
      <c r="L22" t="s">
        <v>10</v>
      </c>
      <c r="M22">
        <f>_xlfn.STDEV.P(E42:E61)</f>
        <v>1.4046975292072676</v>
      </c>
    </row>
    <row r="23" spans="1:17" x14ac:dyDescent="0.35">
      <c r="A23">
        <v>10</v>
      </c>
      <c r="B23">
        <v>100</v>
      </c>
      <c r="C23">
        <v>0.03</v>
      </c>
      <c r="D23">
        <v>0</v>
      </c>
      <c r="E23">
        <v>280.04689000000002</v>
      </c>
      <c r="F23">
        <v>284</v>
      </c>
      <c r="L23" t="s">
        <v>12</v>
      </c>
      <c r="M23">
        <f>_xlfn.STDEV.P(D42:D45,D47:D57,D59:D61)</f>
        <v>3.7765193982597389E-4</v>
      </c>
    </row>
    <row r="24" spans="1:17" x14ac:dyDescent="0.35">
      <c r="A24">
        <v>11</v>
      </c>
      <c r="B24">
        <v>100</v>
      </c>
      <c r="C24">
        <v>0.03</v>
      </c>
      <c r="D24">
        <v>7.3999999999999999E-4</v>
      </c>
      <c r="E24">
        <v>276.99113</v>
      </c>
      <c r="F24">
        <v>214</v>
      </c>
      <c r="L24" t="s">
        <v>14</v>
      </c>
      <c r="M24">
        <f>_xlfn.STDEV.P(F42:F61)</f>
        <v>68.665329679540605</v>
      </c>
    </row>
    <row r="25" spans="1:17" x14ac:dyDescent="0.35">
      <c r="A25">
        <v>12</v>
      </c>
      <c r="B25">
        <v>100</v>
      </c>
      <c r="C25">
        <v>0.03</v>
      </c>
      <c r="D25">
        <v>0</v>
      </c>
      <c r="E25">
        <v>277.99176</v>
      </c>
      <c r="F25">
        <v>221</v>
      </c>
      <c r="L25" s="1">
        <v>7.0000000000000007E-2</v>
      </c>
    </row>
    <row r="26" spans="1:17" x14ac:dyDescent="0.35">
      <c r="A26">
        <v>13</v>
      </c>
      <c r="B26">
        <v>100</v>
      </c>
      <c r="C26">
        <v>0.03</v>
      </c>
      <c r="D26">
        <v>4.0000000000000002E-4</v>
      </c>
      <c r="E26">
        <v>280.17264999999998</v>
      </c>
      <c r="F26">
        <v>234</v>
      </c>
      <c r="L26" t="s">
        <v>6</v>
      </c>
      <c r="M26">
        <f>AVERAGE(E62:E81)</f>
        <v>283.51178849999997</v>
      </c>
      <c r="O26" t="s">
        <v>7</v>
      </c>
      <c r="Q26" t="s">
        <v>8</v>
      </c>
    </row>
    <row r="27" spans="1:17" x14ac:dyDescent="0.35">
      <c r="A27">
        <v>14</v>
      </c>
      <c r="B27">
        <v>100</v>
      </c>
      <c r="C27">
        <v>0.03</v>
      </c>
      <c r="D27">
        <v>5.4000000000000001E-4</v>
      </c>
      <c r="E27">
        <v>271.73601000000002</v>
      </c>
      <c r="F27">
        <v>228</v>
      </c>
      <c r="L27" t="s">
        <v>9</v>
      </c>
      <c r="M27" s="2">
        <f>AVERAGE(D62:D75,D77:D81)</f>
        <v>4.8052631578947373E-4</v>
      </c>
      <c r="O27" t="s">
        <v>10</v>
      </c>
      <c r="P27">
        <f>M26+(-1.96)*M30/(SQRT(20))</f>
        <v>282.90528837711508</v>
      </c>
      <c r="Q27">
        <f>M26+1.96*M30/(SQRT(20))</f>
        <v>284.11828862288485</v>
      </c>
    </row>
    <row r="28" spans="1:17" x14ac:dyDescent="0.35">
      <c r="A28">
        <v>15</v>
      </c>
      <c r="B28">
        <v>100</v>
      </c>
      <c r="C28">
        <v>0.03</v>
      </c>
      <c r="D28">
        <v>0</v>
      </c>
      <c r="E28">
        <v>282.49918000000002</v>
      </c>
      <c r="F28">
        <v>195</v>
      </c>
      <c r="L28" t="s">
        <v>11</v>
      </c>
      <c r="M28">
        <f>AVERAGE(F62:F81)</f>
        <v>603.20000000000005</v>
      </c>
      <c r="O28" t="s">
        <v>12</v>
      </c>
      <c r="P28" s="3">
        <f>M27-1.96*M31/(SQRT(20))</f>
        <v>2.9384387038063856E-4</v>
      </c>
      <c r="Q28" s="3">
        <f>M27+1.96*M31/(SQRT(20))</f>
        <v>6.6720876119830889E-4</v>
      </c>
    </row>
    <row r="29" spans="1:17" x14ac:dyDescent="0.35">
      <c r="A29">
        <v>16</v>
      </c>
      <c r="B29">
        <v>100</v>
      </c>
      <c r="C29">
        <v>0.03</v>
      </c>
      <c r="D29">
        <v>0</v>
      </c>
      <c r="E29">
        <v>280.98261000000002</v>
      </c>
      <c r="F29">
        <v>216</v>
      </c>
      <c r="L29" t="s">
        <v>13</v>
      </c>
      <c r="O29" t="s">
        <v>14</v>
      </c>
      <c r="P29">
        <f>M28-1.96*M32/(SQRT(20))</f>
        <v>558.12311054209715</v>
      </c>
      <c r="Q29">
        <f>M28+1.96*M32/(SQRT(20))</f>
        <v>648.27688945790294</v>
      </c>
    </row>
    <row r="30" spans="1:17" x14ac:dyDescent="0.35">
      <c r="A30">
        <v>17</v>
      </c>
      <c r="B30">
        <v>100</v>
      </c>
      <c r="C30">
        <v>0.03</v>
      </c>
      <c r="D30">
        <v>0</v>
      </c>
      <c r="E30">
        <v>277.43299999999999</v>
      </c>
      <c r="F30">
        <v>151</v>
      </c>
      <c r="L30" t="s">
        <v>10</v>
      </c>
      <c r="M30">
        <f>_xlfn.STDEV.P(E62:E81)</f>
        <v>1.3838525542169333</v>
      </c>
    </row>
    <row r="31" spans="1:17" x14ac:dyDescent="0.35">
      <c r="A31">
        <v>18</v>
      </c>
      <c r="B31">
        <v>100</v>
      </c>
      <c r="C31">
        <v>0.03</v>
      </c>
      <c r="D31">
        <v>0</v>
      </c>
      <c r="E31">
        <v>280.60424999999998</v>
      </c>
      <c r="F31">
        <v>184</v>
      </c>
      <c r="L31" t="s">
        <v>12</v>
      </c>
      <c r="M31">
        <f>_xlfn.STDEV.P(D62:D75,D77:D81)</f>
        <v>4.2595371238780502E-4</v>
      </c>
    </row>
    <row r="32" spans="1:17" x14ac:dyDescent="0.35">
      <c r="A32">
        <v>19</v>
      </c>
      <c r="B32">
        <v>100</v>
      </c>
      <c r="C32">
        <v>0.03</v>
      </c>
      <c r="D32">
        <v>6.4999999999999997E-4</v>
      </c>
      <c r="E32">
        <v>277.64512000000002</v>
      </c>
      <c r="F32">
        <v>186</v>
      </c>
      <c r="L32" t="s">
        <v>14</v>
      </c>
      <c r="M32">
        <f>_xlfn.STDEV.P(F50:F69)</f>
        <v>102.8520296348108</v>
      </c>
    </row>
    <row r="33" spans="1:6" x14ac:dyDescent="0.35">
      <c r="A33">
        <v>2</v>
      </c>
      <c r="B33">
        <v>100</v>
      </c>
      <c r="C33">
        <v>0.03</v>
      </c>
      <c r="D33">
        <v>0</v>
      </c>
      <c r="E33">
        <v>276.98005999999998</v>
      </c>
      <c r="F33">
        <v>179</v>
      </c>
    </row>
    <row r="34" spans="1:6" x14ac:dyDescent="0.35">
      <c r="A34">
        <v>20</v>
      </c>
      <c r="B34">
        <v>100</v>
      </c>
      <c r="C34">
        <v>0.03</v>
      </c>
      <c r="D34">
        <v>0</v>
      </c>
      <c r="E34">
        <v>281.84093000000001</v>
      </c>
      <c r="F34">
        <v>213</v>
      </c>
    </row>
    <row r="35" spans="1:6" x14ac:dyDescent="0.35">
      <c r="A35">
        <v>3</v>
      </c>
      <c r="B35">
        <v>100</v>
      </c>
      <c r="C35">
        <v>0.03</v>
      </c>
      <c r="D35">
        <v>0</v>
      </c>
      <c r="E35">
        <v>280.65692000000001</v>
      </c>
      <c r="F35">
        <v>223</v>
      </c>
    </row>
    <row r="36" spans="1:6" x14ac:dyDescent="0.35">
      <c r="A36">
        <v>4</v>
      </c>
      <c r="B36">
        <v>100</v>
      </c>
      <c r="C36">
        <v>0.03</v>
      </c>
      <c r="D36">
        <v>9.2000000000000003E-4</v>
      </c>
      <c r="E36">
        <v>278.14305000000002</v>
      </c>
      <c r="F36">
        <v>230</v>
      </c>
    </row>
    <row r="37" spans="1:6" x14ac:dyDescent="0.35">
      <c r="A37">
        <v>5</v>
      </c>
      <c r="B37">
        <v>100</v>
      </c>
      <c r="C37">
        <v>0.03</v>
      </c>
      <c r="D37">
        <v>0</v>
      </c>
      <c r="E37">
        <v>279.45004</v>
      </c>
      <c r="F37">
        <v>212</v>
      </c>
    </row>
    <row r="38" spans="1:6" x14ac:dyDescent="0.35">
      <c r="A38">
        <v>6</v>
      </c>
      <c r="B38">
        <v>100</v>
      </c>
      <c r="C38">
        <v>0.03</v>
      </c>
      <c r="D38">
        <v>0</v>
      </c>
      <c r="E38">
        <v>276.21485000000001</v>
      </c>
      <c r="F38">
        <v>232</v>
      </c>
    </row>
    <row r="39" spans="1:6" x14ac:dyDescent="0.35">
      <c r="A39">
        <v>7</v>
      </c>
      <c r="B39">
        <v>100</v>
      </c>
      <c r="C39">
        <v>0.03</v>
      </c>
      <c r="D39">
        <v>8.0999999999999996E-4</v>
      </c>
      <c r="E39">
        <v>277.70031</v>
      </c>
      <c r="F39">
        <v>241</v>
      </c>
    </row>
    <row r="40" spans="1:6" x14ac:dyDescent="0.35">
      <c r="A40">
        <v>8</v>
      </c>
      <c r="B40">
        <v>100</v>
      </c>
      <c r="C40">
        <v>0.03</v>
      </c>
      <c r="D40">
        <v>7.6000000000000004E-4</v>
      </c>
      <c r="E40">
        <v>280.24694</v>
      </c>
      <c r="F40">
        <v>223</v>
      </c>
    </row>
    <row r="41" spans="1:6" x14ac:dyDescent="0.35">
      <c r="A41">
        <v>9</v>
      </c>
      <c r="B41">
        <v>100</v>
      </c>
      <c r="C41">
        <v>0.03</v>
      </c>
      <c r="D41">
        <v>0</v>
      </c>
      <c r="E41">
        <v>281.43982999999997</v>
      </c>
      <c r="F41">
        <v>350</v>
      </c>
    </row>
    <row r="42" spans="1:6" x14ac:dyDescent="0.35">
      <c r="A42">
        <v>1</v>
      </c>
      <c r="B42">
        <v>100</v>
      </c>
      <c r="C42">
        <v>0.05</v>
      </c>
      <c r="D42">
        <v>6.6E-4</v>
      </c>
      <c r="E42">
        <v>283.13659999999999</v>
      </c>
      <c r="F42">
        <v>478</v>
      </c>
    </row>
    <row r="43" spans="1:6" x14ac:dyDescent="0.35">
      <c r="A43">
        <v>10</v>
      </c>
      <c r="B43">
        <v>100</v>
      </c>
      <c r="C43">
        <v>0.05</v>
      </c>
      <c r="D43">
        <v>8.7000000000000001E-4</v>
      </c>
      <c r="E43">
        <v>280.98160000000001</v>
      </c>
      <c r="F43">
        <v>401</v>
      </c>
    </row>
    <row r="44" spans="1:6" x14ac:dyDescent="0.35">
      <c r="A44">
        <v>11</v>
      </c>
      <c r="B44">
        <v>100</v>
      </c>
      <c r="C44">
        <v>0.05</v>
      </c>
      <c r="D44">
        <v>0</v>
      </c>
      <c r="E44">
        <v>279.61932999999999</v>
      </c>
      <c r="F44">
        <v>412</v>
      </c>
    </row>
    <row r="45" spans="1:6" x14ac:dyDescent="0.35">
      <c r="A45">
        <v>12</v>
      </c>
      <c r="B45">
        <v>100</v>
      </c>
      <c r="C45">
        <v>0.05</v>
      </c>
      <c r="D45">
        <v>0</v>
      </c>
      <c r="E45">
        <v>280.75729000000001</v>
      </c>
      <c r="F45">
        <v>424</v>
      </c>
    </row>
    <row r="46" spans="1:6" x14ac:dyDescent="0.35">
      <c r="A46">
        <v>13</v>
      </c>
      <c r="B46">
        <v>100</v>
      </c>
      <c r="C46">
        <v>0.05</v>
      </c>
      <c r="D46">
        <v>0</v>
      </c>
      <c r="E46">
        <v>283.78976999999998</v>
      </c>
      <c r="F46">
        <v>465</v>
      </c>
    </row>
    <row r="47" spans="1:6" x14ac:dyDescent="0.35">
      <c r="A47">
        <v>14</v>
      </c>
      <c r="B47">
        <v>100</v>
      </c>
      <c r="C47">
        <v>0.05</v>
      </c>
      <c r="D47">
        <v>0</v>
      </c>
      <c r="E47">
        <v>282.27202</v>
      </c>
      <c r="F47">
        <v>366</v>
      </c>
    </row>
    <row r="48" spans="1:6" x14ac:dyDescent="0.35">
      <c r="A48">
        <v>15</v>
      </c>
      <c r="B48">
        <v>100</v>
      </c>
      <c r="C48">
        <v>0.05</v>
      </c>
      <c r="D48">
        <v>0</v>
      </c>
      <c r="E48">
        <v>284.07028000000003</v>
      </c>
      <c r="F48">
        <v>396</v>
      </c>
    </row>
    <row r="49" spans="1:6" x14ac:dyDescent="0.35">
      <c r="A49">
        <v>16</v>
      </c>
      <c r="B49">
        <v>100</v>
      </c>
      <c r="C49">
        <v>0.05</v>
      </c>
      <c r="D49">
        <v>0</v>
      </c>
      <c r="E49">
        <v>282.69468000000001</v>
      </c>
      <c r="F49">
        <v>384</v>
      </c>
    </row>
    <row r="50" spans="1:6" x14ac:dyDescent="0.35">
      <c r="A50">
        <v>17</v>
      </c>
      <c r="B50">
        <v>100</v>
      </c>
      <c r="C50">
        <v>0.05</v>
      </c>
      <c r="D50">
        <v>0</v>
      </c>
      <c r="E50">
        <v>279.49662000000001</v>
      </c>
      <c r="F50">
        <v>366</v>
      </c>
    </row>
    <row r="51" spans="1:6" x14ac:dyDescent="0.35">
      <c r="A51">
        <v>18</v>
      </c>
      <c r="B51">
        <v>100</v>
      </c>
      <c r="C51">
        <v>0.05</v>
      </c>
      <c r="D51">
        <v>2.5999999999999998E-4</v>
      </c>
      <c r="E51">
        <v>282.03235000000001</v>
      </c>
      <c r="F51">
        <v>425</v>
      </c>
    </row>
    <row r="52" spans="1:6" x14ac:dyDescent="0.35">
      <c r="A52">
        <v>19</v>
      </c>
      <c r="B52">
        <v>100</v>
      </c>
      <c r="C52">
        <v>0.05</v>
      </c>
      <c r="D52">
        <v>0</v>
      </c>
      <c r="E52">
        <v>281.29417000000001</v>
      </c>
      <c r="F52">
        <v>364</v>
      </c>
    </row>
    <row r="53" spans="1:6" x14ac:dyDescent="0.35">
      <c r="A53">
        <v>2</v>
      </c>
      <c r="B53">
        <v>100</v>
      </c>
      <c r="C53">
        <v>0.05</v>
      </c>
      <c r="D53">
        <v>0</v>
      </c>
      <c r="E53">
        <v>279.60034999999999</v>
      </c>
      <c r="F53">
        <v>388</v>
      </c>
    </row>
    <row r="54" spans="1:6" x14ac:dyDescent="0.35">
      <c r="A54">
        <v>20</v>
      </c>
      <c r="B54">
        <v>100</v>
      </c>
      <c r="C54">
        <v>0.05</v>
      </c>
      <c r="D54">
        <v>9.6000000000000002E-4</v>
      </c>
      <c r="E54">
        <v>283.02118000000002</v>
      </c>
      <c r="F54">
        <v>380</v>
      </c>
    </row>
    <row r="55" spans="1:6" x14ac:dyDescent="0.35">
      <c r="A55">
        <v>3</v>
      </c>
      <c r="B55">
        <v>100</v>
      </c>
      <c r="C55">
        <v>0.05</v>
      </c>
      <c r="D55">
        <v>0</v>
      </c>
      <c r="E55">
        <v>281.86711000000003</v>
      </c>
      <c r="F55">
        <v>454</v>
      </c>
    </row>
    <row r="56" spans="1:6" x14ac:dyDescent="0.35">
      <c r="A56">
        <v>4</v>
      </c>
      <c r="B56">
        <v>100</v>
      </c>
      <c r="C56">
        <v>0.05</v>
      </c>
      <c r="D56">
        <v>0</v>
      </c>
      <c r="E56">
        <v>282.66964999999999</v>
      </c>
      <c r="F56">
        <v>340</v>
      </c>
    </row>
    <row r="57" spans="1:6" x14ac:dyDescent="0.35">
      <c r="A57">
        <v>5</v>
      </c>
      <c r="B57">
        <v>100</v>
      </c>
      <c r="C57">
        <v>0.05</v>
      </c>
      <c r="D57">
        <v>8.1999999999999998E-4</v>
      </c>
      <c r="E57">
        <v>280.49160000000001</v>
      </c>
      <c r="F57">
        <v>406</v>
      </c>
    </row>
    <row r="58" spans="1:6" x14ac:dyDescent="0.35">
      <c r="A58">
        <v>6</v>
      </c>
      <c r="B58">
        <v>100</v>
      </c>
      <c r="C58">
        <v>0.05</v>
      </c>
      <c r="D58">
        <v>7.2999999999999996E-4</v>
      </c>
      <c r="E58">
        <v>279.18200999999999</v>
      </c>
      <c r="F58">
        <v>390</v>
      </c>
    </row>
    <row r="59" spans="1:6" x14ac:dyDescent="0.35">
      <c r="A59">
        <v>7</v>
      </c>
      <c r="B59">
        <v>100</v>
      </c>
      <c r="C59">
        <v>0.05</v>
      </c>
      <c r="D59">
        <v>0</v>
      </c>
      <c r="E59">
        <v>281.53742999999997</v>
      </c>
      <c r="F59">
        <v>433</v>
      </c>
    </row>
    <row r="60" spans="1:6" x14ac:dyDescent="0.35">
      <c r="A60">
        <v>8</v>
      </c>
      <c r="B60">
        <v>100</v>
      </c>
      <c r="C60">
        <v>0.05</v>
      </c>
      <c r="D60">
        <v>0</v>
      </c>
      <c r="E60">
        <v>281.53131999999999</v>
      </c>
      <c r="F60">
        <v>445</v>
      </c>
    </row>
    <row r="61" spans="1:6" x14ac:dyDescent="0.35">
      <c r="A61">
        <v>9</v>
      </c>
      <c r="B61">
        <v>100</v>
      </c>
      <c r="C61">
        <v>0.05</v>
      </c>
      <c r="D61">
        <v>9.1E-4</v>
      </c>
      <c r="E61">
        <v>282.32378</v>
      </c>
      <c r="F61">
        <v>676</v>
      </c>
    </row>
    <row r="62" spans="1:6" x14ac:dyDescent="0.35">
      <c r="A62">
        <v>1</v>
      </c>
      <c r="B62">
        <v>100</v>
      </c>
      <c r="C62">
        <v>7.0000000000000007E-2</v>
      </c>
      <c r="D62">
        <v>8.1999999999999998E-4</v>
      </c>
      <c r="E62">
        <v>284.47788000000003</v>
      </c>
      <c r="F62">
        <v>615</v>
      </c>
    </row>
    <row r="63" spans="1:6" x14ac:dyDescent="0.35">
      <c r="A63">
        <v>10</v>
      </c>
      <c r="B63">
        <v>100</v>
      </c>
      <c r="C63">
        <v>7.0000000000000007E-2</v>
      </c>
      <c r="D63">
        <v>0</v>
      </c>
      <c r="E63">
        <v>283.99196999999998</v>
      </c>
      <c r="F63">
        <v>615</v>
      </c>
    </row>
    <row r="64" spans="1:6" x14ac:dyDescent="0.35">
      <c r="A64">
        <v>11</v>
      </c>
      <c r="B64">
        <v>100</v>
      </c>
      <c r="C64">
        <v>7.0000000000000007E-2</v>
      </c>
      <c r="D64">
        <v>9.8999999999999999E-4</v>
      </c>
      <c r="E64">
        <v>280.91435999999999</v>
      </c>
      <c r="F64">
        <v>568</v>
      </c>
    </row>
    <row r="65" spans="1:6" x14ac:dyDescent="0.35">
      <c r="A65">
        <v>12</v>
      </c>
      <c r="B65">
        <v>100</v>
      </c>
      <c r="C65">
        <v>7.0000000000000007E-2</v>
      </c>
      <c r="D65">
        <v>0</v>
      </c>
      <c r="E65">
        <v>283.58837</v>
      </c>
      <c r="F65">
        <v>614</v>
      </c>
    </row>
    <row r="66" spans="1:6" x14ac:dyDescent="0.35">
      <c r="A66">
        <v>13</v>
      </c>
      <c r="B66">
        <v>100</v>
      </c>
      <c r="C66">
        <v>7.0000000000000007E-2</v>
      </c>
      <c r="D66">
        <v>7.3999999999999999E-4</v>
      </c>
      <c r="E66">
        <v>285.01670999999999</v>
      </c>
      <c r="F66">
        <v>519</v>
      </c>
    </row>
    <row r="67" spans="1:6" x14ac:dyDescent="0.35">
      <c r="A67">
        <v>14</v>
      </c>
      <c r="B67">
        <v>100</v>
      </c>
      <c r="C67">
        <v>7.0000000000000007E-2</v>
      </c>
      <c r="D67">
        <v>9.6000000000000002E-4</v>
      </c>
      <c r="E67">
        <v>284.15595000000002</v>
      </c>
      <c r="F67">
        <v>476</v>
      </c>
    </row>
    <row r="68" spans="1:6" x14ac:dyDescent="0.35">
      <c r="A68">
        <v>15</v>
      </c>
      <c r="B68">
        <v>100</v>
      </c>
      <c r="C68">
        <v>7.0000000000000007E-2</v>
      </c>
      <c r="D68">
        <v>9.3000000000000005E-4</v>
      </c>
      <c r="E68">
        <v>285.45290999999997</v>
      </c>
      <c r="F68">
        <v>614</v>
      </c>
    </row>
    <row r="69" spans="1:6" x14ac:dyDescent="0.35">
      <c r="A69">
        <v>16</v>
      </c>
      <c r="B69">
        <v>100</v>
      </c>
      <c r="C69">
        <v>7.0000000000000007E-2</v>
      </c>
      <c r="D69">
        <v>0</v>
      </c>
      <c r="E69">
        <v>283.87349</v>
      </c>
      <c r="F69">
        <v>560</v>
      </c>
    </row>
    <row r="70" spans="1:6" x14ac:dyDescent="0.35">
      <c r="A70">
        <v>17</v>
      </c>
      <c r="B70">
        <v>100</v>
      </c>
      <c r="C70">
        <v>7.0000000000000007E-2</v>
      </c>
      <c r="D70">
        <v>0</v>
      </c>
      <c r="E70">
        <v>280.90575000000001</v>
      </c>
      <c r="F70">
        <v>457</v>
      </c>
    </row>
    <row r="71" spans="1:6" x14ac:dyDescent="0.35">
      <c r="A71">
        <v>18</v>
      </c>
      <c r="B71">
        <v>100</v>
      </c>
      <c r="C71">
        <v>7.0000000000000007E-2</v>
      </c>
      <c r="D71">
        <v>0</v>
      </c>
      <c r="E71">
        <v>284.98086999999998</v>
      </c>
      <c r="F71">
        <v>627</v>
      </c>
    </row>
    <row r="72" spans="1:6" x14ac:dyDescent="0.35">
      <c r="A72">
        <v>19</v>
      </c>
      <c r="B72">
        <v>100</v>
      </c>
      <c r="C72">
        <v>7.0000000000000007E-2</v>
      </c>
      <c r="D72">
        <v>0</v>
      </c>
      <c r="E72">
        <v>283.32538</v>
      </c>
      <c r="F72">
        <v>518</v>
      </c>
    </row>
    <row r="73" spans="1:6" x14ac:dyDescent="0.35">
      <c r="A73">
        <v>2</v>
      </c>
      <c r="B73">
        <v>100</v>
      </c>
      <c r="C73">
        <v>7.0000000000000007E-2</v>
      </c>
      <c r="D73">
        <v>5.9000000000000003E-4</v>
      </c>
      <c r="E73">
        <v>282.44033000000002</v>
      </c>
      <c r="F73">
        <v>520</v>
      </c>
    </row>
    <row r="74" spans="1:6" x14ac:dyDescent="0.35">
      <c r="A74">
        <v>20</v>
      </c>
      <c r="B74">
        <v>100</v>
      </c>
      <c r="C74">
        <v>7.0000000000000007E-2</v>
      </c>
      <c r="D74">
        <v>7.2000000000000005E-4</v>
      </c>
      <c r="E74">
        <v>284.90622999999999</v>
      </c>
      <c r="F74">
        <v>541</v>
      </c>
    </row>
    <row r="75" spans="1:6" x14ac:dyDescent="0.35">
      <c r="A75">
        <v>3</v>
      </c>
      <c r="B75">
        <v>100</v>
      </c>
      <c r="C75">
        <v>7.0000000000000007E-2</v>
      </c>
      <c r="D75">
        <v>0</v>
      </c>
      <c r="E75">
        <v>283.28921000000003</v>
      </c>
      <c r="F75">
        <v>790</v>
      </c>
    </row>
    <row r="76" spans="1:6" x14ac:dyDescent="0.35">
      <c r="A76">
        <v>4</v>
      </c>
      <c r="B76">
        <v>100</v>
      </c>
      <c r="C76">
        <v>7.0000000000000007E-2</v>
      </c>
      <c r="D76">
        <v>9.7999999999999997E-4</v>
      </c>
      <c r="E76">
        <v>285.58792999999997</v>
      </c>
      <c r="F76">
        <v>475</v>
      </c>
    </row>
    <row r="77" spans="1:6" x14ac:dyDescent="0.35">
      <c r="A77">
        <v>5</v>
      </c>
      <c r="B77">
        <v>100</v>
      </c>
      <c r="C77">
        <v>7.0000000000000007E-2</v>
      </c>
      <c r="D77">
        <v>9.5E-4</v>
      </c>
      <c r="E77">
        <v>281.35509000000002</v>
      </c>
      <c r="F77">
        <v>784</v>
      </c>
    </row>
    <row r="78" spans="1:6" x14ac:dyDescent="0.35">
      <c r="A78">
        <v>6</v>
      </c>
      <c r="B78">
        <v>100</v>
      </c>
      <c r="C78">
        <v>7.0000000000000007E-2</v>
      </c>
      <c r="D78">
        <v>0</v>
      </c>
      <c r="E78">
        <v>283.78881999999999</v>
      </c>
      <c r="F78">
        <v>463</v>
      </c>
    </row>
    <row r="79" spans="1:6" x14ac:dyDescent="0.35">
      <c r="A79">
        <v>7</v>
      </c>
      <c r="B79">
        <v>100</v>
      </c>
      <c r="C79">
        <v>7.0000000000000007E-2</v>
      </c>
      <c r="D79">
        <v>5.4000000000000001E-4</v>
      </c>
      <c r="E79">
        <v>282.76985999999999</v>
      </c>
      <c r="F79">
        <v>583</v>
      </c>
    </row>
    <row r="80" spans="1:6" x14ac:dyDescent="0.35">
      <c r="A80">
        <v>8</v>
      </c>
      <c r="B80">
        <v>100</v>
      </c>
      <c r="C80">
        <v>7.0000000000000007E-2</v>
      </c>
      <c r="D80">
        <v>9.7000000000000005E-4</v>
      </c>
      <c r="E80">
        <v>282.0763</v>
      </c>
      <c r="F80">
        <v>846</v>
      </c>
    </row>
    <row r="81" spans="1:6" x14ac:dyDescent="0.35">
      <c r="A81">
        <v>9</v>
      </c>
      <c r="B81">
        <v>100</v>
      </c>
      <c r="C81">
        <v>7.0000000000000007E-2</v>
      </c>
      <c r="D81">
        <v>9.2000000000000003E-4</v>
      </c>
      <c r="E81">
        <v>283.33836000000002</v>
      </c>
      <c r="F81">
        <v>879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2022-04-12T13:08:40Z</dcterms:modified>
</cp:coreProperties>
</file>