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1500Scens\"/>
    </mc:Choice>
  </mc:AlternateContent>
  <xr:revisionPtr revIDLastSave="0" documentId="13_ncr:1_{4424CA9E-61B1-4171-8761-5609982C0720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7" i="2"/>
  <c r="H7" i="2"/>
  <c r="M6" i="2"/>
  <c r="H6" i="2"/>
  <c r="M4" i="2"/>
  <c r="Q5" i="2" s="1"/>
  <c r="M3" i="2"/>
  <c r="P4" i="2" s="1"/>
  <c r="M2" i="2"/>
  <c r="Q3" i="2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2" i="1"/>
  <c r="Q4" i="2" l="1"/>
  <c r="P5" i="2"/>
  <c r="P3" i="2"/>
</calcChain>
</file>

<file path=xl/sharedStrings.xml><?xml version="1.0" encoding="utf-8"?>
<sst xmlns="http://schemas.openxmlformats.org/spreadsheetml/2006/main" count="38" uniqueCount="29">
  <si>
    <t>Instance</t>
  </si>
  <si>
    <t>Omega</t>
  </si>
  <si>
    <t>Tolerance</t>
  </si>
  <si>
    <t>Gap Naive</t>
  </si>
  <si>
    <t>Obj. Naive</t>
  </si>
  <si>
    <t>Time Naive</t>
  </si>
  <si>
    <t>Mean Obj:</t>
  </si>
  <si>
    <t>Mean Gap:</t>
  </si>
  <si>
    <t>Mean Time:</t>
  </si>
  <si>
    <t>Standardabweichung:</t>
  </si>
  <si>
    <t>Obj:</t>
  </si>
  <si>
    <t>Gap:</t>
  </si>
  <si>
    <t>Time:</t>
  </si>
  <si>
    <t>untere Grenze:</t>
  </si>
  <si>
    <t>obere:</t>
  </si>
  <si>
    <t>Step Size Rule</t>
  </si>
  <si>
    <t>Iterations</t>
  </si>
  <si>
    <t>Converged?</t>
  </si>
  <si>
    <t>Gap LR</t>
  </si>
  <si>
    <t>Obj. LR</t>
  </si>
  <si>
    <t>Gap</t>
  </si>
  <si>
    <t>Time LR</t>
  </si>
  <si>
    <t>Final Lambda</t>
  </si>
  <si>
    <t>IR (rho=0.0001)</t>
  </si>
  <si>
    <t>AP (rho=0.0001)</t>
  </si>
  <si>
    <t>QP</t>
  </si>
  <si>
    <t>Rejections:</t>
  </si>
  <si>
    <t>(2, 1): True, (2, 3): True, (2, 4): True, (5, 1): True, (5, 2): True, (5, 3): True, (5, 4): True, (6, 1): True, (6, 2): True, (6, 3): True, (6, 4): True, (6, 5): True</t>
  </si>
  <si>
    <t>0.05 t-distribution 95% CI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</si>
</sst>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zoomScaleNormal="100" workbookViewId="0">
      <selection activeCell="L1" activeCellId="3" sqref="A1:C1048576 H1:H1048576 I1:I1048576 L1:L1048576"/>
    </sheetView>
  </sheetViews>
  <sheetFormatPr baseColWidth="10" defaultRowHeight="14.5" x14ac:dyDescent="0.35"/>
  <cols>
    <col min="1" max="1" width="13.3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18</v>
      </c>
      <c r="H1" t="s">
        <v>3</v>
      </c>
      <c r="I1" t="s">
        <v>4</v>
      </c>
      <c r="J1" t="s">
        <v>19</v>
      </c>
      <c r="K1" t="s">
        <v>20</v>
      </c>
      <c r="L1" t="s">
        <v>5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5">
      <c r="A2">
        <v>1</v>
      </c>
      <c r="B2">
        <v>1500</v>
      </c>
      <c r="C2">
        <v>0.05</v>
      </c>
      <c r="D2">
        <v>1</v>
      </c>
      <c r="E2">
        <v>2</v>
      </c>
      <c r="F2">
        <v>0</v>
      </c>
      <c r="G2">
        <v>0.46682000000000001</v>
      </c>
      <c r="H2">
        <v>0.71096000000000004</v>
      </c>
      <c r="I2">
        <v>3837.1022499999999</v>
      </c>
      <c r="J2">
        <v>10641.581889999999</v>
      </c>
      <c r="K2">
        <f>(J2-MAX(O2,P2,Q2))/J2</f>
        <v>0.46676171938944683</v>
      </c>
      <c r="L2">
        <v>4203</v>
      </c>
      <c r="M2">
        <v>4211</v>
      </c>
      <c r="N2">
        <v>835.89900999999998</v>
      </c>
      <c r="O2">
        <v>5674.4988300000005</v>
      </c>
      <c r="P2">
        <v>5194.8402800000003</v>
      </c>
      <c r="Q2">
        <v>3189.4830000000002</v>
      </c>
      <c r="R2" t="s">
        <v>27</v>
      </c>
    </row>
    <row r="3" spans="1:18" x14ac:dyDescent="0.35">
      <c r="A3">
        <v>10</v>
      </c>
      <c r="B3">
        <v>1500</v>
      </c>
      <c r="C3">
        <v>0.05</v>
      </c>
      <c r="D3">
        <v>1</v>
      </c>
      <c r="E3">
        <v>2</v>
      </c>
      <c r="F3">
        <v>0</v>
      </c>
      <c r="G3">
        <v>0.45677000000000001</v>
      </c>
      <c r="H3">
        <v>0.74656</v>
      </c>
      <c r="I3">
        <v>3361.4444800000001</v>
      </c>
      <c r="J3">
        <v>10518.76211</v>
      </c>
      <c r="K3">
        <f>(J3-MAX(O3,P3,Q3))/J3</f>
        <v>0.45683435747935169</v>
      </c>
      <c r="L3">
        <v>4204</v>
      </c>
      <c r="M3">
        <v>4206</v>
      </c>
      <c r="N3">
        <v>835.96802000000002</v>
      </c>
      <c r="O3">
        <v>5713.4301800000003</v>
      </c>
      <c r="P3">
        <v>5226.0661799999998</v>
      </c>
      <c r="Q3">
        <v>3156.9540000000002</v>
      </c>
    </row>
    <row r="4" spans="1:18" x14ac:dyDescent="0.35">
      <c r="A4">
        <v>11</v>
      </c>
      <c r="B4">
        <v>1500</v>
      </c>
      <c r="C4">
        <v>0.05</v>
      </c>
      <c r="D4">
        <v>1</v>
      </c>
      <c r="E4">
        <v>2</v>
      </c>
      <c r="F4">
        <v>0</v>
      </c>
      <c r="G4">
        <v>0.46205000000000002</v>
      </c>
      <c r="H4">
        <v>0.75680999999999998</v>
      </c>
      <c r="I4">
        <v>3209.8960400000001</v>
      </c>
      <c r="J4">
        <v>10626.5416</v>
      </c>
      <c r="K4">
        <f t="shared" ref="K4:K21" si="0">(J4-MAX(O4,P4,Q4))/J4</f>
        <v>0.46192645027616513</v>
      </c>
      <c r="L4">
        <v>4204</v>
      </c>
      <c r="M4">
        <v>4206</v>
      </c>
      <c r="N4">
        <v>835.89734999999996</v>
      </c>
      <c r="O4">
        <v>5717.86096</v>
      </c>
      <c r="P4">
        <v>5154.1349899999996</v>
      </c>
      <c r="Q4">
        <v>3564.6480000000001</v>
      </c>
    </row>
    <row r="5" spans="1:18" x14ac:dyDescent="0.35">
      <c r="A5">
        <v>12</v>
      </c>
      <c r="B5">
        <v>1500</v>
      </c>
      <c r="C5">
        <v>0.05</v>
      </c>
      <c r="D5">
        <v>1</v>
      </c>
      <c r="E5">
        <v>2</v>
      </c>
      <c r="F5">
        <v>0</v>
      </c>
      <c r="G5">
        <v>0.46301999999999999</v>
      </c>
      <c r="H5">
        <v>0.74229000000000001</v>
      </c>
      <c r="I5">
        <v>3398.3337000000001</v>
      </c>
      <c r="J5">
        <v>10583.2547</v>
      </c>
      <c r="K5">
        <f t="shared" si="0"/>
        <v>0.46301555512974657</v>
      </c>
      <c r="L5">
        <v>4204</v>
      </c>
      <c r="M5">
        <v>4207</v>
      </c>
      <c r="N5">
        <v>835.94314999999995</v>
      </c>
      <c r="O5">
        <v>5683.0431500000004</v>
      </c>
      <c r="P5">
        <v>5173.0337200000004</v>
      </c>
      <c r="Q5">
        <v>2722.1080000000002</v>
      </c>
    </row>
    <row r="6" spans="1:18" x14ac:dyDescent="0.35">
      <c r="A6">
        <v>13</v>
      </c>
      <c r="B6">
        <v>1500</v>
      </c>
      <c r="C6">
        <v>0.05</v>
      </c>
      <c r="D6">
        <v>1</v>
      </c>
      <c r="E6">
        <v>2</v>
      </c>
      <c r="F6">
        <v>0</v>
      </c>
      <c r="G6">
        <v>0.46437</v>
      </c>
      <c r="H6">
        <v>0.76212999999999997</v>
      </c>
      <c r="I6">
        <v>3146.4960799999999</v>
      </c>
      <c r="J6">
        <v>10610.341130000001</v>
      </c>
      <c r="K6">
        <f t="shared" si="0"/>
        <v>0.46436676159911561</v>
      </c>
      <c r="L6">
        <v>4204</v>
      </c>
      <c r="M6">
        <v>4208</v>
      </c>
      <c r="N6">
        <v>835.98033999999996</v>
      </c>
      <c r="O6">
        <v>5683.2513799999997</v>
      </c>
      <c r="P6">
        <v>5315.5911699999997</v>
      </c>
      <c r="Q6">
        <v>4040.8429999999998</v>
      </c>
    </row>
    <row r="7" spans="1:18" x14ac:dyDescent="0.35">
      <c r="A7">
        <v>14</v>
      </c>
      <c r="B7">
        <v>1500</v>
      </c>
      <c r="C7">
        <v>0.05</v>
      </c>
      <c r="D7">
        <v>1</v>
      </c>
      <c r="E7">
        <v>2</v>
      </c>
      <c r="F7">
        <v>0</v>
      </c>
      <c r="G7">
        <v>0.47286</v>
      </c>
      <c r="H7">
        <v>0.80803999999999998</v>
      </c>
      <c r="I7">
        <v>2543.3679499999998</v>
      </c>
      <c r="J7">
        <v>10715.06286</v>
      </c>
      <c r="K7">
        <f t="shared" si="0"/>
        <v>0.47285948539922984</v>
      </c>
      <c r="L7">
        <v>4204</v>
      </c>
      <c r="M7">
        <v>4207</v>
      </c>
      <c r="N7">
        <v>835.88526999999999</v>
      </c>
      <c r="O7">
        <v>5648.34375</v>
      </c>
      <c r="P7">
        <v>5207.9645399999999</v>
      </c>
      <c r="Q7">
        <v>3293.1469999999999</v>
      </c>
    </row>
    <row r="8" spans="1:18" x14ac:dyDescent="0.35">
      <c r="A8">
        <v>15</v>
      </c>
      <c r="B8">
        <v>1500</v>
      </c>
      <c r="C8">
        <v>0.05</v>
      </c>
      <c r="D8">
        <v>1</v>
      </c>
      <c r="E8">
        <v>2</v>
      </c>
      <c r="F8">
        <v>0</v>
      </c>
      <c r="G8">
        <v>0.46942</v>
      </c>
      <c r="H8">
        <v>0.74100999999999995</v>
      </c>
      <c r="I8">
        <v>3403.26703</v>
      </c>
      <c r="J8">
        <v>10548.293659999999</v>
      </c>
      <c r="K8">
        <f t="shared" si="0"/>
        <v>0.469859081454507</v>
      </c>
      <c r="L8">
        <v>4204</v>
      </c>
      <c r="M8">
        <v>4211</v>
      </c>
      <c r="N8">
        <v>835.97037999999998</v>
      </c>
      <c r="O8">
        <v>5592.0820899999999</v>
      </c>
      <c r="P8">
        <v>5214.34015</v>
      </c>
      <c r="Q8">
        <v>3446.1370000000002</v>
      </c>
    </row>
    <row r="9" spans="1:18" x14ac:dyDescent="0.35">
      <c r="A9">
        <v>16</v>
      </c>
      <c r="B9">
        <v>1500</v>
      </c>
      <c r="C9">
        <v>0.05</v>
      </c>
      <c r="D9">
        <v>1</v>
      </c>
      <c r="E9">
        <v>2</v>
      </c>
      <c r="F9">
        <v>0</v>
      </c>
      <c r="G9">
        <v>0.46405000000000002</v>
      </c>
      <c r="H9">
        <v>0.83250999999999997</v>
      </c>
      <c r="I9">
        <v>2228.5372900000002</v>
      </c>
      <c r="J9">
        <v>10498.30805</v>
      </c>
      <c r="K9">
        <f t="shared" si="0"/>
        <v>0.46405114203140574</v>
      </c>
      <c r="L9">
        <v>4204</v>
      </c>
      <c r="M9">
        <v>4209</v>
      </c>
      <c r="N9">
        <v>835.93218999999999</v>
      </c>
      <c r="O9">
        <v>5626.5562099999997</v>
      </c>
      <c r="P9">
        <v>5310.5478700000003</v>
      </c>
      <c r="Q9">
        <v>3540.1219999999998</v>
      </c>
    </row>
    <row r="10" spans="1:18" x14ac:dyDescent="0.35">
      <c r="A10">
        <v>17</v>
      </c>
      <c r="B10">
        <v>1500</v>
      </c>
      <c r="C10">
        <v>0.05</v>
      </c>
      <c r="D10">
        <v>1</v>
      </c>
      <c r="E10">
        <v>2</v>
      </c>
      <c r="F10">
        <v>0</v>
      </c>
      <c r="G10">
        <v>0.46393000000000001</v>
      </c>
      <c r="H10">
        <v>0.76344000000000001</v>
      </c>
      <c r="I10">
        <v>3118.2691599999998</v>
      </c>
      <c r="J10">
        <v>10523.26231</v>
      </c>
      <c r="K10">
        <f t="shared" si="0"/>
        <v>0.46399198615053816</v>
      </c>
      <c r="L10">
        <v>4204</v>
      </c>
      <c r="M10">
        <v>4210</v>
      </c>
      <c r="N10">
        <v>835.98290999999995</v>
      </c>
      <c r="O10">
        <v>5640.5529299999998</v>
      </c>
      <c r="P10">
        <v>5157.3382000000001</v>
      </c>
      <c r="Q10">
        <v>3120.0680000000002</v>
      </c>
    </row>
    <row r="11" spans="1:18" x14ac:dyDescent="0.35">
      <c r="A11">
        <v>18</v>
      </c>
      <c r="B11">
        <v>1500</v>
      </c>
      <c r="C11">
        <v>0.05</v>
      </c>
      <c r="D11">
        <v>1</v>
      </c>
      <c r="E11">
        <v>2</v>
      </c>
      <c r="F11">
        <v>0</v>
      </c>
      <c r="G11">
        <v>0.47271000000000002</v>
      </c>
      <c r="H11">
        <v>0.76088999999999996</v>
      </c>
      <c r="I11">
        <v>3141.2534099999998</v>
      </c>
      <c r="J11">
        <v>10591.935310000001</v>
      </c>
      <c r="K11">
        <f t="shared" si="0"/>
        <v>0.47270964969668045</v>
      </c>
      <c r="L11">
        <v>4204</v>
      </c>
      <c r="M11">
        <v>4218</v>
      </c>
      <c r="N11">
        <v>835.91063999999994</v>
      </c>
      <c r="O11">
        <v>5585.0252799999998</v>
      </c>
      <c r="P11">
        <v>5124.4300999999996</v>
      </c>
      <c r="Q11">
        <v>3049.4720000000002</v>
      </c>
    </row>
    <row r="12" spans="1:18" x14ac:dyDescent="0.35">
      <c r="A12">
        <v>19</v>
      </c>
      <c r="B12">
        <v>1500</v>
      </c>
      <c r="C12">
        <v>0.05</v>
      </c>
      <c r="D12">
        <v>1</v>
      </c>
      <c r="E12">
        <v>2</v>
      </c>
      <c r="F12">
        <v>0</v>
      </c>
      <c r="G12">
        <v>0.46816000000000002</v>
      </c>
      <c r="H12">
        <v>0.74355000000000004</v>
      </c>
      <c r="I12">
        <v>3384.2923000000001</v>
      </c>
      <c r="J12">
        <v>10589.304249999999</v>
      </c>
      <c r="K12">
        <f t="shared" si="0"/>
        <v>0.46810215222591228</v>
      </c>
      <c r="L12">
        <v>4204</v>
      </c>
      <c r="M12">
        <v>4222</v>
      </c>
      <c r="N12">
        <v>835.98005999999998</v>
      </c>
      <c r="O12">
        <v>5632.42814</v>
      </c>
      <c r="P12">
        <v>5266.6445700000004</v>
      </c>
      <c r="Q12">
        <v>3733.9119999999998</v>
      </c>
    </row>
    <row r="13" spans="1:18" x14ac:dyDescent="0.35">
      <c r="A13">
        <v>2</v>
      </c>
      <c r="B13">
        <v>1500</v>
      </c>
      <c r="C13">
        <v>0.05</v>
      </c>
      <c r="D13">
        <v>1</v>
      </c>
      <c r="E13">
        <v>2</v>
      </c>
      <c r="F13">
        <v>0</v>
      </c>
      <c r="G13">
        <v>0.46820000000000001</v>
      </c>
      <c r="H13">
        <v>0.78964000000000001</v>
      </c>
      <c r="I13">
        <v>2757.72757</v>
      </c>
      <c r="J13">
        <v>10412.12077</v>
      </c>
      <c r="K13">
        <f t="shared" si="0"/>
        <v>0.46826795978471919</v>
      </c>
      <c r="L13">
        <v>4203</v>
      </c>
      <c r="M13">
        <v>4208</v>
      </c>
      <c r="N13">
        <v>835.99086999999997</v>
      </c>
      <c r="O13">
        <v>5536.4582200000004</v>
      </c>
      <c r="P13">
        <v>5136.1743699999997</v>
      </c>
      <c r="Q13">
        <v>3117.0039999999999</v>
      </c>
    </row>
    <row r="14" spans="1:18" x14ac:dyDescent="0.35">
      <c r="A14">
        <v>20</v>
      </c>
      <c r="B14">
        <v>1500</v>
      </c>
      <c r="C14">
        <v>0.05</v>
      </c>
      <c r="D14">
        <v>1</v>
      </c>
      <c r="E14">
        <v>2</v>
      </c>
      <c r="F14">
        <v>0</v>
      </c>
      <c r="G14">
        <v>0.46776000000000001</v>
      </c>
      <c r="H14">
        <v>0.86102000000000001</v>
      </c>
      <c r="I14">
        <v>1822.2208900000001</v>
      </c>
      <c r="J14">
        <v>10285.400670000001</v>
      </c>
      <c r="K14">
        <f t="shared" si="0"/>
        <v>0.46769859282496967</v>
      </c>
      <c r="L14">
        <v>4204</v>
      </c>
      <c r="M14">
        <v>4214</v>
      </c>
      <c r="N14">
        <v>836.04082000000005</v>
      </c>
      <c r="O14">
        <v>5474.93325</v>
      </c>
      <c r="P14">
        <v>5078.63112</v>
      </c>
      <c r="Q14">
        <v>3332.2779999999998</v>
      </c>
    </row>
    <row r="15" spans="1:18" x14ac:dyDescent="0.35">
      <c r="A15">
        <v>3</v>
      </c>
      <c r="B15">
        <v>1500</v>
      </c>
      <c r="C15">
        <v>0.05</v>
      </c>
      <c r="D15">
        <v>1</v>
      </c>
      <c r="E15">
        <v>2</v>
      </c>
      <c r="F15">
        <v>0</v>
      </c>
      <c r="G15">
        <v>0.47237000000000001</v>
      </c>
      <c r="H15">
        <v>0.75114999999999998</v>
      </c>
      <c r="I15">
        <v>3264.6306</v>
      </c>
      <c r="J15">
        <v>10512.623729999999</v>
      </c>
      <c r="K15">
        <f t="shared" si="0"/>
        <v>0.47235092661306538</v>
      </c>
      <c r="L15">
        <v>4204</v>
      </c>
      <c r="M15">
        <v>4211</v>
      </c>
      <c r="N15">
        <v>835.92475999999999</v>
      </c>
      <c r="O15">
        <v>5546.9761699999999</v>
      </c>
      <c r="P15">
        <v>5115.9136900000003</v>
      </c>
      <c r="Q15">
        <v>3348.0450000000001</v>
      </c>
    </row>
    <row r="16" spans="1:18" x14ac:dyDescent="0.35">
      <c r="A16">
        <v>4</v>
      </c>
      <c r="B16">
        <v>1500</v>
      </c>
      <c r="C16">
        <v>0.05</v>
      </c>
      <c r="D16">
        <v>1</v>
      </c>
      <c r="E16">
        <v>2</v>
      </c>
      <c r="F16">
        <v>0</v>
      </c>
      <c r="G16">
        <v>0.47653000000000001</v>
      </c>
      <c r="H16">
        <v>0.74033000000000004</v>
      </c>
      <c r="I16">
        <v>3416.6918000000001</v>
      </c>
      <c r="J16">
        <v>10585.395490000001</v>
      </c>
      <c r="K16">
        <f t="shared" si="0"/>
        <v>0.47646402581411729</v>
      </c>
      <c r="L16">
        <v>4204</v>
      </c>
      <c r="M16">
        <v>4212</v>
      </c>
      <c r="N16">
        <v>835.90458999999998</v>
      </c>
      <c r="O16">
        <v>5541.8353399999996</v>
      </c>
      <c r="P16">
        <v>5127.68678</v>
      </c>
      <c r="Q16">
        <v>3257.7240000000002</v>
      </c>
    </row>
    <row r="17" spans="1:17" x14ac:dyDescent="0.35">
      <c r="A17">
        <v>5</v>
      </c>
      <c r="B17">
        <v>1500</v>
      </c>
      <c r="C17">
        <v>0.05</v>
      </c>
      <c r="D17">
        <v>1</v>
      </c>
      <c r="E17">
        <v>2</v>
      </c>
      <c r="F17">
        <v>0</v>
      </c>
      <c r="G17">
        <v>0.46762999999999999</v>
      </c>
      <c r="H17">
        <v>0.74046999999999996</v>
      </c>
      <c r="I17">
        <v>3420.9041400000001</v>
      </c>
      <c r="J17">
        <v>10583.933220000001</v>
      </c>
      <c r="K17">
        <f t="shared" si="0"/>
        <v>0.46769284509903591</v>
      </c>
      <c r="L17">
        <v>4203</v>
      </c>
      <c r="M17">
        <v>4213</v>
      </c>
      <c r="N17">
        <v>835.91715999999997</v>
      </c>
      <c r="O17">
        <v>5633.9033799999997</v>
      </c>
      <c r="P17">
        <v>5139.47498</v>
      </c>
      <c r="Q17">
        <v>3386.9960000000001</v>
      </c>
    </row>
    <row r="18" spans="1:17" x14ac:dyDescent="0.35">
      <c r="A18">
        <v>6</v>
      </c>
      <c r="B18">
        <v>1500</v>
      </c>
      <c r="C18">
        <v>0.05</v>
      </c>
      <c r="D18">
        <v>1</v>
      </c>
      <c r="E18">
        <v>2</v>
      </c>
      <c r="F18">
        <v>0</v>
      </c>
      <c r="G18">
        <v>0.46970000000000001</v>
      </c>
      <c r="H18">
        <v>0.79061999999999999</v>
      </c>
      <c r="I18">
        <v>2780.76188</v>
      </c>
      <c r="J18">
        <v>10485.63679</v>
      </c>
      <c r="K18">
        <f t="shared" si="0"/>
        <v>0.46964452027333675</v>
      </c>
      <c r="L18">
        <v>4204</v>
      </c>
      <c r="M18">
        <v>4208</v>
      </c>
      <c r="N18">
        <v>835.97937000000002</v>
      </c>
      <c r="O18">
        <v>5561.1149299999997</v>
      </c>
      <c r="P18">
        <v>5288.5844200000001</v>
      </c>
      <c r="Q18">
        <v>3701.654</v>
      </c>
    </row>
    <row r="19" spans="1:17" x14ac:dyDescent="0.35">
      <c r="A19">
        <v>7</v>
      </c>
      <c r="B19">
        <v>1500</v>
      </c>
      <c r="C19">
        <v>0.05</v>
      </c>
      <c r="D19">
        <v>1</v>
      </c>
      <c r="E19">
        <v>2</v>
      </c>
      <c r="F19">
        <v>0</v>
      </c>
      <c r="G19">
        <v>0.46582000000000001</v>
      </c>
      <c r="H19">
        <v>0.77683999999999997</v>
      </c>
      <c r="I19">
        <v>2936.2213000000002</v>
      </c>
      <c r="J19">
        <v>10377.09223</v>
      </c>
      <c r="K19">
        <f t="shared" si="0"/>
        <v>0.46581936951715808</v>
      </c>
      <c r="L19">
        <v>4204</v>
      </c>
      <c r="M19">
        <v>4208</v>
      </c>
      <c r="N19">
        <v>836.03201999999999</v>
      </c>
      <c r="O19">
        <v>5543.2416700000003</v>
      </c>
      <c r="P19">
        <v>5124.6007</v>
      </c>
      <c r="Q19">
        <v>3417.03</v>
      </c>
    </row>
    <row r="20" spans="1:17" x14ac:dyDescent="0.35">
      <c r="A20">
        <v>8</v>
      </c>
      <c r="B20">
        <v>1500</v>
      </c>
      <c r="C20">
        <v>0.05</v>
      </c>
      <c r="D20">
        <v>1</v>
      </c>
      <c r="E20">
        <v>2</v>
      </c>
      <c r="F20">
        <v>0</v>
      </c>
      <c r="G20">
        <v>0.47022999999999998</v>
      </c>
      <c r="H20">
        <v>0.74000999999999995</v>
      </c>
      <c r="I20">
        <v>3420.57</v>
      </c>
      <c r="J20">
        <v>10508.10504</v>
      </c>
      <c r="K20">
        <f t="shared" si="0"/>
        <v>0.47060536616029114</v>
      </c>
      <c r="L20">
        <v>4204</v>
      </c>
      <c r="M20">
        <v>4213</v>
      </c>
      <c r="N20">
        <v>835.94280000000003</v>
      </c>
      <c r="O20">
        <v>5562.9344199999996</v>
      </c>
      <c r="P20">
        <v>5206.6887200000001</v>
      </c>
      <c r="Q20">
        <v>2756.4839999999999</v>
      </c>
    </row>
    <row r="21" spans="1:17" x14ac:dyDescent="0.35">
      <c r="A21">
        <v>9</v>
      </c>
      <c r="B21">
        <v>1500</v>
      </c>
      <c r="C21">
        <v>0.05</v>
      </c>
      <c r="D21">
        <v>1</v>
      </c>
      <c r="E21">
        <v>2</v>
      </c>
      <c r="F21">
        <v>0</v>
      </c>
      <c r="G21">
        <v>0.46433999999999997</v>
      </c>
      <c r="H21">
        <v>0.75055000000000005</v>
      </c>
      <c r="I21">
        <v>3283.6758199999999</v>
      </c>
      <c r="J21">
        <v>10337.896070000001</v>
      </c>
      <c r="K21">
        <f t="shared" si="0"/>
        <v>0.46440777093244662</v>
      </c>
      <c r="L21">
        <v>4204</v>
      </c>
      <c r="M21">
        <v>4206</v>
      </c>
      <c r="N21">
        <v>836.06021999999996</v>
      </c>
      <c r="O21">
        <v>5536.8968000000004</v>
      </c>
      <c r="P21">
        <v>5079.0658700000004</v>
      </c>
      <c r="Q21">
        <v>3447.0230000000001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zoomScale="85" zoomScaleNormal="85" workbookViewId="0">
      <selection activeCell="H1" sqref="H1:Q1048576"/>
    </sheetView>
  </sheetViews>
  <sheetFormatPr baseColWidth="10" defaultRowHeight="14.5" x14ac:dyDescent="0.35"/>
  <cols>
    <col min="1" max="1" width="13.3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 t="s">
        <v>28</v>
      </c>
    </row>
    <row r="2" spans="1:17" x14ac:dyDescent="0.35">
      <c r="A2">
        <v>1</v>
      </c>
      <c r="B2">
        <v>1500</v>
      </c>
      <c r="C2">
        <v>0.05</v>
      </c>
      <c r="D2">
        <v>0.71096000000000004</v>
      </c>
      <c r="E2">
        <v>3837.1022499999999</v>
      </c>
      <c r="F2">
        <v>4203</v>
      </c>
      <c r="L2" t="s">
        <v>6</v>
      </c>
      <c r="M2">
        <f>SUM(E2:E21)/20</f>
        <v>3093.7831844999992</v>
      </c>
      <c r="O2" t="s">
        <v>13</v>
      </c>
      <c r="Q2" t="s">
        <v>14</v>
      </c>
    </row>
    <row r="3" spans="1:17" x14ac:dyDescent="0.35">
      <c r="A3">
        <v>10</v>
      </c>
      <c r="B3">
        <v>1500</v>
      </c>
      <c r="C3">
        <v>0.05</v>
      </c>
      <c r="D3">
        <v>0.74656</v>
      </c>
      <c r="E3">
        <v>3361.4444800000001</v>
      </c>
      <c r="F3">
        <v>4204</v>
      </c>
      <c r="L3" t="s">
        <v>7</v>
      </c>
      <c r="M3">
        <f>SUM(D2:D21)/20</f>
        <v>0.76544100000000004</v>
      </c>
      <c r="O3" t="s">
        <v>10</v>
      </c>
      <c r="P3">
        <f>M2+(-H6)*M6/(SQRT(20))</f>
        <v>2879.2165264536829</v>
      </c>
      <c r="Q3">
        <f>M2+H6*M6/(SQRT(20))</f>
        <v>3308.3498425463154</v>
      </c>
    </row>
    <row r="4" spans="1:17" x14ac:dyDescent="0.35">
      <c r="A4">
        <v>11</v>
      </c>
      <c r="B4">
        <v>1500</v>
      </c>
      <c r="C4">
        <v>0.05</v>
      </c>
      <c r="D4">
        <v>0.75680999999999998</v>
      </c>
      <c r="E4">
        <v>3209.8960400000001</v>
      </c>
      <c r="F4">
        <v>4204</v>
      </c>
      <c r="L4" t="s">
        <v>8</v>
      </c>
      <c r="M4">
        <f>SUM(F2:F21)/20</f>
        <v>4203.8500000000004</v>
      </c>
      <c r="O4" t="s">
        <v>11</v>
      </c>
      <c r="P4">
        <f>M3-H6*M7/(SQRT(20))</f>
        <v>0.74917068005890175</v>
      </c>
      <c r="Q4">
        <f>M3+H6*M7/(SQRT(20))</f>
        <v>0.78171131994109833</v>
      </c>
    </row>
    <row r="5" spans="1:17" x14ac:dyDescent="0.35">
      <c r="A5">
        <v>12</v>
      </c>
      <c r="B5">
        <v>1500</v>
      </c>
      <c r="C5">
        <v>0.05</v>
      </c>
      <c r="D5">
        <v>0.74229000000000001</v>
      </c>
      <c r="E5">
        <v>3398.3337000000001</v>
      </c>
      <c r="F5">
        <v>4204</v>
      </c>
      <c r="L5" t="s">
        <v>9</v>
      </c>
      <c r="O5" t="s">
        <v>12</v>
      </c>
      <c r="P5">
        <f>M4-H7*M8/(SQRT(20))</f>
        <v>4203.6557053801635</v>
      </c>
      <c r="Q5">
        <f>M4+H7*M8/(SQRT(20))</f>
        <v>4204.0442946198373</v>
      </c>
    </row>
    <row r="6" spans="1:17" x14ac:dyDescent="0.35">
      <c r="A6">
        <v>13</v>
      </c>
      <c r="B6">
        <v>1500</v>
      </c>
      <c r="C6">
        <v>0.05</v>
      </c>
      <c r="D6">
        <v>0.76212999999999997</v>
      </c>
      <c r="E6">
        <v>3146.4960799999999</v>
      </c>
      <c r="F6">
        <v>4204</v>
      </c>
      <c r="H6">
        <f>_xlfn.T.INV(0.975,19)</f>
        <v>2.0930240544083087</v>
      </c>
      <c r="I6" s="2">
        <v>0.95</v>
      </c>
      <c r="L6" t="s">
        <v>10</v>
      </c>
      <c r="M6">
        <f>_xlfn.STDEV.P(E2:E21)</f>
        <v>458.46165225477961</v>
      </c>
    </row>
    <row r="7" spans="1:17" x14ac:dyDescent="0.35">
      <c r="A7">
        <v>14</v>
      </c>
      <c r="B7">
        <v>1500</v>
      </c>
      <c r="C7">
        <v>0.05</v>
      </c>
      <c r="D7">
        <v>0.80803999999999998</v>
      </c>
      <c r="E7">
        <v>2543.3679499999998</v>
      </c>
      <c r="F7">
        <v>4204</v>
      </c>
      <c r="H7">
        <f>_xlfn.T.INV(0.9875,19)</f>
        <v>2.4334402113749714</v>
      </c>
      <c r="I7" s="2">
        <v>0.97499999999999998</v>
      </c>
      <c r="L7" t="s">
        <v>11</v>
      </c>
      <c r="M7">
        <f>_xlfn.STDEV.P(D2:D21)</f>
        <v>3.4764570743790288E-2</v>
      </c>
    </row>
    <row r="8" spans="1:17" x14ac:dyDescent="0.35">
      <c r="A8">
        <v>15</v>
      </c>
      <c r="B8">
        <v>1500</v>
      </c>
      <c r="C8">
        <v>0.05</v>
      </c>
      <c r="D8">
        <v>0.74100999999999995</v>
      </c>
      <c r="E8">
        <v>3403.26703</v>
      </c>
      <c r="F8">
        <v>4204</v>
      </c>
      <c r="L8" t="s">
        <v>12</v>
      </c>
      <c r="M8">
        <f>_xlfn.STDEV.P(F2:F21)</f>
        <v>0.35707142142714249</v>
      </c>
    </row>
    <row r="9" spans="1:17" x14ac:dyDescent="0.35">
      <c r="A9">
        <v>16</v>
      </c>
      <c r="B9">
        <v>1500</v>
      </c>
      <c r="C9">
        <v>0.05</v>
      </c>
      <c r="D9">
        <v>0.83250999999999997</v>
      </c>
      <c r="E9">
        <v>2228.5372900000002</v>
      </c>
      <c r="F9">
        <v>4204</v>
      </c>
    </row>
    <row r="10" spans="1:17" x14ac:dyDescent="0.35">
      <c r="A10">
        <v>17</v>
      </c>
      <c r="B10">
        <v>1500</v>
      </c>
      <c r="C10">
        <v>0.05</v>
      </c>
      <c r="D10">
        <v>0.76344000000000001</v>
      </c>
      <c r="E10">
        <v>3118.2691599999998</v>
      </c>
      <c r="F10">
        <v>4204</v>
      </c>
    </row>
    <row r="11" spans="1:17" x14ac:dyDescent="0.35">
      <c r="A11">
        <v>18</v>
      </c>
      <c r="B11">
        <v>1500</v>
      </c>
      <c r="C11">
        <v>0.05</v>
      </c>
      <c r="D11">
        <v>0.76088999999999996</v>
      </c>
      <c r="E11">
        <v>3141.2534099999998</v>
      </c>
      <c r="F11">
        <v>4204</v>
      </c>
    </row>
    <row r="12" spans="1:17" x14ac:dyDescent="0.35">
      <c r="A12">
        <v>19</v>
      </c>
      <c r="B12">
        <v>1500</v>
      </c>
      <c r="C12">
        <v>0.05</v>
      </c>
      <c r="D12">
        <v>0.74355000000000004</v>
      </c>
      <c r="E12">
        <v>3384.2923000000001</v>
      </c>
      <c r="F12">
        <v>4204</v>
      </c>
    </row>
    <row r="13" spans="1:17" x14ac:dyDescent="0.35">
      <c r="A13">
        <v>2</v>
      </c>
      <c r="B13">
        <v>1500</v>
      </c>
      <c r="C13">
        <v>0.05</v>
      </c>
      <c r="D13">
        <v>0.78964000000000001</v>
      </c>
      <c r="E13">
        <v>2757.72757</v>
      </c>
      <c r="F13">
        <v>4203</v>
      </c>
    </row>
    <row r="14" spans="1:17" x14ac:dyDescent="0.35">
      <c r="A14">
        <v>20</v>
      </c>
      <c r="B14">
        <v>1500</v>
      </c>
      <c r="C14">
        <v>0.05</v>
      </c>
      <c r="D14">
        <v>0.86102000000000001</v>
      </c>
      <c r="E14">
        <v>1822.2208900000001</v>
      </c>
      <c r="F14">
        <v>4204</v>
      </c>
    </row>
    <row r="15" spans="1:17" x14ac:dyDescent="0.35">
      <c r="A15">
        <v>3</v>
      </c>
      <c r="B15">
        <v>1500</v>
      </c>
      <c r="C15">
        <v>0.05</v>
      </c>
      <c r="D15">
        <v>0.75114999999999998</v>
      </c>
      <c r="E15">
        <v>3264.6306</v>
      </c>
      <c r="F15">
        <v>4204</v>
      </c>
    </row>
    <row r="16" spans="1:17" x14ac:dyDescent="0.35">
      <c r="A16">
        <v>4</v>
      </c>
      <c r="B16">
        <v>1500</v>
      </c>
      <c r="C16">
        <v>0.05</v>
      </c>
      <c r="D16">
        <v>0.74033000000000004</v>
      </c>
      <c r="E16">
        <v>3416.6918000000001</v>
      </c>
      <c r="F16">
        <v>4204</v>
      </c>
    </row>
    <row r="17" spans="1:6" x14ac:dyDescent="0.35">
      <c r="A17">
        <v>5</v>
      </c>
      <c r="B17">
        <v>1500</v>
      </c>
      <c r="C17">
        <v>0.05</v>
      </c>
      <c r="D17">
        <v>0.74046999999999996</v>
      </c>
      <c r="E17">
        <v>3420.9041400000001</v>
      </c>
      <c r="F17">
        <v>4203</v>
      </c>
    </row>
    <row r="18" spans="1:6" x14ac:dyDescent="0.35">
      <c r="A18">
        <v>6</v>
      </c>
      <c r="B18">
        <v>1500</v>
      </c>
      <c r="C18">
        <v>0.05</v>
      </c>
      <c r="D18">
        <v>0.79061999999999999</v>
      </c>
      <c r="E18">
        <v>2780.76188</v>
      </c>
      <c r="F18">
        <v>4204</v>
      </c>
    </row>
    <row r="19" spans="1:6" x14ac:dyDescent="0.35">
      <c r="A19">
        <v>7</v>
      </c>
      <c r="B19">
        <v>1500</v>
      </c>
      <c r="C19">
        <v>0.05</v>
      </c>
      <c r="D19">
        <v>0.77683999999999997</v>
      </c>
      <c r="E19">
        <v>2936.2213000000002</v>
      </c>
      <c r="F19">
        <v>4204</v>
      </c>
    </row>
    <row r="20" spans="1:6" x14ac:dyDescent="0.35">
      <c r="A20">
        <v>8</v>
      </c>
      <c r="B20">
        <v>1500</v>
      </c>
      <c r="C20">
        <v>0.05</v>
      </c>
      <c r="D20">
        <v>0.74000999999999995</v>
      </c>
      <c r="E20">
        <v>3420.57</v>
      </c>
      <c r="F20">
        <v>4204</v>
      </c>
    </row>
    <row r="21" spans="1:6" x14ac:dyDescent="0.35">
      <c r="A21">
        <v>9</v>
      </c>
      <c r="B21">
        <v>1500</v>
      </c>
      <c r="C21">
        <v>0.05</v>
      </c>
      <c r="D21">
        <v>0.75055000000000005</v>
      </c>
      <c r="E21">
        <v>3283.6758199999999</v>
      </c>
      <c r="F21">
        <v>4204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2022-04-12T11:26:27Z</dcterms:created>
  <dcterms:modified xsi:type="dcterms:W3CDTF">2022-07-04T12:32:56Z</dcterms:modified>
</cp:coreProperties>
</file>