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180117_TCD.wke" sheetId="1" state="visible" r:id="rId2"/>
    <sheet name="180117_Quant results Gel A st" sheetId="2" state="visible" r:id="rId3"/>
    <sheet name="180117_isotope data " sheetId="3" state="visible" r:id="rId4"/>
    <sheet name="180117_CN_EA.wke" sheetId="4" state="visible" r:id="rId5"/>
  </sheets>
  <definedNames>
    <definedName function="false" hidden="false" name="CN_EA.wke" vbProcedure="false">'180117_CN_EA.wke'!$A$1:$O$477</definedName>
    <definedName function="false" hidden="false" name="TCD.wke" vbProcedure="false">'180117_TCD.wke'!$A$1:$I$236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<sst xmlns="http://schemas.openxmlformats.org/spreadsheetml/2006/main" count="2032" uniqueCount="234">
  <si>
    <t xml:space="preserve">Row</t>
  </si>
  <si>
    <t xml:space="preserve">Analysis</t>
  </si>
  <si>
    <t xml:space="preserve">Identifier 1</t>
  </si>
  <si>
    <t xml:space="preserve">Identifier 2</t>
  </si>
  <si>
    <t xml:space="preserve">Peak Nr  Flash TCD</t>
  </si>
  <si>
    <t xml:space="preserve">Rt Flash TCD</t>
  </si>
  <si>
    <t xml:space="preserve">Detector Name Flash TCD</t>
  </si>
  <si>
    <t xml:space="preserve">rArea Flash TCD</t>
  </si>
  <si>
    <t xml:space="preserve">Amt% Flash TCD</t>
  </si>
  <si>
    <t xml:space="preserve">35500</t>
  </si>
  <si>
    <t xml:space="preserve">Blank</t>
  </si>
  <si>
    <t xml:space="preserve">Flash TCD</t>
  </si>
  <si>
    <t xml:space="preserve">35501</t>
  </si>
  <si>
    <t xml:space="preserve">Sucrose</t>
  </si>
  <si>
    <t xml:space="preserve">35502</t>
  </si>
  <si>
    <t xml:space="preserve">USG40</t>
  </si>
  <si>
    <t xml:space="preserve">35503</t>
  </si>
  <si>
    <t xml:space="preserve">N2</t>
  </si>
  <si>
    <t xml:space="preserve">35504</t>
  </si>
  <si>
    <t xml:space="preserve">35505</t>
  </si>
  <si>
    <t xml:space="preserve">35506</t>
  </si>
  <si>
    <t xml:space="preserve">35507</t>
  </si>
  <si>
    <t xml:space="preserve">35508</t>
  </si>
  <si>
    <t xml:space="preserve">35510</t>
  </si>
  <si>
    <t xml:space="preserve">System blank</t>
  </si>
  <si>
    <t xml:space="preserve">35511</t>
  </si>
  <si>
    <t xml:space="preserve">Kasper</t>
  </si>
  <si>
    <t xml:space="preserve">A1</t>
  </si>
  <si>
    <t xml:space="preserve">35512</t>
  </si>
  <si>
    <t xml:space="preserve">A2</t>
  </si>
  <si>
    <t xml:space="preserve">35513</t>
  </si>
  <si>
    <t xml:space="preserve">A3</t>
  </si>
  <si>
    <t xml:space="preserve">35514</t>
  </si>
  <si>
    <t xml:space="preserve">A4</t>
  </si>
  <si>
    <t xml:space="preserve">35515</t>
  </si>
  <si>
    <t xml:space="preserve">A5</t>
  </si>
  <si>
    <t xml:space="preserve">35516</t>
  </si>
  <si>
    <t xml:space="preserve">A6</t>
  </si>
  <si>
    <t xml:space="preserve">35517</t>
  </si>
  <si>
    <t xml:space="preserve">A7</t>
  </si>
  <si>
    <t xml:space="preserve">35518</t>
  </si>
  <si>
    <t xml:space="preserve">A8</t>
  </si>
  <si>
    <t xml:space="preserve">35519</t>
  </si>
  <si>
    <t xml:space="preserve">A9</t>
  </si>
  <si>
    <t xml:space="preserve">35520</t>
  </si>
  <si>
    <t xml:space="preserve">A10</t>
  </si>
  <si>
    <t xml:space="preserve">35521</t>
  </si>
  <si>
    <t xml:space="preserve">A11</t>
  </si>
  <si>
    <t xml:space="preserve">35522</t>
  </si>
  <si>
    <t xml:space="preserve">A12</t>
  </si>
  <si>
    <t xml:space="preserve">35523</t>
  </si>
  <si>
    <t xml:space="preserve">35524</t>
  </si>
  <si>
    <t xml:space="preserve">B1</t>
  </si>
  <si>
    <t xml:space="preserve">35525</t>
  </si>
  <si>
    <t xml:space="preserve">B2</t>
  </si>
  <si>
    <t xml:space="preserve">35526</t>
  </si>
  <si>
    <t xml:space="preserve">B3</t>
  </si>
  <si>
    <t xml:space="preserve">35527</t>
  </si>
  <si>
    <t xml:space="preserve">B4</t>
  </si>
  <si>
    <t xml:space="preserve">35528</t>
  </si>
  <si>
    <t xml:space="preserve">B5</t>
  </si>
  <si>
    <t xml:space="preserve">35529</t>
  </si>
  <si>
    <t xml:space="preserve">B6</t>
  </si>
  <si>
    <t xml:space="preserve">35530</t>
  </si>
  <si>
    <t xml:space="preserve">35531</t>
  </si>
  <si>
    <t xml:space="preserve">Martin1</t>
  </si>
  <si>
    <t xml:space="preserve">35532</t>
  </si>
  <si>
    <t xml:space="preserve">35533</t>
  </si>
  <si>
    <t xml:space="preserve">35534</t>
  </si>
  <si>
    <t xml:space="preserve">35535</t>
  </si>
  <si>
    <t xml:space="preserve">35536</t>
  </si>
  <si>
    <t xml:space="preserve">35537</t>
  </si>
  <si>
    <t xml:space="preserve">35538</t>
  </si>
  <si>
    <t xml:space="preserve">35539</t>
  </si>
  <si>
    <t xml:space="preserve">35540</t>
  </si>
  <si>
    <t xml:space="preserve">35541</t>
  </si>
  <si>
    <t xml:space="preserve">35542</t>
  </si>
  <si>
    <t xml:space="preserve">35543</t>
  </si>
  <si>
    <t xml:space="preserve">35544</t>
  </si>
  <si>
    <t xml:space="preserve">35545</t>
  </si>
  <si>
    <t xml:space="preserve">35546</t>
  </si>
  <si>
    <t xml:space="preserve">35547</t>
  </si>
  <si>
    <t xml:space="preserve">35548</t>
  </si>
  <si>
    <t xml:space="preserve">35549</t>
  </si>
  <si>
    <t xml:space="preserve">35550</t>
  </si>
  <si>
    <t xml:space="preserve">B7</t>
  </si>
  <si>
    <t xml:space="preserve">35551</t>
  </si>
  <si>
    <t xml:space="preserve">B8</t>
  </si>
  <si>
    <t xml:space="preserve">35552</t>
  </si>
  <si>
    <t xml:space="preserve">B9</t>
  </si>
  <si>
    <t xml:space="preserve">35553</t>
  </si>
  <si>
    <t xml:space="preserve">B10</t>
  </si>
  <si>
    <t xml:space="preserve">35554</t>
  </si>
  <si>
    <t xml:space="preserve">B11</t>
  </si>
  <si>
    <t xml:space="preserve">35555</t>
  </si>
  <si>
    <t xml:space="preserve">B12</t>
  </si>
  <si>
    <t xml:space="preserve">35556</t>
  </si>
  <si>
    <t xml:space="preserve">35557</t>
  </si>
  <si>
    <t xml:space="preserve">C1</t>
  </si>
  <si>
    <t xml:space="preserve">35558</t>
  </si>
  <si>
    <t xml:space="preserve">C2</t>
  </si>
  <si>
    <t xml:space="preserve">35559</t>
  </si>
  <si>
    <t xml:space="preserve">C3</t>
  </si>
  <si>
    <t xml:space="preserve">35560</t>
  </si>
  <si>
    <t xml:space="preserve">C4</t>
  </si>
  <si>
    <t xml:space="preserve">35561</t>
  </si>
  <si>
    <t xml:space="preserve">C5</t>
  </si>
  <si>
    <t xml:space="preserve">35562</t>
  </si>
  <si>
    <t xml:space="preserve">C6</t>
  </si>
  <si>
    <t xml:space="preserve">35563</t>
  </si>
  <si>
    <t xml:space="preserve">C7</t>
  </si>
  <si>
    <t xml:space="preserve">35564</t>
  </si>
  <si>
    <t xml:space="preserve">C8</t>
  </si>
  <si>
    <t xml:space="preserve">35565</t>
  </si>
  <si>
    <t xml:space="preserve">C9</t>
  </si>
  <si>
    <t xml:space="preserve">35566</t>
  </si>
  <si>
    <t xml:space="preserve">C10</t>
  </si>
  <si>
    <t xml:space="preserve">35567</t>
  </si>
  <si>
    <t xml:space="preserve">C11</t>
  </si>
  <si>
    <t xml:space="preserve">35568</t>
  </si>
  <si>
    <t xml:space="preserve">C12</t>
  </si>
  <si>
    <t xml:space="preserve">35569</t>
  </si>
  <si>
    <t xml:space="preserve">35570</t>
  </si>
  <si>
    <t xml:space="preserve">D1</t>
  </si>
  <si>
    <t xml:space="preserve">35571</t>
  </si>
  <si>
    <t xml:space="preserve">D2</t>
  </si>
  <si>
    <t xml:space="preserve">35572</t>
  </si>
  <si>
    <t xml:space="preserve">D3</t>
  </si>
  <si>
    <t xml:space="preserve">35573</t>
  </si>
  <si>
    <t xml:space="preserve">D4</t>
  </si>
  <si>
    <t xml:space="preserve">35574</t>
  </si>
  <si>
    <t xml:space="preserve">D5</t>
  </si>
  <si>
    <t xml:space="preserve">35575</t>
  </si>
  <si>
    <t xml:space="preserve">D6</t>
  </si>
  <si>
    <t xml:space="preserve">35576</t>
  </si>
  <si>
    <t xml:space="preserve">D7</t>
  </si>
  <si>
    <t xml:space="preserve">35577</t>
  </si>
  <si>
    <t xml:space="preserve">D8</t>
  </si>
  <si>
    <t xml:space="preserve">35578</t>
  </si>
  <si>
    <t xml:space="preserve">D9</t>
  </si>
  <si>
    <t xml:space="preserve">35579</t>
  </si>
  <si>
    <t xml:space="preserve">35580</t>
  </si>
  <si>
    <t xml:space="preserve">35581</t>
  </si>
  <si>
    <t xml:space="preserve"> Total C and N quantification analysis </t>
  </si>
  <si>
    <t xml:space="preserve">Date:</t>
  </si>
  <si>
    <t xml:space="preserve">180117</t>
  </si>
  <si>
    <t xml:space="preserve">Responsible:</t>
  </si>
  <si>
    <t xml:space="preserve">Susanne</t>
  </si>
  <si>
    <t xml:space="preserve">Samples</t>
  </si>
  <si>
    <t xml:space="preserve">Lab, temp,:</t>
  </si>
  <si>
    <t xml:space="preserve">System:</t>
  </si>
  <si>
    <t xml:space="preserve">Flash EA-IRMS</t>
  </si>
  <si>
    <t xml:space="preserve">Column:</t>
  </si>
  <si>
    <t xml:space="preserve">Porepack</t>
  </si>
  <si>
    <t xml:space="preserve">Temp, Owen</t>
  </si>
  <si>
    <t xml:space="preserve">45°C</t>
  </si>
  <si>
    <t xml:space="preserve">Carrier gas: </t>
  </si>
  <si>
    <t xml:space="preserve">Helium 5,0</t>
  </si>
  <si>
    <t xml:space="preserve">Carrier flow:</t>
  </si>
  <si>
    <t xml:space="preserve">1 bar</t>
  </si>
  <si>
    <t xml:space="preserve">Reference gas1:</t>
  </si>
  <si>
    <t xml:space="preserve">CO2 4,6</t>
  </si>
  <si>
    <t xml:space="preserve">Reference flow:</t>
  </si>
  <si>
    <t xml:space="preserve">Reference gas2:</t>
  </si>
  <si>
    <t xml:space="preserve">N2 5,0</t>
  </si>
  <si>
    <t xml:space="preserve">Method:</t>
  </si>
  <si>
    <t xml:space="preserve">CN_flash</t>
  </si>
  <si>
    <t xml:space="preserve"> </t>
  </si>
  <si>
    <t xml:space="preserve">Content of N in Gel A house standard:</t>
  </si>
  <si>
    <t xml:space="preserve">Content of C in Gel A house standard:</t>
  </si>
  <si>
    <t xml:space="preserve">N</t>
  </si>
  <si>
    <t xml:space="preserve">C</t>
  </si>
  <si>
    <t xml:space="preserve">Linest,N</t>
  </si>
  <si>
    <t xml:space="preserve">Linest, C</t>
  </si>
  <si>
    <t xml:space="preserve">r</t>
  </si>
  <si>
    <t xml:space="preserve">Sample
name</t>
  </si>
  <si>
    <t xml:space="preserve">Weight 
(mg)</t>
  </si>
  <si>
    <t xml:space="preserve">µg N/cup 
</t>
  </si>
  <si>
    <t xml:space="preserve">Area N
Flash TCD </t>
  </si>
  <si>
    <t xml:space="preserve">µg C/cup
</t>
  </si>
  <si>
    <t xml:space="preserve">Area C
Flash TCD </t>
  </si>
  <si>
    <t xml:space="preserve">blank</t>
  </si>
  <si>
    <t xml:space="preserve">Gel A</t>
  </si>
  <si>
    <t xml:space="preserve">Box no.</t>
  </si>
  <si>
    <t xml:space="preserve">Box position</t>
  </si>
  <si>
    <t xml:space="preserve">Prøve</t>
  </si>
  <si>
    <t xml:space="preserve">Corrected Area C</t>
  </si>
  <si>
    <t xml:space="preserve">mg N/kg dry sample</t>
  </si>
  <si>
    <t xml:space="preserve">µg C/cup 
</t>
  </si>
  <si>
    <t xml:space="preserve">mg C/kg dry sample</t>
  </si>
  <si>
    <t xml:space="preserve">
C/N</t>
  </si>
  <si>
    <t xml:space="preserve">Martin 1</t>
  </si>
  <si>
    <t xml:space="preserve">GEL A</t>
  </si>
  <si>
    <t xml:space="preserve">Indtast selv vægt</t>
  </si>
  <si>
    <t xml:space="preserve">ikke brugt til kalibring</t>
  </si>
  <si>
    <t xml:space="preserve"> Total C and N isotope analysis </t>
  </si>
  <si>
    <t xml:space="preserve">Lab. temp.:</t>
  </si>
  <si>
    <t xml:space="preserve">EA-IRMS</t>
  </si>
  <si>
    <t xml:space="preserve">CN_Dynamic</t>
  </si>
  <si>
    <t xml:space="preserve">CN-analysis with d13C/12C and d14N/15N</t>
  </si>
  <si>
    <t xml:space="preserve">Blank corrected delta values for isotope standards</t>
  </si>
  <si>
    <t xml:space="preserve">Nitrogen</t>
  </si>
  <si>
    <t xml:space="preserve">Carbon</t>
  </si>
  <si>
    <t xml:space="preserve">Average</t>
  </si>
  <si>
    <t xml:space="preserve">Stdev.</t>
  </si>
  <si>
    <t xml:space="preserve">True value</t>
  </si>
  <si>
    <t xml:space="preserve">Blank correction of delta value in standards</t>
  </si>
  <si>
    <t xml:space="preserve">Standard
name</t>
  </si>
  <si>
    <t xml:space="preserve">Area N
Sample</t>
  </si>
  <si>
    <t xml:space="preserve">d14N/15N
Sample</t>
  </si>
  <si>
    <t xml:space="preserve">Blank corr. d14N/15N</t>
  </si>
  <si>
    <t xml:space="preserve">Equipment dilution</t>
  </si>
  <si>
    <t xml:space="preserve">Area C
Sample</t>
  </si>
  <si>
    <t xml:space="preserve">d12C/13C
Sample</t>
  </si>
  <si>
    <t xml:space="preserve">Area C 
Corr.
Sample</t>
  </si>
  <si>
    <t xml:space="preserve">Blank corr. d12C/13C</t>
  </si>
  <si>
    <t xml:space="preserve">Sample results</t>
  </si>
  <si>
    <t xml:space="preserve">Normalised d14N/15N</t>
  </si>
  <si>
    <t xml:space="preserve">At% N</t>
  </si>
  <si>
    <t xml:space="preserve">Normalised d12C/13C</t>
  </si>
  <si>
    <t xml:space="preserve">At%C</t>
  </si>
  <si>
    <t xml:space="preserve">B1 </t>
  </si>
  <si>
    <t xml:space="preserve">Comment</t>
  </si>
  <si>
    <t xml:space="preserve">Sample Dilution</t>
  </si>
  <si>
    <t xml:space="preserve">Area All</t>
  </si>
  <si>
    <t xml:space="preserve">d 13C/12C</t>
  </si>
  <si>
    <t xml:space="preserve">d 15N/14N</t>
  </si>
  <si>
    <t xml:space="preserve">Area 28</t>
  </si>
  <si>
    <t xml:space="preserve">Area 29</t>
  </si>
  <si>
    <t xml:space="preserve">AT% 15N/14N</t>
  </si>
  <si>
    <t xml:space="preserve">Area 44</t>
  </si>
  <si>
    <t xml:space="preserve">Area 45</t>
  </si>
  <si>
    <t xml:space="preserve">Area 46</t>
  </si>
  <si>
    <t xml:space="preserve">AT% 13C/12C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</si>
</sst>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%"/>
    <numFmt numFmtId="167" formatCode="0%"/>
    <numFmt numFmtId="168" formatCode="0"/>
    <numFmt numFmtId="169" formatCode="0.00"/>
    <numFmt numFmtId="170" formatCode="0.00000"/>
    <numFmt numFmtId="171" formatCode="0.0"/>
    <numFmt numFmtId="172" formatCode="0.0000"/>
    <numFmt numFmtId="173" formatCode="0.000"/>
  </numFmts>
  <fonts count="14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MS Sans Serif"/>
      <family val="2"/>
      <charset val="1"/>
    </font>
    <font>
      <sz val="10"/>
      <color rgb="FF000000"/>
      <name val="MS Sans Serif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6A6A6"/>
        <bgColor rgb="FFB3A2C7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D7E4BD"/>
      </patternFill>
    </fill>
    <fill>
      <patternFill patternType="solid">
        <fgColor rgb="FFB7DEE8"/>
        <bgColor rgb="FFD9D9D9"/>
      </patternFill>
    </fill>
    <fill>
      <patternFill patternType="solid">
        <fgColor rgb="FFB3A2C7"/>
        <bgColor rgb="FFA6A6A6"/>
      </patternFill>
    </fill>
    <fill>
      <patternFill patternType="solid">
        <fgColor rgb="FF92D05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7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5" fillId="4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8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999FF"/>
      <rgbColor rgb="FF993366"/>
      <rgbColor rgb="FFFFFFCC"/>
      <rgbColor rgb="FFB7DEE8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'180117_Quant results Gel A st'!$C$37:$C$46</c:f>
              <c:numCache>
                <c:formatCode>General</c:formatCode>
                <c:ptCount val="10"/>
                <c:pt idx="0">
                  <c:v>0</c:v>
                </c:pt>
                <c:pt idx="1">
                  <c:v>61.0688</c:v>
                </c:pt>
                <c:pt idx="2">
                  <c:v>130.2912</c:v>
                </c:pt>
                <c:pt idx="3">
                  <c:v>56.7424</c:v>
                </c:pt>
                <c:pt idx="4">
                  <c:v>56.4096</c:v>
                </c:pt>
                <c:pt idx="5">
                  <c:v>12.48</c:v>
                </c:pt>
                <c:pt idx="6">
                  <c:v>46.7584</c:v>
                </c:pt>
                <c:pt idx="7">
                  <c:v>86.6944</c:v>
                </c:pt>
                <c:pt idx="8">
                  <c:v>47.0912</c:v>
                </c:pt>
                <c:pt idx="9">
                  <c:v>33.6128</c:v>
                </c:pt>
              </c:numCache>
            </c:numRef>
          </c:xVal>
          <c:yVal>
            <c:numRef>
              <c:f>'180117_Quant results Gel A st'!$D$37:$D$46</c:f>
              <c:numCache>
                <c:formatCode>General</c:formatCode>
                <c:ptCount val="10"/>
                <c:pt idx="0">
                  <c:v>0</c:v>
                </c:pt>
                <c:pt idx="1">
                  <c:v>78193</c:v>
                </c:pt>
                <c:pt idx="2">
                  <c:v>171561</c:v>
                </c:pt>
                <c:pt idx="3">
                  <c:v>73534</c:v>
                </c:pt>
                <c:pt idx="4">
                  <c:v>73663</c:v>
                </c:pt>
                <c:pt idx="5">
                  <c:v>14375</c:v>
                </c:pt>
                <c:pt idx="6">
                  <c:v>60410</c:v>
                </c:pt>
                <c:pt idx="7">
                  <c:v>113369</c:v>
                </c:pt>
                <c:pt idx="8">
                  <c:v>59438</c:v>
                </c:pt>
                <c:pt idx="9">
                  <c:v>43002</c:v>
                </c:pt>
              </c:numCache>
            </c:numRef>
          </c:yVal>
          <c:smooth val="0"/>
        </c:ser>
        <c:axId val="66686918"/>
        <c:axId val="55740390"/>
      </c:scatterChart>
      <c:valAx>
        <c:axId val="666869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5740390"/>
        <c:crosses val="autoZero"/>
        <c:crossBetween val="midCat"/>
      </c:valAx>
      <c:valAx>
        <c:axId val="557403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66869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d7e4bd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'180117_Quant results Gel A st'!$E$37:$E$46</c:f>
              <c:numCache>
                <c:formatCode>General</c:formatCode>
                <c:ptCount val="10"/>
                <c:pt idx="0">
                  <c:v>0</c:v>
                </c:pt>
                <c:pt idx="1">
                  <c:v>166.1409</c:v>
                </c:pt>
                <c:pt idx="2">
                  <c:v>354.4641</c:v>
                </c:pt>
                <c:pt idx="3">
                  <c:v>154.3707</c:v>
                </c:pt>
                <c:pt idx="4">
                  <c:v>153.4653</c:v>
                </c:pt>
                <c:pt idx="5">
                  <c:v>33.9525</c:v>
                </c:pt>
                <c:pt idx="6">
                  <c:v>127.2087</c:v>
                </c:pt>
                <c:pt idx="7">
                  <c:v>235.8567</c:v>
                </c:pt>
                <c:pt idx="8">
                  <c:v>128.1141</c:v>
                </c:pt>
                <c:pt idx="9">
                  <c:v>91.4454</c:v>
                </c:pt>
              </c:numCache>
            </c:numRef>
          </c:xVal>
          <c:yVal>
            <c:numRef>
              <c:f>'180117_Quant results Gel A st'!$F$37:$F$46</c:f>
              <c:numCache>
                <c:formatCode>General</c:formatCode>
                <c:ptCount val="10"/>
                <c:pt idx="0">
                  <c:v>2775</c:v>
                </c:pt>
                <c:pt idx="1">
                  <c:v>627375</c:v>
                </c:pt>
                <c:pt idx="2">
                  <c:v>1329731</c:v>
                </c:pt>
                <c:pt idx="3">
                  <c:v>583104</c:v>
                </c:pt>
                <c:pt idx="4">
                  <c:v>584009</c:v>
                </c:pt>
                <c:pt idx="5">
                  <c:v>131325</c:v>
                </c:pt>
                <c:pt idx="6">
                  <c:v>482105</c:v>
                </c:pt>
                <c:pt idx="7">
                  <c:v>889615</c:v>
                </c:pt>
                <c:pt idx="8">
                  <c:v>487472</c:v>
                </c:pt>
                <c:pt idx="9">
                  <c:v>346450</c:v>
                </c:pt>
              </c:numCache>
            </c:numRef>
          </c:yVal>
          <c:smooth val="0"/>
        </c:ser>
        <c:axId val="33905839"/>
        <c:axId val="16489609"/>
      </c:scatterChart>
      <c:valAx>
        <c:axId val="339058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6489609"/>
        <c:crosses val="autoZero"/>
        <c:crossBetween val="midCat"/>
      </c:valAx>
      <c:valAx>
        <c:axId val="164896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39058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b7dee8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390600</xdr:colOff>
      <xdr:row>10</xdr:row>
      <xdr:rowOff>38160</xdr:rowOff>
    </xdr:from>
    <xdr:to>
      <xdr:col>10</xdr:col>
      <xdr:colOff>285120</xdr:colOff>
      <xdr:row>27</xdr:row>
      <xdr:rowOff>28080</xdr:rowOff>
    </xdr:to>
    <xdr:graphicFrame>
      <xdr:nvGraphicFramePr>
        <xdr:cNvPr id="0" name="Chart 5"/>
        <xdr:cNvGraphicFramePr/>
      </xdr:nvGraphicFramePr>
      <xdr:xfrm>
        <a:off x="5343480" y="1752480"/>
        <a:ext cx="554292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666720</xdr:colOff>
      <xdr:row>10</xdr:row>
      <xdr:rowOff>19080</xdr:rowOff>
    </xdr:from>
    <xdr:to>
      <xdr:col>17</xdr:col>
      <xdr:colOff>46800</xdr:colOff>
      <xdr:row>27</xdr:row>
      <xdr:rowOff>9000</xdr:rowOff>
    </xdr:to>
    <xdr:graphicFrame>
      <xdr:nvGraphicFramePr>
        <xdr:cNvPr id="1" name="Chart 6"/>
        <xdr:cNvGraphicFramePr/>
      </xdr:nvGraphicFramePr>
      <xdr:xfrm>
        <a:off x="11268000" y="1733400"/>
        <a:ext cx="556164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75" hidden="false" customHeight="false" outlineLevel="0" collapsed="false">
      <c r="A2" s="1" t="n">
        <v>18</v>
      </c>
      <c r="B2" s="1" t="s">
        <v>9</v>
      </c>
      <c r="C2" s="1" t="s">
        <v>10</v>
      </c>
      <c r="E2" s="1" t="n">
        <v>1</v>
      </c>
      <c r="F2" s="1" t="n">
        <v>232.1</v>
      </c>
      <c r="G2" s="1" t="s">
        <v>11</v>
      </c>
      <c r="H2" s="1" t="n">
        <v>2424</v>
      </c>
      <c r="I2" s="1" t="n">
        <v>0</v>
      </c>
    </row>
    <row r="3" customFormat="false" ht="12.75" hidden="false" customHeight="false" outlineLevel="0" collapsed="false">
      <c r="A3" s="1" t="n">
        <v>18</v>
      </c>
      <c r="B3" s="1" t="s">
        <v>9</v>
      </c>
      <c r="C3" s="1" t="s">
        <v>10</v>
      </c>
    </row>
    <row r="4" customFormat="false" ht="12.75" hidden="false" customHeight="false" outlineLevel="0" collapsed="false">
      <c r="A4" s="1" t="n">
        <v>19</v>
      </c>
      <c r="B4" s="1" t="s">
        <v>12</v>
      </c>
      <c r="C4" s="1" t="s">
        <v>13</v>
      </c>
      <c r="E4" s="1" t="n">
        <v>1</v>
      </c>
      <c r="F4" s="1" t="n">
        <v>229.2</v>
      </c>
      <c r="G4" s="1" t="s">
        <v>11</v>
      </c>
      <c r="H4" s="1" t="n">
        <v>364228</v>
      </c>
      <c r="I4" s="1" t="n">
        <v>0</v>
      </c>
    </row>
    <row r="5" customFormat="false" ht="12.75" hidden="false" customHeight="false" outlineLevel="0" collapsed="false">
      <c r="A5" s="1" t="n">
        <v>19</v>
      </c>
      <c r="B5" s="1" t="s">
        <v>12</v>
      </c>
      <c r="C5" s="1" t="s">
        <v>13</v>
      </c>
    </row>
    <row r="6" customFormat="false" ht="12.75" hidden="false" customHeight="false" outlineLevel="0" collapsed="false">
      <c r="A6" s="1" t="n">
        <v>20</v>
      </c>
      <c r="B6" s="1" t="s">
        <v>14</v>
      </c>
      <c r="C6" s="1" t="s">
        <v>15</v>
      </c>
      <c r="E6" s="1" t="n">
        <v>1</v>
      </c>
      <c r="F6" s="1" t="n">
        <v>133.1</v>
      </c>
      <c r="G6" s="1" t="s">
        <v>11</v>
      </c>
      <c r="H6" s="1" t="n">
        <v>14645</v>
      </c>
      <c r="I6" s="1" t="n">
        <v>0</v>
      </c>
    </row>
    <row r="7" customFormat="false" ht="12.75" hidden="false" customHeight="false" outlineLevel="0" collapsed="false">
      <c r="A7" s="1" t="n">
        <v>20</v>
      </c>
      <c r="B7" s="1" t="s">
        <v>14</v>
      </c>
      <c r="C7" s="1" t="s">
        <v>15</v>
      </c>
      <c r="E7" s="1" t="n">
        <v>2</v>
      </c>
      <c r="F7" s="1" t="n">
        <v>230.1</v>
      </c>
      <c r="G7" s="1" t="s">
        <v>11</v>
      </c>
      <c r="H7" s="1" t="n">
        <v>208250</v>
      </c>
      <c r="I7" s="1" t="n">
        <v>0</v>
      </c>
    </row>
    <row r="8" customFormat="false" ht="12.75" hidden="false" customHeight="false" outlineLevel="0" collapsed="false">
      <c r="A8" s="1" t="n">
        <v>20</v>
      </c>
      <c r="B8" s="1" t="s">
        <v>14</v>
      </c>
      <c r="C8" s="1" t="s">
        <v>15</v>
      </c>
    </row>
    <row r="9" customFormat="false" ht="12.75" hidden="false" customHeight="false" outlineLevel="0" collapsed="false">
      <c r="A9" s="1" t="n">
        <v>21</v>
      </c>
      <c r="B9" s="1" t="s">
        <v>16</v>
      </c>
      <c r="C9" s="1" t="s">
        <v>17</v>
      </c>
      <c r="E9" s="1" t="n">
        <v>1</v>
      </c>
      <c r="F9" s="1" t="n">
        <v>133.2</v>
      </c>
      <c r="G9" s="1" t="s">
        <v>11</v>
      </c>
      <c r="H9" s="1" t="n">
        <v>14804</v>
      </c>
      <c r="I9" s="1" t="n">
        <v>0</v>
      </c>
    </row>
    <row r="10" customFormat="false" ht="12.75" hidden="false" customHeight="false" outlineLevel="0" collapsed="false">
      <c r="A10" s="1" t="n">
        <v>21</v>
      </c>
      <c r="B10" s="1" t="s">
        <v>16</v>
      </c>
      <c r="C10" s="1" t="s">
        <v>17</v>
      </c>
      <c r="E10" s="1" t="n">
        <v>2</v>
      </c>
      <c r="F10" s="1" t="n">
        <v>231.2</v>
      </c>
      <c r="G10" s="1" t="s">
        <v>11</v>
      </c>
      <c r="H10" s="1" t="n">
        <v>2887</v>
      </c>
      <c r="I10" s="1" t="n">
        <v>0</v>
      </c>
    </row>
    <row r="11" customFormat="false" ht="12.75" hidden="false" customHeight="false" outlineLevel="0" collapsed="false">
      <c r="A11" s="1" t="n">
        <v>21</v>
      </c>
      <c r="B11" s="1" t="s">
        <v>16</v>
      </c>
      <c r="C11" s="1" t="s">
        <v>17</v>
      </c>
    </row>
    <row r="12" customFormat="false" ht="12.75" hidden="false" customHeight="false" outlineLevel="0" collapsed="false">
      <c r="A12" s="1" t="n">
        <v>22</v>
      </c>
      <c r="B12" s="1" t="s">
        <v>18</v>
      </c>
      <c r="C12" s="1" t="s">
        <v>10</v>
      </c>
      <c r="E12" s="1" t="n">
        <v>1</v>
      </c>
      <c r="F12" s="1" t="n">
        <v>232.2</v>
      </c>
      <c r="G12" s="1" t="s">
        <v>11</v>
      </c>
      <c r="H12" s="1" t="n">
        <v>2775</v>
      </c>
      <c r="I12" s="1" t="n">
        <v>0</v>
      </c>
    </row>
    <row r="13" customFormat="false" ht="12.75" hidden="false" customHeight="false" outlineLevel="0" collapsed="false">
      <c r="A13" s="1" t="n">
        <v>22</v>
      </c>
      <c r="B13" s="1" t="s">
        <v>18</v>
      </c>
      <c r="C13" s="1" t="s">
        <v>10</v>
      </c>
    </row>
    <row r="14" customFormat="false" ht="12.75" hidden="false" customHeight="false" outlineLevel="0" collapsed="false">
      <c r="A14" s="1" t="n">
        <v>23</v>
      </c>
      <c r="B14" s="1" t="s">
        <v>19</v>
      </c>
      <c r="C14" s="1" t="s">
        <v>13</v>
      </c>
      <c r="E14" s="1" t="n">
        <v>1</v>
      </c>
      <c r="F14" s="1" t="n">
        <v>229.2</v>
      </c>
      <c r="G14" s="1" t="s">
        <v>11</v>
      </c>
      <c r="H14" s="1" t="n">
        <v>261206</v>
      </c>
      <c r="I14" s="1" t="n">
        <v>0</v>
      </c>
    </row>
    <row r="15" customFormat="false" ht="12.75" hidden="false" customHeight="false" outlineLevel="0" collapsed="false">
      <c r="A15" s="1" t="n">
        <v>23</v>
      </c>
      <c r="B15" s="1" t="s">
        <v>19</v>
      </c>
      <c r="C15" s="1" t="s">
        <v>13</v>
      </c>
    </row>
    <row r="16" customFormat="false" ht="12.75" hidden="false" customHeight="false" outlineLevel="0" collapsed="false">
      <c r="A16" s="1" t="n">
        <v>24</v>
      </c>
      <c r="B16" s="1" t="s">
        <v>20</v>
      </c>
      <c r="C16" s="1" t="s">
        <v>15</v>
      </c>
      <c r="E16" s="1" t="n">
        <v>1</v>
      </c>
      <c r="F16" s="1" t="n">
        <v>133.1</v>
      </c>
      <c r="G16" s="1" t="s">
        <v>11</v>
      </c>
      <c r="H16" s="1" t="n">
        <v>20091</v>
      </c>
      <c r="I16" s="1" t="n">
        <v>0</v>
      </c>
    </row>
    <row r="17" customFormat="false" ht="12.75" hidden="false" customHeight="false" outlineLevel="0" collapsed="false">
      <c r="A17" s="1" t="n">
        <v>24</v>
      </c>
      <c r="B17" s="1" t="s">
        <v>20</v>
      </c>
      <c r="C17" s="1" t="s">
        <v>15</v>
      </c>
      <c r="E17" s="1" t="n">
        <v>2</v>
      </c>
      <c r="F17" s="1" t="n">
        <v>230.1</v>
      </c>
      <c r="G17" s="1" t="s">
        <v>11</v>
      </c>
      <c r="H17" s="1" t="n">
        <v>275621</v>
      </c>
      <c r="I17" s="1" t="n">
        <v>0</v>
      </c>
    </row>
    <row r="18" customFormat="false" ht="12.75" hidden="false" customHeight="false" outlineLevel="0" collapsed="false">
      <c r="A18" s="1" t="n">
        <v>24</v>
      </c>
      <c r="B18" s="1" t="s">
        <v>20</v>
      </c>
      <c r="C18" s="1" t="s">
        <v>15</v>
      </c>
    </row>
    <row r="19" customFormat="false" ht="12.75" hidden="false" customHeight="false" outlineLevel="0" collapsed="false">
      <c r="A19" s="1" t="n">
        <v>25</v>
      </c>
      <c r="B19" s="1" t="s">
        <v>21</v>
      </c>
      <c r="C19" s="1" t="s">
        <v>17</v>
      </c>
      <c r="E19" s="1" t="n">
        <v>1</v>
      </c>
      <c r="F19" s="1" t="n">
        <v>133.1</v>
      </c>
      <c r="G19" s="1" t="s">
        <v>11</v>
      </c>
      <c r="H19" s="1" t="n">
        <v>15072</v>
      </c>
      <c r="I19" s="1" t="n">
        <v>0</v>
      </c>
    </row>
    <row r="20" customFormat="false" ht="12.75" hidden="false" customHeight="false" outlineLevel="0" collapsed="false">
      <c r="A20" s="1" t="n">
        <v>25</v>
      </c>
      <c r="B20" s="1" t="s">
        <v>21</v>
      </c>
      <c r="C20" s="1" t="s">
        <v>17</v>
      </c>
      <c r="E20" s="1" t="n">
        <v>2</v>
      </c>
      <c r="F20" s="1" t="n">
        <v>231.1</v>
      </c>
      <c r="G20" s="1" t="s">
        <v>11</v>
      </c>
      <c r="H20" s="1" t="n">
        <v>2933</v>
      </c>
      <c r="I20" s="1" t="n">
        <v>0</v>
      </c>
    </row>
    <row r="21" customFormat="false" ht="12.75" hidden="false" customHeight="false" outlineLevel="0" collapsed="false">
      <c r="A21" s="1" t="n">
        <v>25</v>
      </c>
      <c r="B21" s="1" t="s">
        <v>21</v>
      </c>
      <c r="C21" s="1" t="s">
        <v>17</v>
      </c>
    </row>
    <row r="22" customFormat="false" ht="12.75" hidden="false" customHeight="false" outlineLevel="0" collapsed="false">
      <c r="A22" s="1" t="n">
        <v>26</v>
      </c>
      <c r="B22" s="1" t="s">
        <v>22</v>
      </c>
      <c r="C22" s="1" t="s">
        <v>17</v>
      </c>
      <c r="E22" s="1" t="n">
        <v>1</v>
      </c>
      <c r="F22" s="1" t="n">
        <v>133.1</v>
      </c>
      <c r="G22" s="1" t="s">
        <v>11</v>
      </c>
      <c r="H22" s="1" t="n">
        <v>136796</v>
      </c>
      <c r="I22" s="1" t="n">
        <v>0</v>
      </c>
    </row>
    <row r="23" customFormat="false" ht="12.75" hidden="false" customHeight="false" outlineLevel="0" collapsed="false">
      <c r="A23" s="1" t="n">
        <v>26</v>
      </c>
      <c r="B23" s="1" t="s">
        <v>22</v>
      </c>
      <c r="C23" s="1" t="s">
        <v>17</v>
      </c>
      <c r="E23" s="1" t="n">
        <v>2</v>
      </c>
      <c r="F23" s="1" t="n">
        <v>233.1</v>
      </c>
      <c r="G23" s="1" t="s">
        <v>11</v>
      </c>
      <c r="H23" s="1" t="n">
        <v>4127</v>
      </c>
      <c r="I23" s="1" t="n">
        <v>0</v>
      </c>
    </row>
    <row r="24" customFormat="false" ht="12.75" hidden="false" customHeight="false" outlineLevel="0" collapsed="false">
      <c r="A24" s="1" t="n">
        <v>26</v>
      </c>
      <c r="B24" s="1" t="s">
        <v>22</v>
      </c>
      <c r="C24" s="1" t="s">
        <v>17</v>
      </c>
    </row>
    <row r="25" customFormat="false" ht="12.75" hidden="false" customHeight="false" outlineLevel="0" collapsed="false">
      <c r="A25" s="1" t="n">
        <v>27</v>
      </c>
      <c r="B25" s="1" t="s">
        <v>23</v>
      </c>
      <c r="C25" s="1" t="s">
        <v>24</v>
      </c>
    </row>
    <row r="26" customFormat="false" ht="12.75" hidden="false" customHeight="false" outlineLevel="0" collapsed="false">
      <c r="A26" s="1" t="n">
        <v>27</v>
      </c>
      <c r="B26" s="1" t="s">
        <v>23</v>
      </c>
      <c r="C26" s="1" t="s">
        <v>24</v>
      </c>
    </row>
    <row r="27" customFormat="false" ht="12.75" hidden="false" customHeight="false" outlineLevel="0" collapsed="false">
      <c r="A27" s="1" t="n">
        <v>28</v>
      </c>
      <c r="B27" s="1" t="s">
        <v>25</v>
      </c>
      <c r="C27" s="1" t="s">
        <v>26</v>
      </c>
      <c r="D27" s="1" t="s">
        <v>27</v>
      </c>
      <c r="E27" s="1" t="n">
        <v>1</v>
      </c>
      <c r="F27" s="1" t="n">
        <v>133.1</v>
      </c>
      <c r="G27" s="1" t="s">
        <v>11</v>
      </c>
      <c r="H27" s="1" t="n">
        <v>47971</v>
      </c>
      <c r="I27" s="1" t="n">
        <v>0</v>
      </c>
    </row>
    <row r="28" customFormat="false" ht="12.75" hidden="false" customHeight="false" outlineLevel="0" collapsed="false">
      <c r="A28" s="1" t="n">
        <v>28</v>
      </c>
      <c r="B28" s="1" t="s">
        <v>25</v>
      </c>
      <c r="C28" s="1" t="s">
        <v>26</v>
      </c>
      <c r="D28" s="1" t="s">
        <v>27</v>
      </c>
      <c r="E28" s="1" t="n">
        <v>2</v>
      </c>
      <c r="F28" s="1" t="n">
        <v>229.1</v>
      </c>
      <c r="G28" s="1" t="s">
        <v>11</v>
      </c>
      <c r="H28" s="1" t="n">
        <v>412264</v>
      </c>
      <c r="I28" s="1" t="n">
        <v>0</v>
      </c>
    </row>
    <row r="29" customFormat="false" ht="12.75" hidden="false" customHeight="false" outlineLevel="0" collapsed="false">
      <c r="A29" s="1" t="n">
        <v>28</v>
      </c>
      <c r="B29" s="1" t="s">
        <v>25</v>
      </c>
      <c r="C29" s="1" t="s">
        <v>26</v>
      </c>
      <c r="D29" s="1" t="s">
        <v>27</v>
      </c>
    </row>
    <row r="30" customFormat="false" ht="12.75" hidden="false" customHeight="false" outlineLevel="0" collapsed="false">
      <c r="A30" s="1" t="n">
        <v>29</v>
      </c>
      <c r="B30" s="1" t="s">
        <v>28</v>
      </c>
      <c r="C30" s="1" t="s">
        <v>26</v>
      </c>
      <c r="D30" s="1" t="s">
        <v>29</v>
      </c>
      <c r="E30" s="1" t="n">
        <v>1</v>
      </c>
      <c r="F30" s="1" t="n">
        <v>133.1</v>
      </c>
      <c r="G30" s="1" t="s">
        <v>11</v>
      </c>
      <c r="H30" s="1" t="n">
        <v>31826</v>
      </c>
      <c r="I30" s="1" t="n">
        <v>0</v>
      </c>
    </row>
    <row r="31" customFormat="false" ht="12.75" hidden="false" customHeight="false" outlineLevel="0" collapsed="false">
      <c r="A31" s="1" t="n">
        <v>29</v>
      </c>
      <c r="B31" s="1" t="s">
        <v>28</v>
      </c>
      <c r="C31" s="1" t="s">
        <v>26</v>
      </c>
      <c r="D31" s="1" t="s">
        <v>29</v>
      </c>
      <c r="E31" s="1" t="n">
        <v>2</v>
      </c>
      <c r="F31" s="1" t="n">
        <v>229.1</v>
      </c>
      <c r="G31" s="1" t="s">
        <v>11</v>
      </c>
      <c r="H31" s="1" t="n">
        <v>285704</v>
      </c>
      <c r="I31" s="1" t="n">
        <v>0</v>
      </c>
    </row>
    <row r="32" customFormat="false" ht="12.75" hidden="false" customHeight="false" outlineLevel="0" collapsed="false">
      <c r="A32" s="1" t="n">
        <v>29</v>
      </c>
      <c r="B32" s="1" t="s">
        <v>28</v>
      </c>
      <c r="C32" s="1" t="s">
        <v>26</v>
      </c>
      <c r="D32" s="1" t="s">
        <v>29</v>
      </c>
    </row>
    <row r="33" customFormat="false" ht="12.75" hidden="false" customHeight="false" outlineLevel="0" collapsed="false">
      <c r="A33" s="1" t="n">
        <v>30</v>
      </c>
      <c r="B33" s="1" t="s">
        <v>30</v>
      </c>
      <c r="C33" s="1" t="s">
        <v>26</v>
      </c>
      <c r="D33" s="1" t="s">
        <v>31</v>
      </c>
      <c r="E33" s="1" t="n">
        <v>1</v>
      </c>
      <c r="F33" s="1" t="n">
        <v>133.1</v>
      </c>
      <c r="G33" s="1" t="s">
        <v>11</v>
      </c>
      <c r="H33" s="1" t="n">
        <v>52089</v>
      </c>
      <c r="I33" s="1" t="n">
        <v>0</v>
      </c>
    </row>
    <row r="34" customFormat="false" ht="12.75" hidden="false" customHeight="false" outlineLevel="0" collapsed="false">
      <c r="A34" s="1" t="n">
        <v>30</v>
      </c>
      <c r="B34" s="1" t="s">
        <v>30</v>
      </c>
      <c r="C34" s="1" t="s">
        <v>26</v>
      </c>
      <c r="D34" s="1" t="s">
        <v>31</v>
      </c>
      <c r="E34" s="1" t="n">
        <v>2</v>
      </c>
      <c r="F34" s="1" t="n">
        <v>229.1</v>
      </c>
      <c r="G34" s="1" t="s">
        <v>11</v>
      </c>
      <c r="H34" s="1" t="n">
        <v>429941</v>
      </c>
      <c r="I34" s="1" t="n">
        <v>0</v>
      </c>
    </row>
    <row r="35" customFormat="false" ht="12.75" hidden="false" customHeight="false" outlineLevel="0" collapsed="false">
      <c r="A35" s="1" t="n">
        <v>30</v>
      </c>
      <c r="B35" s="1" t="s">
        <v>30</v>
      </c>
      <c r="C35" s="1" t="s">
        <v>26</v>
      </c>
      <c r="D35" s="1" t="s">
        <v>31</v>
      </c>
    </row>
    <row r="36" customFormat="false" ht="12.75" hidden="false" customHeight="false" outlineLevel="0" collapsed="false">
      <c r="A36" s="1" t="n">
        <v>31</v>
      </c>
      <c r="B36" s="1" t="s">
        <v>32</v>
      </c>
      <c r="C36" s="1" t="s">
        <v>26</v>
      </c>
      <c r="D36" s="1" t="s">
        <v>33</v>
      </c>
      <c r="E36" s="1" t="n">
        <v>1</v>
      </c>
      <c r="F36" s="1" t="n">
        <v>133.1</v>
      </c>
      <c r="G36" s="1" t="s">
        <v>11</v>
      </c>
      <c r="H36" s="1" t="n">
        <v>45093</v>
      </c>
      <c r="I36" s="1" t="n">
        <v>0</v>
      </c>
    </row>
    <row r="37" customFormat="false" ht="12.75" hidden="false" customHeight="false" outlineLevel="0" collapsed="false">
      <c r="A37" s="1" t="n">
        <v>31</v>
      </c>
      <c r="B37" s="1" t="s">
        <v>32</v>
      </c>
      <c r="C37" s="1" t="s">
        <v>26</v>
      </c>
      <c r="D37" s="1" t="s">
        <v>33</v>
      </c>
      <c r="E37" s="1" t="n">
        <v>2</v>
      </c>
      <c r="F37" s="1" t="n">
        <v>229.1</v>
      </c>
      <c r="G37" s="1" t="s">
        <v>11</v>
      </c>
      <c r="H37" s="1" t="n">
        <v>422184</v>
      </c>
      <c r="I37" s="1" t="n">
        <v>0</v>
      </c>
    </row>
    <row r="38" customFormat="false" ht="12.75" hidden="false" customHeight="false" outlineLevel="0" collapsed="false">
      <c r="A38" s="1" t="n">
        <v>31</v>
      </c>
      <c r="B38" s="1" t="s">
        <v>32</v>
      </c>
      <c r="C38" s="1" t="s">
        <v>26</v>
      </c>
      <c r="D38" s="1" t="s">
        <v>33</v>
      </c>
    </row>
    <row r="39" customFormat="false" ht="12.75" hidden="false" customHeight="false" outlineLevel="0" collapsed="false">
      <c r="A39" s="1" t="n">
        <v>32</v>
      </c>
      <c r="B39" s="1" t="s">
        <v>34</v>
      </c>
      <c r="C39" s="1" t="s">
        <v>26</v>
      </c>
      <c r="D39" s="1" t="s">
        <v>35</v>
      </c>
      <c r="E39" s="1" t="n">
        <v>1</v>
      </c>
      <c r="F39" s="1" t="n">
        <v>133.1</v>
      </c>
      <c r="G39" s="1" t="s">
        <v>11</v>
      </c>
      <c r="H39" s="1" t="n">
        <v>32107</v>
      </c>
      <c r="I39" s="1" t="n">
        <v>0</v>
      </c>
    </row>
    <row r="40" customFormat="false" ht="12.75" hidden="false" customHeight="false" outlineLevel="0" collapsed="false">
      <c r="A40" s="1" t="n">
        <v>32</v>
      </c>
      <c r="B40" s="1" t="s">
        <v>34</v>
      </c>
      <c r="C40" s="1" t="s">
        <v>26</v>
      </c>
      <c r="D40" s="1" t="s">
        <v>35</v>
      </c>
      <c r="E40" s="1" t="n">
        <v>2</v>
      </c>
      <c r="F40" s="1" t="n">
        <v>229.1</v>
      </c>
      <c r="G40" s="1" t="s">
        <v>11</v>
      </c>
      <c r="H40" s="1" t="n">
        <v>320394</v>
      </c>
      <c r="I40" s="1" t="n">
        <v>0</v>
      </c>
    </row>
    <row r="41" customFormat="false" ht="12.75" hidden="false" customHeight="false" outlineLevel="0" collapsed="false">
      <c r="A41" s="1" t="n">
        <v>32</v>
      </c>
      <c r="B41" s="1" t="s">
        <v>34</v>
      </c>
      <c r="C41" s="1" t="s">
        <v>26</v>
      </c>
      <c r="D41" s="1" t="s">
        <v>35</v>
      </c>
    </row>
    <row r="42" customFormat="false" ht="12.75" hidden="false" customHeight="false" outlineLevel="0" collapsed="false">
      <c r="A42" s="1" t="n">
        <v>33</v>
      </c>
      <c r="B42" s="1" t="s">
        <v>36</v>
      </c>
      <c r="C42" s="1" t="s">
        <v>26</v>
      </c>
      <c r="D42" s="1" t="s">
        <v>37</v>
      </c>
      <c r="E42" s="1" t="n">
        <v>1</v>
      </c>
      <c r="F42" s="1" t="n">
        <v>133.2</v>
      </c>
      <c r="G42" s="1" t="s">
        <v>11</v>
      </c>
      <c r="H42" s="1" t="n">
        <v>37151</v>
      </c>
      <c r="I42" s="1" t="n">
        <v>0</v>
      </c>
    </row>
    <row r="43" customFormat="false" ht="12.75" hidden="false" customHeight="false" outlineLevel="0" collapsed="false">
      <c r="A43" s="1" t="n">
        <v>33</v>
      </c>
      <c r="B43" s="1" t="s">
        <v>36</v>
      </c>
      <c r="C43" s="1" t="s">
        <v>26</v>
      </c>
      <c r="D43" s="1" t="s">
        <v>37</v>
      </c>
      <c r="E43" s="1" t="n">
        <v>2</v>
      </c>
      <c r="F43" s="1" t="n">
        <v>229.2</v>
      </c>
      <c r="G43" s="1" t="s">
        <v>11</v>
      </c>
      <c r="H43" s="1" t="n">
        <v>362638</v>
      </c>
      <c r="I43" s="1" t="n">
        <v>0</v>
      </c>
    </row>
    <row r="44" customFormat="false" ht="12.75" hidden="false" customHeight="false" outlineLevel="0" collapsed="false">
      <c r="A44" s="1" t="n">
        <v>33</v>
      </c>
      <c r="B44" s="1" t="s">
        <v>36</v>
      </c>
      <c r="C44" s="1" t="s">
        <v>26</v>
      </c>
      <c r="D44" s="1" t="s">
        <v>37</v>
      </c>
    </row>
    <row r="45" customFormat="false" ht="12.75" hidden="false" customHeight="false" outlineLevel="0" collapsed="false">
      <c r="A45" s="1" t="n">
        <v>34</v>
      </c>
      <c r="B45" s="1" t="s">
        <v>38</v>
      </c>
      <c r="C45" s="1" t="s">
        <v>26</v>
      </c>
      <c r="D45" s="1" t="s">
        <v>39</v>
      </c>
      <c r="E45" s="1" t="n">
        <v>1</v>
      </c>
      <c r="F45" s="1" t="n">
        <v>133.1</v>
      </c>
      <c r="G45" s="1" t="s">
        <v>11</v>
      </c>
      <c r="H45" s="1" t="n">
        <v>36976</v>
      </c>
      <c r="I45" s="1" t="n">
        <v>0</v>
      </c>
    </row>
    <row r="46" customFormat="false" ht="12.75" hidden="false" customHeight="false" outlineLevel="0" collapsed="false">
      <c r="A46" s="1" t="n">
        <v>34</v>
      </c>
      <c r="B46" s="1" t="s">
        <v>38</v>
      </c>
      <c r="C46" s="1" t="s">
        <v>26</v>
      </c>
      <c r="D46" s="1" t="s">
        <v>39</v>
      </c>
      <c r="E46" s="1" t="n">
        <v>2</v>
      </c>
      <c r="F46" s="1" t="n">
        <v>229.1</v>
      </c>
      <c r="G46" s="1" t="s">
        <v>11</v>
      </c>
      <c r="H46" s="1" t="n">
        <v>360265</v>
      </c>
      <c r="I46" s="1" t="n">
        <v>0</v>
      </c>
    </row>
    <row r="47" customFormat="false" ht="12.75" hidden="false" customHeight="false" outlineLevel="0" collapsed="false">
      <c r="A47" s="1" t="n">
        <v>34</v>
      </c>
      <c r="B47" s="1" t="s">
        <v>38</v>
      </c>
      <c r="C47" s="1" t="s">
        <v>26</v>
      </c>
      <c r="D47" s="1" t="s">
        <v>39</v>
      </c>
    </row>
    <row r="48" customFormat="false" ht="12.75" hidden="false" customHeight="false" outlineLevel="0" collapsed="false">
      <c r="A48" s="1" t="n">
        <v>35</v>
      </c>
      <c r="B48" s="1" t="s">
        <v>40</v>
      </c>
      <c r="C48" s="1" t="s">
        <v>26</v>
      </c>
      <c r="D48" s="1" t="s">
        <v>41</v>
      </c>
      <c r="E48" s="1" t="n">
        <v>1</v>
      </c>
      <c r="F48" s="1" t="n">
        <v>133.2</v>
      </c>
      <c r="G48" s="1" t="s">
        <v>11</v>
      </c>
      <c r="H48" s="1" t="n">
        <v>25548</v>
      </c>
      <c r="I48" s="1" t="n">
        <v>0</v>
      </c>
    </row>
    <row r="49" customFormat="false" ht="12.75" hidden="false" customHeight="false" outlineLevel="0" collapsed="false">
      <c r="A49" s="1" t="n">
        <v>35</v>
      </c>
      <c r="B49" s="1" t="s">
        <v>40</v>
      </c>
      <c r="C49" s="1" t="s">
        <v>26</v>
      </c>
      <c r="D49" s="1" t="s">
        <v>41</v>
      </c>
      <c r="E49" s="1" t="n">
        <v>2</v>
      </c>
      <c r="F49" s="1" t="n">
        <v>230.2</v>
      </c>
      <c r="G49" s="1" t="s">
        <v>11</v>
      </c>
      <c r="H49" s="1" t="n">
        <v>250912</v>
      </c>
      <c r="I49" s="1" t="n">
        <v>0</v>
      </c>
    </row>
    <row r="50" customFormat="false" ht="12.75" hidden="false" customHeight="false" outlineLevel="0" collapsed="false">
      <c r="A50" s="1" t="n">
        <v>35</v>
      </c>
      <c r="B50" s="1" t="s">
        <v>40</v>
      </c>
      <c r="C50" s="1" t="s">
        <v>26</v>
      </c>
      <c r="D50" s="1" t="s">
        <v>41</v>
      </c>
    </row>
    <row r="51" customFormat="false" ht="12.75" hidden="false" customHeight="false" outlineLevel="0" collapsed="false">
      <c r="A51" s="1" t="n">
        <v>16</v>
      </c>
      <c r="B51" s="1" t="s">
        <v>42</v>
      </c>
      <c r="C51" s="1" t="s">
        <v>26</v>
      </c>
      <c r="D51" s="1" t="s">
        <v>43</v>
      </c>
      <c r="E51" s="1" t="n">
        <v>1</v>
      </c>
      <c r="F51" s="1" t="n">
        <v>133.1</v>
      </c>
      <c r="G51" s="1" t="s">
        <v>11</v>
      </c>
      <c r="H51" s="1" t="n">
        <v>34540</v>
      </c>
      <c r="I51" s="1" t="n">
        <v>0</v>
      </c>
    </row>
    <row r="52" customFormat="false" ht="12.75" hidden="false" customHeight="false" outlineLevel="0" collapsed="false">
      <c r="A52" s="1" t="n">
        <v>16</v>
      </c>
      <c r="B52" s="1" t="s">
        <v>42</v>
      </c>
      <c r="C52" s="1" t="s">
        <v>26</v>
      </c>
      <c r="D52" s="1" t="s">
        <v>43</v>
      </c>
      <c r="E52" s="1" t="n">
        <v>2</v>
      </c>
      <c r="F52" s="1" t="n">
        <v>229.1</v>
      </c>
      <c r="G52" s="1" t="s">
        <v>11</v>
      </c>
      <c r="H52" s="1" t="n">
        <v>332690</v>
      </c>
      <c r="I52" s="1" t="n">
        <v>0</v>
      </c>
    </row>
    <row r="53" customFormat="false" ht="12.75" hidden="false" customHeight="false" outlineLevel="0" collapsed="false">
      <c r="A53" s="1" t="n">
        <v>16</v>
      </c>
      <c r="B53" s="1" t="s">
        <v>42</v>
      </c>
      <c r="C53" s="1" t="s">
        <v>26</v>
      </c>
      <c r="D53" s="1" t="s">
        <v>43</v>
      </c>
    </row>
    <row r="54" customFormat="false" ht="12.75" hidden="false" customHeight="false" outlineLevel="0" collapsed="false">
      <c r="A54" s="1" t="n">
        <v>17</v>
      </c>
      <c r="B54" s="1" t="s">
        <v>44</v>
      </c>
      <c r="C54" s="1" t="s">
        <v>26</v>
      </c>
      <c r="D54" s="1" t="s">
        <v>45</v>
      </c>
      <c r="E54" s="1" t="n">
        <v>1</v>
      </c>
      <c r="F54" s="1" t="n">
        <v>133.1</v>
      </c>
      <c r="G54" s="1" t="s">
        <v>11</v>
      </c>
      <c r="H54" s="1" t="n">
        <v>40983</v>
      </c>
      <c r="I54" s="1" t="n">
        <v>0</v>
      </c>
    </row>
    <row r="55" customFormat="false" ht="12.75" hidden="false" customHeight="false" outlineLevel="0" collapsed="false">
      <c r="A55" s="1" t="n">
        <v>17</v>
      </c>
      <c r="B55" s="1" t="s">
        <v>44</v>
      </c>
      <c r="C55" s="1" t="s">
        <v>26</v>
      </c>
      <c r="D55" s="1" t="s">
        <v>45</v>
      </c>
      <c r="E55" s="1" t="n">
        <v>2</v>
      </c>
      <c r="F55" s="1" t="n">
        <v>229.1</v>
      </c>
      <c r="G55" s="1" t="s">
        <v>11</v>
      </c>
      <c r="H55" s="1" t="n">
        <v>399643</v>
      </c>
      <c r="I55" s="1" t="n">
        <v>0</v>
      </c>
    </row>
    <row r="56" customFormat="false" ht="12.75" hidden="false" customHeight="false" outlineLevel="0" collapsed="false">
      <c r="A56" s="1" t="n">
        <v>17</v>
      </c>
      <c r="B56" s="1" t="s">
        <v>44</v>
      </c>
      <c r="C56" s="1" t="s">
        <v>26</v>
      </c>
      <c r="D56" s="1" t="s">
        <v>45</v>
      </c>
    </row>
    <row r="57" customFormat="false" ht="12.75" hidden="false" customHeight="false" outlineLevel="0" collapsed="false">
      <c r="A57" s="1" t="n">
        <v>18</v>
      </c>
      <c r="B57" s="1" t="s">
        <v>46</v>
      </c>
      <c r="C57" s="1" t="s">
        <v>26</v>
      </c>
      <c r="D57" s="1" t="s">
        <v>47</v>
      </c>
      <c r="E57" s="1" t="n">
        <v>1</v>
      </c>
      <c r="F57" s="1" t="n">
        <v>133.3</v>
      </c>
      <c r="G57" s="1" t="s">
        <v>11</v>
      </c>
      <c r="H57" s="1" t="n">
        <v>22572</v>
      </c>
      <c r="I57" s="1" t="n">
        <v>0</v>
      </c>
    </row>
    <row r="58" customFormat="false" ht="12.75" hidden="false" customHeight="false" outlineLevel="0" collapsed="false">
      <c r="A58" s="1" t="n">
        <v>18</v>
      </c>
      <c r="B58" s="1" t="s">
        <v>46</v>
      </c>
      <c r="C58" s="1" t="s">
        <v>26</v>
      </c>
      <c r="D58" s="1" t="s">
        <v>47</v>
      </c>
      <c r="E58" s="1" t="n">
        <v>2</v>
      </c>
      <c r="F58" s="1" t="n">
        <v>230.3</v>
      </c>
      <c r="G58" s="1" t="s">
        <v>11</v>
      </c>
      <c r="H58" s="1" t="n">
        <v>238561</v>
      </c>
      <c r="I58" s="1" t="n">
        <v>0</v>
      </c>
    </row>
    <row r="59" customFormat="false" ht="12.75" hidden="false" customHeight="false" outlineLevel="0" collapsed="false">
      <c r="A59" s="1" t="n">
        <v>18</v>
      </c>
      <c r="B59" s="1" t="s">
        <v>46</v>
      </c>
      <c r="C59" s="1" t="s">
        <v>26</v>
      </c>
      <c r="D59" s="1" t="s">
        <v>47</v>
      </c>
    </row>
    <row r="60" customFormat="false" ht="12.75" hidden="false" customHeight="false" outlineLevel="0" collapsed="false">
      <c r="A60" s="1" t="n">
        <v>19</v>
      </c>
      <c r="B60" s="1" t="s">
        <v>48</v>
      </c>
      <c r="C60" s="1" t="s">
        <v>26</v>
      </c>
      <c r="D60" s="1" t="s">
        <v>49</v>
      </c>
      <c r="E60" s="1" t="n">
        <v>1</v>
      </c>
      <c r="F60" s="1" t="n">
        <v>133.1</v>
      </c>
      <c r="G60" s="1" t="s">
        <v>11</v>
      </c>
      <c r="H60" s="1" t="n">
        <v>24443</v>
      </c>
      <c r="I60" s="1" t="n">
        <v>0</v>
      </c>
    </row>
    <row r="61" customFormat="false" ht="12.75" hidden="false" customHeight="false" outlineLevel="0" collapsed="false">
      <c r="A61" s="1" t="n">
        <v>19</v>
      </c>
      <c r="B61" s="1" t="s">
        <v>48</v>
      </c>
      <c r="C61" s="1" t="s">
        <v>26</v>
      </c>
      <c r="D61" s="1" t="s">
        <v>49</v>
      </c>
      <c r="E61" s="1" t="n">
        <v>2</v>
      </c>
      <c r="F61" s="1" t="n">
        <v>230.1</v>
      </c>
      <c r="G61" s="1" t="s">
        <v>11</v>
      </c>
      <c r="H61" s="1" t="n">
        <v>238707</v>
      </c>
      <c r="I61" s="1" t="n">
        <v>0</v>
      </c>
    </row>
    <row r="62" customFormat="false" ht="12.75" hidden="false" customHeight="false" outlineLevel="0" collapsed="false">
      <c r="A62" s="1" t="n">
        <v>19</v>
      </c>
      <c r="B62" s="1" t="s">
        <v>48</v>
      </c>
      <c r="C62" s="1" t="s">
        <v>26</v>
      </c>
      <c r="D62" s="1" t="s">
        <v>49</v>
      </c>
    </row>
    <row r="63" customFormat="false" ht="12.75" hidden="false" customHeight="false" outlineLevel="0" collapsed="false">
      <c r="A63" s="1" t="n">
        <v>20</v>
      </c>
      <c r="B63" s="1" t="s">
        <v>50</v>
      </c>
      <c r="C63" s="1" t="s">
        <v>13</v>
      </c>
      <c r="E63" s="1" t="n">
        <v>1</v>
      </c>
      <c r="F63" s="1" t="n">
        <v>227.1</v>
      </c>
      <c r="G63" s="1" t="s">
        <v>11</v>
      </c>
      <c r="H63" s="1" t="n">
        <v>842927</v>
      </c>
      <c r="I63" s="1" t="n">
        <v>0</v>
      </c>
    </row>
    <row r="64" customFormat="false" ht="12.75" hidden="false" customHeight="false" outlineLevel="0" collapsed="false">
      <c r="A64" s="1" t="n">
        <v>20</v>
      </c>
      <c r="B64" s="1" t="s">
        <v>50</v>
      </c>
      <c r="C64" s="1" t="s">
        <v>13</v>
      </c>
    </row>
    <row r="65" customFormat="false" ht="12.75" hidden="false" customHeight="false" outlineLevel="0" collapsed="false">
      <c r="A65" s="1" t="n">
        <v>21</v>
      </c>
      <c r="B65" s="1" t="s">
        <v>51</v>
      </c>
      <c r="C65" s="1" t="s">
        <v>26</v>
      </c>
      <c r="D65" s="1" t="s">
        <v>52</v>
      </c>
      <c r="E65" s="1" t="n">
        <v>1</v>
      </c>
      <c r="F65" s="1" t="n">
        <v>133.1</v>
      </c>
      <c r="G65" s="1" t="s">
        <v>11</v>
      </c>
      <c r="H65" s="1" t="n">
        <v>57695</v>
      </c>
      <c r="I65" s="1" t="n">
        <v>0</v>
      </c>
    </row>
    <row r="66" customFormat="false" ht="12.75" hidden="false" customHeight="false" outlineLevel="0" collapsed="false">
      <c r="A66" s="1" t="n">
        <v>21</v>
      </c>
      <c r="B66" s="1" t="s">
        <v>51</v>
      </c>
      <c r="C66" s="1" t="s">
        <v>26</v>
      </c>
      <c r="D66" s="1" t="s">
        <v>52</v>
      </c>
      <c r="E66" s="1" t="n">
        <v>2</v>
      </c>
      <c r="F66" s="1" t="n">
        <v>229.1</v>
      </c>
      <c r="G66" s="1" t="s">
        <v>11</v>
      </c>
      <c r="H66" s="1" t="n">
        <v>471128</v>
      </c>
      <c r="I66" s="1" t="n">
        <v>0</v>
      </c>
    </row>
    <row r="67" customFormat="false" ht="12.75" hidden="false" customHeight="false" outlineLevel="0" collapsed="false">
      <c r="A67" s="1" t="n">
        <v>21</v>
      </c>
      <c r="B67" s="1" t="s">
        <v>51</v>
      </c>
      <c r="C67" s="1" t="s">
        <v>26</v>
      </c>
      <c r="D67" s="1" t="s">
        <v>52</v>
      </c>
    </row>
    <row r="68" customFormat="false" ht="12.75" hidden="false" customHeight="false" outlineLevel="0" collapsed="false">
      <c r="A68" s="1" t="n">
        <v>22</v>
      </c>
      <c r="B68" s="1" t="s">
        <v>53</v>
      </c>
      <c r="C68" s="1" t="s">
        <v>26</v>
      </c>
      <c r="D68" s="1" t="s">
        <v>54</v>
      </c>
      <c r="E68" s="1" t="n">
        <v>1</v>
      </c>
      <c r="F68" s="1" t="n">
        <v>133.1</v>
      </c>
      <c r="G68" s="1" t="s">
        <v>11</v>
      </c>
      <c r="H68" s="1" t="n">
        <v>27594</v>
      </c>
      <c r="I68" s="1" t="n">
        <v>0</v>
      </c>
    </row>
    <row r="69" customFormat="false" ht="12.75" hidden="false" customHeight="false" outlineLevel="0" collapsed="false">
      <c r="A69" s="1" t="n">
        <v>22</v>
      </c>
      <c r="B69" s="1" t="s">
        <v>53</v>
      </c>
      <c r="C69" s="1" t="s">
        <v>26</v>
      </c>
      <c r="D69" s="1" t="s">
        <v>54</v>
      </c>
      <c r="E69" s="1" t="n">
        <v>2</v>
      </c>
      <c r="F69" s="1" t="n">
        <v>230.1</v>
      </c>
      <c r="G69" s="1" t="s">
        <v>11</v>
      </c>
      <c r="H69" s="1" t="n">
        <v>234530</v>
      </c>
      <c r="I69" s="1" t="n">
        <v>0</v>
      </c>
    </row>
    <row r="70" customFormat="false" ht="12.75" hidden="false" customHeight="false" outlineLevel="0" collapsed="false">
      <c r="A70" s="1" t="n">
        <v>22</v>
      </c>
      <c r="B70" s="1" t="s">
        <v>53</v>
      </c>
      <c r="C70" s="1" t="s">
        <v>26</v>
      </c>
      <c r="D70" s="1" t="s">
        <v>54</v>
      </c>
    </row>
    <row r="71" customFormat="false" ht="12.75" hidden="false" customHeight="false" outlineLevel="0" collapsed="false">
      <c r="A71" s="1" t="n">
        <v>23</v>
      </c>
      <c r="B71" s="1" t="s">
        <v>55</v>
      </c>
      <c r="C71" s="1" t="s">
        <v>26</v>
      </c>
      <c r="D71" s="1" t="s">
        <v>56</v>
      </c>
      <c r="E71" s="1" t="n">
        <v>1</v>
      </c>
      <c r="F71" s="1" t="n">
        <v>133.1</v>
      </c>
      <c r="G71" s="1" t="s">
        <v>11</v>
      </c>
      <c r="H71" s="1" t="n">
        <v>28288</v>
      </c>
      <c r="I71" s="1" t="n">
        <v>0</v>
      </c>
    </row>
    <row r="72" customFormat="false" ht="12.75" hidden="false" customHeight="false" outlineLevel="0" collapsed="false">
      <c r="A72" s="1" t="n">
        <v>23</v>
      </c>
      <c r="B72" s="1" t="s">
        <v>55</v>
      </c>
      <c r="C72" s="1" t="s">
        <v>26</v>
      </c>
      <c r="D72" s="1" t="s">
        <v>56</v>
      </c>
      <c r="E72" s="1" t="n">
        <v>2</v>
      </c>
      <c r="F72" s="1" t="n">
        <v>230.1</v>
      </c>
      <c r="G72" s="1" t="s">
        <v>11</v>
      </c>
      <c r="H72" s="1" t="n">
        <v>278615</v>
      </c>
      <c r="I72" s="1" t="n">
        <v>0</v>
      </c>
    </row>
    <row r="73" customFormat="false" ht="12.75" hidden="false" customHeight="false" outlineLevel="0" collapsed="false">
      <c r="A73" s="1" t="n">
        <v>23</v>
      </c>
      <c r="B73" s="1" t="s">
        <v>55</v>
      </c>
      <c r="C73" s="1" t="s">
        <v>26</v>
      </c>
      <c r="D73" s="1" t="s">
        <v>56</v>
      </c>
    </row>
    <row r="74" customFormat="false" ht="12.75" hidden="false" customHeight="false" outlineLevel="0" collapsed="false">
      <c r="A74" s="1" t="n">
        <v>24</v>
      </c>
      <c r="B74" s="1" t="s">
        <v>57</v>
      </c>
      <c r="C74" s="1" t="s">
        <v>26</v>
      </c>
      <c r="D74" s="1" t="s">
        <v>58</v>
      </c>
      <c r="E74" s="1" t="n">
        <v>1</v>
      </c>
      <c r="F74" s="1" t="n">
        <v>133.1</v>
      </c>
      <c r="G74" s="1" t="s">
        <v>11</v>
      </c>
      <c r="H74" s="1" t="n">
        <v>17614</v>
      </c>
      <c r="I74" s="1" t="n">
        <v>0</v>
      </c>
    </row>
    <row r="75" customFormat="false" ht="12.75" hidden="false" customHeight="false" outlineLevel="0" collapsed="false">
      <c r="A75" s="1" t="n">
        <v>24</v>
      </c>
      <c r="B75" s="1" t="s">
        <v>57</v>
      </c>
      <c r="C75" s="1" t="s">
        <v>26</v>
      </c>
      <c r="D75" s="1" t="s">
        <v>58</v>
      </c>
      <c r="E75" s="1" t="n">
        <v>2</v>
      </c>
      <c r="F75" s="1" t="n">
        <v>230.1</v>
      </c>
      <c r="G75" s="1" t="s">
        <v>11</v>
      </c>
      <c r="H75" s="1" t="n">
        <v>178206</v>
      </c>
      <c r="I75" s="1" t="n">
        <v>0</v>
      </c>
    </row>
    <row r="76" customFormat="false" ht="12.75" hidden="false" customHeight="false" outlineLevel="0" collapsed="false">
      <c r="A76" s="1" t="n">
        <v>24</v>
      </c>
      <c r="B76" s="1" t="s">
        <v>57</v>
      </c>
      <c r="C76" s="1" t="s">
        <v>26</v>
      </c>
      <c r="D76" s="1" t="s">
        <v>58</v>
      </c>
    </row>
    <row r="77" customFormat="false" ht="12.75" hidden="false" customHeight="false" outlineLevel="0" collapsed="false">
      <c r="A77" s="1" t="n">
        <v>25</v>
      </c>
      <c r="B77" s="1" t="s">
        <v>59</v>
      </c>
      <c r="C77" s="1" t="s">
        <v>26</v>
      </c>
      <c r="D77" s="1" t="s">
        <v>60</v>
      </c>
      <c r="E77" s="1" t="n">
        <v>1</v>
      </c>
      <c r="F77" s="1" t="n">
        <v>133.1</v>
      </c>
      <c r="G77" s="1" t="s">
        <v>11</v>
      </c>
      <c r="H77" s="1" t="n">
        <v>27180</v>
      </c>
      <c r="I77" s="1" t="n">
        <v>0</v>
      </c>
    </row>
    <row r="78" customFormat="false" ht="12.75" hidden="false" customHeight="false" outlineLevel="0" collapsed="false">
      <c r="A78" s="1" t="n">
        <v>25</v>
      </c>
      <c r="B78" s="1" t="s">
        <v>59</v>
      </c>
      <c r="C78" s="1" t="s">
        <v>26</v>
      </c>
      <c r="D78" s="1" t="s">
        <v>60</v>
      </c>
      <c r="E78" s="1" t="n">
        <v>2</v>
      </c>
      <c r="F78" s="1" t="n">
        <v>230.1</v>
      </c>
      <c r="G78" s="1" t="s">
        <v>11</v>
      </c>
      <c r="H78" s="1" t="n">
        <v>266545</v>
      </c>
      <c r="I78" s="1" t="n">
        <v>0</v>
      </c>
    </row>
    <row r="79" customFormat="false" ht="12.75" hidden="false" customHeight="false" outlineLevel="0" collapsed="false">
      <c r="A79" s="1" t="n">
        <v>25</v>
      </c>
      <c r="B79" s="1" t="s">
        <v>59</v>
      </c>
      <c r="C79" s="1" t="s">
        <v>26</v>
      </c>
      <c r="D79" s="1" t="s">
        <v>60</v>
      </c>
    </row>
    <row r="80" customFormat="false" ht="12.75" hidden="false" customHeight="false" outlineLevel="0" collapsed="false">
      <c r="A80" s="1" t="n">
        <v>26</v>
      </c>
      <c r="B80" s="1" t="s">
        <v>61</v>
      </c>
      <c r="C80" s="1" t="s">
        <v>26</v>
      </c>
      <c r="D80" s="1" t="s">
        <v>62</v>
      </c>
      <c r="E80" s="1" t="n">
        <v>1</v>
      </c>
      <c r="F80" s="1" t="n">
        <v>133.3</v>
      </c>
      <c r="G80" s="1" t="s">
        <v>11</v>
      </c>
      <c r="H80" s="1" t="n">
        <v>15856</v>
      </c>
      <c r="I80" s="1" t="n">
        <v>0</v>
      </c>
    </row>
    <row r="81" customFormat="false" ht="12.75" hidden="false" customHeight="false" outlineLevel="0" collapsed="false">
      <c r="A81" s="1" t="n">
        <v>26</v>
      </c>
      <c r="B81" s="1" t="s">
        <v>61</v>
      </c>
      <c r="C81" s="1" t="s">
        <v>26</v>
      </c>
      <c r="D81" s="1" t="s">
        <v>62</v>
      </c>
      <c r="E81" s="1" t="n">
        <v>2</v>
      </c>
      <c r="F81" s="1" t="n">
        <v>230.3</v>
      </c>
      <c r="G81" s="1" t="s">
        <v>11</v>
      </c>
      <c r="H81" s="1" t="n">
        <v>170845</v>
      </c>
      <c r="I81" s="1" t="n">
        <v>0</v>
      </c>
    </row>
    <row r="82" customFormat="false" ht="12.75" hidden="false" customHeight="false" outlineLevel="0" collapsed="false">
      <c r="A82" s="1" t="n">
        <v>26</v>
      </c>
      <c r="B82" s="1" t="s">
        <v>61</v>
      </c>
      <c r="C82" s="1" t="s">
        <v>26</v>
      </c>
      <c r="D82" s="1" t="s">
        <v>62</v>
      </c>
    </row>
    <row r="83" customFormat="false" ht="12.75" hidden="false" customHeight="false" outlineLevel="0" collapsed="false">
      <c r="A83" s="1" t="n">
        <v>27</v>
      </c>
      <c r="B83" s="1" t="s">
        <v>63</v>
      </c>
      <c r="C83" s="1" t="s">
        <v>15</v>
      </c>
      <c r="E83" s="1" t="n">
        <v>1</v>
      </c>
      <c r="F83" s="1" t="n">
        <v>133.1</v>
      </c>
      <c r="G83" s="1" t="s">
        <v>11</v>
      </c>
      <c r="H83" s="1" t="n">
        <v>27608</v>
      </c>
      <c r="I83" s="1" t="n">
        <v>0</v>
      </c>
    </row>
    <row r="84" customFormat="false" ht="12.75" hidden="false" customHeight="false" outlineLevel="0" collapsed="false">
      <c r="A84" s="1" t="n">
        <v>27</v>
      </c>
      <c r="B84" s="1" t="s">
        <v>63</v>
      </c>
      <c r="C84" s="1" t="s">
        <v>15</v>
      </c>
      <c r="E84" s="1" t="n">
        <v>2</v>
      </c>
      <c r="F84" s="1" t="n">
        <v>229.1</v>
      </c>
      <c r="G84" s="1" t="s">
        <v>11</v>
      </c>
      <c r="H84" s="1" t="n">
        <v>380984</v>
      </c>
      <c r="I84" s="1" t="n">
        <v>0</v>
      </c>
    </row>
    <row r="85" customFormat="false" ht="12.75" hidden="false" customHeight="false" outlineLevel="0" collapsed="false">
      <c r="A85" s="1" t="n">
        <v>27</v>
      </c>
      <c r="B85" s="1" t="s">
        <v>63</v>
      </c>
      <c r="C85" s="1" t="s">
        <v>15</v>
      </c>
    </row>
    <row r="86" customFormat="false" ht="12.75" hidden="false" customHeight="false" outlineLevel="0" collapsed="false">
      <c r="A86" s="1" t="n">
        <v>28</v>
      </c>
      <c r="B86" s="1" t="s">
        <v>64</v>
      </c>
      <c r="C86" s="1" t="s">
        <v>65</v>
      </c>
      <c r="D86" s="1" t="s">
        <v>27</v>
      </c>
      <c r="E86" s="1" t="n">
        <v>1</v>
      </c>
      <c r="F86" s="1" t="n">
        <v>133.1</v>
      </c>
      <c r="G86" s="1" t="s">
        <v>11</v>
      </c>
      <c r="H86" s="1" t="n">
        <v>78193</v>
      </c>
      <c r="I86" s="1" t="n">
        <v>0</v>
      </c>
    </row>
    <row r="87" customFormat="false" ht="12.75" hidden="false" customHeight="false" outlineLevel="0" collapsed="false">
      <c r="A87" s="1" t="n">
        <v>28</v>
      </c>
      <c r="B87" s="1" t="s">
        <v>64</v>
      </c>
      <c r="C87" s="1" t="s">
        <v>65</v>
      </c>
      <c r="D87" s="1" t="s">
        <v>27</v>
      </c>
      <c r="E87" s="1" t="n">
        <v>2</v>
      </c>
      <c r="F87" s="1" t="n">
        <v>228.1</v>
      </c>
      <c r="G87" s="1" t="s">
        <v>11</v>
      </c>
      <c r="H87" s="1" t="n">
        <v>627375</v>
      </c>
      <c r="I87" s="1" t="n">
        <v>0</v>
      </c>
    </row>
    <row r="88" customFormat="false" ht="12.75" hidden="false" customHeight="false" outlineLevel="0" collapsed="false">
      <c r="A88" s="1" t="n">
        <v>28</v>
      </c>
      <c r="B88" s="1" t="s">
        <v>64</v>
      </c>
      <c r="C88" s="1" t="s">
        <v>65</v>
      </c>
      <c r="D88" s="1" t="s">
        <v>27</v>
      </c>
    </row>
    <row r="89" customFormat="false" ht="12.75" hidden="false" customHeight="false" outlineLevel="0" collapsed="false">
      <c r="A89" s="1" t="n">
        <v>29</v>
      </c>
      <c r="B89" s="1" t="s">
        <v>66</v>
      </c>
      <c r="C89" s="1" t="s">
        <v>65</v>
      </c>
      <c r="D89" s="1" t="s">
        <v>29</v>
      </c>
      <c r="E89" s="1" t="n">
        <v>1</v>
      </c>
      <c r="F89" s="1" t="n">
        <v>133.2</v>
      </c>
      <c r="G89" s="1" t="s">
        <v>11</v>
      </c>
      <c r="H89" s="1" t="n">
        <v>171561</v>
      </c>
      <c r="I89" s="1" t="n">
        <v>0</v>
      </c>
    </row>
    <row r="90" customFormat="false" ht="12.75" hidden="false" customHeight="false" outlineLevel="0" collapsed="false">
      <c r="A90" s="1" t="n">
        <v>29</v>
      </c>
      <c r="B90" s="1" t="s">
        <v>66</v>
      </c>
      <c r="C90" s="1" t="s">
        <v>65</v>
      </c>
      <c r="D90" s="1" t="s">
        <v>29</v>
      </c>
      <c r="E90" s="1" t="n">
        <v>2</v>
      </c>
      <c r="F90" s="1" t="n">
        <v>226.2</v>
      </c>
      <c r="G90" s="1" t="s">
        <v>11</v>
      </c>
      <c r="H90" s="1" t="n">
        <v>1329731</v>
      </c>
      <c r="I90" s="1" t="n">
        <v>0</v>
      </c>
    </row>
    <row r="91" customFormat="false" ht="12.75" hidden="false" customHeight="false" outlineLevel="0" collapsed="false">
      <c r="A91" s="1" t="n">
        <v>29</v>
      </c>
      <c r="B91" s="1" t="s">
        <v>66</v>
      </c>
      <c r="C91" s="1" t="s">
        <v>65</v>
      </c>
      <c r="D91" s="1" t="s">
        <v>29</v>
      </c>
    </row>
    <row r="92" customFormat="false" ht="12.75" hidden="false" customHeight="false" outlineLevel="0" collapsed="false">
      <c r="A92" s="1" t="n">
        <v>30</v>
      </c>
      <c r="B92" s="1" t="s">
        <v>67</v>
      </c>
      <c r="C92" s="1" t="s">
        <v>65</v>
      </c>
      <c r="D92" s="1" t="s">
        <v>31</v>
      </c>
      <c r="E92" s="1" t="n">
        <v>1</v>
      </c>
      <c r="F92" s="1" t="n">
        <v>133.1</v>
      </c>
      <c r="G92" s="1" t="s">
        <v>11</v>
      </c>
      <c r="H92" s="1" t="n">
        <v>73534</v>
      </c>
      <c r="I92" s="1" t="n">
        <v>0</v>
      </c>
    </row>
    <row r="93" customFormat="false" ht="12.75" hidden="false" customHeight="false" outlineLevel="0" collapsed="false">
      <c r="A93" s="1" t="n">
        <v>30</v>
      </c>
      <c r="B93" s="1" t="s">
        <v>67</v>
      </c>
      <c r="C93" s="1" t="s">
        <v>65</v>
      </c>
      <c r="D93" s="1" t="s">
        <v>31</v>
      </c>
      <c r="E93" s="1" t="n">
        <v>2</v>
      </c>
      <c r="F93" s="1" t="n">
        <v>229.1</v>
      </c>
      <c r="G93" s="1" t="s">
        <v>11</v>
      </c>
      <c r="H93" s="1" t="n">
        <v>583104</v>
      </c>
      <c r="I93" s="1" t="n">
        <v>0</v>
      </c>
    </row>
    <row r="94" customFormat="false" ht="12.75" hidden="false" customHeight="false" outlineLevel="0" collapsed="false">
      <c r="A94" s="1" t="n">
        <v>30</v>
      </c>
      <c r="B94" s="1" t="s">
        <v>67</v>
      </c>
      <c r="C94" s="1" t="s">
        <v>65</v>
      </c>
      <c r="D94" s="1" t="s">
        <v>31</v>
      </c>
    </row>
    <row r="95" customFormat="false" ht="12.75" hidden="false" customHeight="false" outlineLevel="0" collapsed="false">
      <c r="A95" s="1" t="n">
        <v>31</v>
      </c>
      <c r="B95" s="1" t="s">
        <v>68</v>
      </c>
      <c r="C95" s="1" t="s">
        <v>65</v>
      </c>
      <c r="D95" s="1" t="s">
        <v>33</v>
      </c>
      <c r="E95" s="1" t="n">
        <v>1</v>
      </c>
      <c r="F95" s="1" t="n">
        <v>133.1</v>
      </c>
      <c r="G95" s="1" t="s">
        <v>11</v>
      </c>
      <c r="H95" s="1" t="n">
        <v>65319</v>
      </c>
      <c r="I95" s="1" t="n">
        <v>0</v>
      </c>
    </row>
    <row r="96" customFormat="false" ht="12.75" hidden="false" customHeight="false" outlineLevel="0" collapsed="false">
      <c r="A96" s="1" t="n">
        <v>31</v>
      </c>
      <c r="B96" s="1" t="s">
        <v>68</v>
      </c>
      <c r="C96" s="1" t="s">
        <v>65</v>
      </c>
      <c r="D96" s="1" t="s">
        <v>33</v>
      </c>
      <c r="E96" s="1" t="n">
        <v>2</v>
      </c>
      <c r="F96" s="1" t="n">
        <v>229.1</v>
      </c>
      <c r="G96" s="1" t="s">
        <v>11</v>
      </c>
      <c r="H96" s="1" t="n">
        <v>626973</v>
      </c>
      <c r="I96" s="1" t="n">
        <v>0</v>
      </c>
    </row>
    <row r="97" customFormat="false" ht="12.75" hidden="false" customHeight="false" outlineLevel="0" collapsed="false">
      <c r="A97" s="1" t="n">
        <v>31</v>
      </c>
      <c r="B97" s="1" t="s">
        <v>68</v>
      </c>
      <c r="C97" s="1" t="s">
        <v>65</v>
      </c>
      <c r="D97" s="1" t="s">
        <v>33</v>
      </c>
    </row>
    <row r="98" customFormat="false" ht="12.75" hidden="false" customHeight="false" outlineLevel="0" collapsed="false">
      <c r="A98" s="1" t="n">
        <v>32</v>
      </c>
      <c r="B98" s="1" t="s">
        <v>69</v>
      </c>
      <c r="C98" s="1" t="s">
        <v>65</v>
      </c>
      <c r="D98" s="1" t="s">
        <v>35</v>
      </c>
      <c r="E98" s="1" t="n">
        <v>1</v>
      </c>
      <c r="F98" s="1" t="n">
        <v>133.1</v>
      </c>
      <c r="G98" s="1" t="s">
        <v>11</v>
      </c>
      <c r="H98" s="1" t="n">
        <v>103261</v>
      </c>
      <c r="I98" s="1" t="n">
        <v>0</v>
      </c>
    </row>
    <row r="99" customFormat="false" ht="12.75" hidden="false" customHeight="false" outlineLevel="0" collapsed="false">
      <c r="A99" s="1" t="n">
        <v>32</v>
      </c>
      <c r="B99" s="1" t="s">
        <v>69</v>
      </c>
      <c r="C99" s="1" t="s">
        <v>65</v>
      </c>
      <c r="D99" s="1" t="s">
        <v>35</v>
      </c>
      <c r="E99" s="1" t="n">
        <v>2</v>
      </c>
      <c r="F99" s="1" t="n">
        <v>227.1</v>
      </c>
      <c r="G99" s="1" t="s">
        <v>11</v>
      </c>
      <c r="H99" s="1" t="n">
        <v>1007083</v>
      </c>
      <c r="I99" s="1" t="n">
        <v>0</v>
      </c>
    </row>
    <row r="100" customFormat="false" ht="12.75" hidden="false" customHeight="false" outlineLevel="0" collapsed="false">
      <c r="A100" s="1" t="n">
        <v>32</v>
      </c>
      <c r="B100" s="1" t="s">
        <v>69</v>
      </c>
      <c r="C100" s="1" t="s">
        <v>65</v>
      </c>
      <c r="D100" s="1" t="s">
        <v>35</v>
      </c>
    </row>
    <row r="101" customFormat="false" ht="12.75" hidden="false" customHeight="false" outlineLevel="0" collapsed="false">
      <c r="A101" s="1" t="n">
        <v>33</v>
      </c>
      <c r="B101" s="1" t="s">
        <v>70</v>
      </c>
      <c r="C101" s="1" t="s">
        <v>65</v>
      </c>
      <c r="D101" s="1" t="s">
        <v>37</v>
      </c>
      <c r="E101" s="1" t="n">
        <v>1</v>
      </c>
      <c r="F101" s="1" t="n">
        <v>133.2</v>
      </c>
      <c r="G101" s="1" t="s">
        <v>11</v>
      </c>
      <c r="H101" s="1" t="n">
        <v>56015</v>
      </c>
      <c r="I101" s="1" t="n">
        <v>0</v>
      </c>
    </row>
    <row r="102" customFormat="false" ht="12.75" hidden="false" customHeight="false" outlineLevel="0" collapsed="false">
      <c r="A102" s="1" t="n">
        <v>33</v>
      </c>
      <c r="B102" s="1" t="s">
        <v>70</v>
      </c>
      <c r="C102" s="1" t="s">
        <v>65</v>
      </c>
      <c r="D102" s="1" t="s">
        <v>37</v>
      </c>
      <c r="E102" s="1" t="n">
        <v>2</v>
      </c>
      <c r="F102" s="1" t="n">
        <v>229.2</v>
      </c>
      <c r="G102" s="1" t="s">
        <v>11</v>
      </c>
      <c r="H102" s="1" t="n">
        <v>540636</v>
      </c>
      <c r="I102" s="1" t="n">
        <v>0</v>
      </c>
    </row>
    <row r="103" customFormat="false" ht="12.75" hidden="false" customHeight="false" outlineLevel="0" collapsed="false">
      <c r="A103" s="1" t="n">
        <v>33</v>
      </c>
      <c r="B103" s="1" t="s">
        <v>70</v>
      </c>
      <c r="C103" s="1" t="s">
        <v>65</v>
      </c>
      <c r="D103" s="1" t="s">
        <v>37</v>
      </c>
    </row>
    <row r="104" customFormat="false" ht="12.75" hidden="false" customHeight="false" outlineLevel="0" collapsed="false">
      <c r="A104" s="1" t="n">
        <v>34</v>
      </c>
      <c r="B104" s="1" t="s">
        <v>71</v>
      </c>
      <c r="C104" s="1" t="s">
        <v>65</v>
      </c>
      <c r="D104" s="1" t="s">
        <v>39</v>
      </c>
      <c r="E104" s="1" t="n">
        <v>1</v>
      </c>
      <c r="F104" s="1" t="n">
        <v>133.1</v>
      </c>
      <c r="G104" s="1" t="s">
        <v>11</v>
      </c>
      <c r="H104" s="1" t="n">
        <v>59195</v>
      </c>
      <c r="I104" s="1" t="n">
        <v>0</v>
      </c>
    </row>
    <row r="105" customFormat="false" ht="12.75" hidden="false" customHeight="false" outlineLevel="0" collapsed="false">
      <c r="A105" s="1" t="n">
        <v>34</v>
      </c>
      <c r="B105" s="1" t="s">
        <v>71</v>
      </c>
      <c r="C105" s="1" t="s">
        <v>65</v>
      </c>
      <c r="D105" s="1" t="s">
        <v>39</v>
      </c>
      <c r="E105" s="1" t="n">
        <v>2</v>
      </c>
      <c r="F105" s="1" t="n">
        <v>229.1</v>
      </c>
      <c r="G105" s="1" t="s">
        <v>11</v>
      </c>
      <c r="H105" s="1" t="n">
        <v>571192</v>
      </c>
      <c r="I105" s="1" t="n">
        <v>0</v>
      </c>
    </row>
    <row r="106" customFormat="false" ht="12.75" hidden="false" customHeight="false" outlineLevel="0" collapsed="false">
      <c r="A106" s="1" t="n">
        <v>34</v>
      </c>
      <c r="B106" s="1" t="s">
        <v>71</v>
      </c>
      <c r="C106" s="1" t="s">
        <v>65</v>
      </c>
      <c r="D106" s="1" t="s">
        <v>39</v>
      </c>
    </row>
    <row r="107" customFormat="false" ht="12.75" hidden="false" customHeight="false" outlineLevel="0" collapsed="false">
      <c r="A107" s="1" t="n">
        <v>35</v>
      </c>
      <c r="B107" s="1" t="s">
        <v>72</v>
      </c>
      <c r="C107" s="1" t="s">
        <v>65</v>
      </c>
      <c r="D107" s="1" t="s">
        <v>41</v>
      </c>
      <c r="E107" s="1" t="n">
        <v>1</v>
      </c>
      <c r="F107" s="1" t="n">
        <v>133.1</v>
      </c>
      <c r="G107" s="1" t="s">
        <v>11</v>
      </c>
      <c r="H107" s="1" t="n">
        <v>71882</v>
      </c>
      <c r="I107" s="1" t="n">
        <v>0</v>
      </c>
    </row>
    <row r="108" customFormat="false" ht="12.75" hidden="false" customHeight="false" outlineLevel="0" collapsed="false">
      <c r="A108" s="1" t="n">
        <v>35</v>
      </c>
      <c r="B108" s="1" t="s">
        <v>72</v>
      </c>
      <c r="C108" s="1" t="s">
        <v>65</v>
      </c>
      <c r="D108" s="1" t="s">
        <v>41</v>
      </c>
      <c r="E108" s="1" t="n">
        <v>2</v>
      </c>
      <c r="F108" s="1" t="n">
        <v>228.1</v>
      </c>
      <c r="G108" s="1" t="s">
        <v>11</v>
      </c>
      <c r="H108" s="1" t="n">
        <v>715915</v>
      </c>
      <c r="I108" s="1" t="n">
        <v>0</v>
      </c>
    </row>
    <row r="109" customFormat="false" ht="12.75" hidden="false" customHeight="false" outlineLevel="0" collapsed="false">
      <c r="A109" s="1" t="n">
        <v>35</v>
      </c>
      <c r="B109" s="1" t="s">
        <v>72</v>
      </c>
      <c r="C109" s="1" t="s">
        <v>65</v>
      </c>
      <c r="D109" s="1" t="s">
        <v>41</v>
      </c>
    </row>
    <row r="110" customFormat="false" ht="12.75" hidden="false" customHeight="false" outlineLevel="0" collapsed="false">
      <c r="A110" s="1" t="n">
        <v>36</v>
      </c>
      <c r="B110" s="1" t="s">
        <v>73</v>
      </c>
      <c r="C110" s="1" t="s">
        <v>65</v>
      </c>
      <c r="D110" s="1" t="s">
        <v>43</v>
      </c>
      <c r="E110" s="1" t="n">
        <v>1</v>
      </c>
      <c r="F110" s="1" t="n">
        <v>133.1</v>
      </c>
      <c r="G110" s="1" t="s">
        <v>11</v>
      </c>
      <c r="H110" s="1" t="n">
        <v>80623</v>
      </c>
      <c r="I110" s="1" t="n">
        <v>0</v>
      </c>
    </row>
    <row r="111" customFormat="false" ht="12.75" hidden="false" customHeight="false" outlineLevel="0" collapsed="false">
      <c r="A111" s="1" t="n">
        <v>36</v>
      </c>
      <c r="B111" s="1" t="s">
        <v>73</v>
      </c>
      <c r="C111" s="1" t="s">
        <v>65</v>
      </c>
      <c r="D111" s="1" t="s">
        <v>43</v>
      </c>
      <c r="E111" s="1" t="n">
        <v>2</v>
      </c>
      <c r="F111" s="1" t="n">
        <v>228.1</v>
      </c>
      <c r="G111" s="1" t="s">
        <v>11</v>
      </c>
      <c r="H111" s="1" t="n">
        <v>773631</v>
      </c>
      <c r="I111" s="1" t="n">
        <v>0</v>
      </c>
    </row>
    <row r="112" customFormat="false" ht="12.75" hidden="false" customHeight="false" outlineLevel="0" collapsed="false">
      <c r="A112" s="1" t="n">
        <v>36</v>
      </c>
      <c r="B112" s="1" t="s">
        <v>73</v>
      </c>
      <c r="C112" s="1" t="s">
        <v>65</v>
      </c>
      <c r="D112" s="1" t="s">
        <v>43</v>
      </c>
    </row>
    <row r="113" customFormat="false" ht="12.75" hidden="false" customHeight="false" outlineLevel="0" collapsed="false">
      <c r="A113" s="1" t="n">
        <v>37</v>
      </c>
      <c r="B113" s="1" t="s">
        <v>74</v>
      </c>
      <c r="C113" s="1" t="s">
        <v>65</v>
      </c>
      <c r="D113" s="1" t="s">
        <v>45</v>
      </c>
      <c r="E113" s="1" t="n">
        <v>1</v>
      </c>
      <c r="F113" s="1" t="n">
        <v>133.1</v>
      </c>
      <c r="G113" s="1" t="s">
        <v>11</v>
      </c>
      <c r="H113" s="1" t="n">
        <v>58263</v>
      </c>
      <c r="I113" s="1" t="n">
        <v>0</v>
      </c>
    </row>
    <row r="114" customFormat="false" ht="12.75" hidden="false" customHeight="false" outlineLevel="0" collapsed="false">
      <c r="A114" s="1" t="n">
        <v>37</v>
      </c>
      <c r="B114" s="1" t="s">
        <v>74</v>
      </c>
      <c r="C114" s="1" t="s">
        <v>65</v>
      </c>
      <c r="D114" s="1" t="s">
        <v>45</v>
      </c>
      <c r="E114" s="1" t="n">
        <v>2</v>
      </c>
      <c r="F114" s="1" t="n">
        <v>229.1</v>
      </c>
      <c r="G114" s="1" t="s">
        <v>11</v>
      </c>
      <c r="H114" s="1" t="n">
        <v>544142</v>
      </c>
      <c r="I114" s="1" t="n">
        <v>0</v>
      </c>
    </row>
    <row r="115" customFormat="false" ht="12.75" hidden="false" customHeight="false" outlineLevel="0" collapsed="false">
      <c r="A115" s="1" t="n">
        <v>37</v>
      </c>
      <c r="B115" s="1" t="s">
        <v>74</v>
      </c>
      <c r="C115" s="1" t="s">
        <v>65</v>
      </c>
      <c r="D115" s="1" t="s">
        <v>45</v>
      </c>
    </row>
    <row r="116" customFormat="false" ht="12.75" hidden="false" customHeight="false" outlineLevel="0" collapsed="false">
      <c r="A116" s="1" t="n">
        <v>38</v>
      </c>
      <c r="B116" s="1" t="s">
        <v>75</v>
      </c>
      <c r="C116" s="1" t="s">
        <v>65</v>
      </c>
      <c r="D116" s="1" t="s">
        <v>47</v>
      </c>
      <c r="E116" s="1" t="n">
        <v>1</v>
      </c>
      <c r="F116" s="1" t="n">
        <v>133.1</v>
      </c>
      <c r="G116" s="1" t="s">
        <v>11</v>
      </c>
      <c r="H116" s="1" t="n">
        <v>13497</v>
      </c>
      <c r="I116" s="1" t="n">
        <v>0</v>
      </c>
    </row>
    <row r="117" customFormat="false" ht="12.75" hidden="false" customHeight="false" outlineLevel="0" collapsed="false">
      <c r="A117" s="1" t="n">
        <v>38</v>
      </c>
      <c r="B117" s="1" t="s">
        <v>75</v>
      </c>
      <c r="C117" s="1" t="s">
        <v>65</v>
      </c>
      <c r="D117" s="1" t="s">
        <v>47</v>
      </c>
      <c r="E117" s="1" t="n">
        <v>2</v>
      </c>
      <c r="F117" s="1" t="n">
        <v>230.1</v>
      </c>
      <c r="G117" s="1" t="s">
        <v>11</v>
      </c>
      <c r="H117" s="1" t="n">
        <v>160095</v>
      </c>
      <c r="I117" s="1" t="n">
        <v>0</v>
      </c>
    </row>
    <row r="118" customFormat="false" ht="12.75" hidden="false" customHeight="false" outlineLevel="0" collapsed="false">
      <c r="A118" s="1" t="n">
        <v>38</v>
      </c>
      <c r="B118" s="1" t="s">
        <v>75</v>
      </c>
      <c r="C118" s="1" t="s">
        <v>65</v>
      </c>
      <c r="D118" s="1" t="s">
        <v>47</v>
      </c>
    </row>
    <row r="119" customFormat="false" ht="12.75" hidden="false" customHeight="false" outlineLevel="0" collapsed="false">
      <c r="A119" s="1" t="n">
        <v>39</v>
      </c>
      <c r="B119" s="1" t="s">
        <v>76</v>
      </c>
      <c r="C119" s="1" t="s">
        <v>65</v>
      </c>
      <c r="D119" s="1" t="s">
        <v>49</v>
      </c>
      <c r="E119" s="1" t="n">
        <v>1</v>
      </c>
      <c r="F119" s="1" t="n">
        <v>133.2</v>
      </c>
      <c r="G119" s="1" t="s">
        <v>11</v>
      </c>
      <c r="H119" s="1" t="n">
        <v>57422</v>
      </c>
      <c r="I119" s="1" t="n">
        <v>0</v>
      </c>
    </row>
    <row r="120" customFormat="false" ht="12.75" hidden="false" customHeight="false" outlineLevel="0" collapsed="false">
      <c r="A120" s="1" t="n">
        <v>39</v>
      </c>
      <c r="B120" s="1" t="s">
        <v>76</v>
      </c>
      <c r="C120" s="1" t="s">
        <v>65</v>
      </c>
      <c r="D120" s="1" t="s">
        <v>49</v>
      </c>
      <c r="E120" s="1" t="n">
        <v>2</v>
      </c>
      <c r="F120" s="1" t="n">
        <v>229.2</v>
      </c>
      <c r="G120" s="1" t="s">
        <v>11</v>
      </c>
      <c r="H120" s="1" t="n">
        <v>553150</v>
      </c>
      <c r="I120" s="1" t="n">
        <v>0</v>
      </c>
    </row>
    <row r="121" customFormat="false" ht="12.75" hidden="false" customHeight="false" outlineLevel="0" collapsed="false">
      <c r="A121" s="1" t="n">
        <v>39</v>
      </c>
      <c r="B121" s="1" t="s">
        <v>76</v>
      </c>
      <c r="C121" s="1" t="s">
        <v>65</v>
      </c>
      <c r="D121" s="1" t="s">
        <v>49</v>
      </c>
    </row>
    <row r="122" customFormat="false" ht="12.75" hidden="false" customHeight="false" outlineLevel="0" collapsed="false">
      <c r="A122" s="1" t="n">
        <v>40</v>
      </c>
      <c r="B122" s="1" t="s">
        <v>77</v>
      </c>
      <c r="C122" s="1" t="s">
        <v>17</v>
      </c>
      <c r="E122" s="1" t="n">
        <v>1</v>
      </c>
      <c r="F122" s="1" t="n">
        <v>133.1</v>
      </c>
      <c r="G122" s="1" t="s">
        <v>11</v>
      </c>
      <c r="H122" s="1" t="n">
        <v>156309</v>
      </c>
      <c r="I122" s="1" t="n">
        <v>0</v>
      </c>
    </row>
    <row r="123" customFormat="false" ht="12.75" hidden="false" customHeight="false" outlineLevel="0" collapsed="false">
      <c r="A123" s="1" t="n">
        <v>40</v>
      </c>
      <c r="B123" s="1" t="s">
        <v>77</v>
      </c>
      <c r="C123" s="1" t="s">
        <v>17</v>
      </c>
      <c r="E123" s="1" t="n">
        <v>2</v>
      </c>
      <c r="F123" s="1" t="n">
        <v>231.1</v>
      </c>
      <c r="G123" s="1" t="s">
        <v>11</v>
      </c>
      <c r="H123" s="1" t="n">
        <v>4029</v>
      </c>
      <c r="I123" s="1" t="n">
        <v>0</v>
      </c>
    </row>
    <row r="124" customFormat="false" ht="12.75" hidden="false" customHeight="false" outlineLevel="0" collapsed="false">
      <c r="A124" s="1" t="n">
        <v>40</v>
      </c>
      <c r="B124" s="1" t="s">
        <v>77</v>
      </c>
      <c r="C124" s="1" t="s">
        <v>17</v>
      </c>
    </row>
    <row r="125" customFormat="false" ht="12.75" hidden="false" customHeight="false" outlineLevel="0" collapsed="false">
      <c r="A125" s="1" t="n">
        <v>41</v>
      </c>
      <c r="B125" s="1" t="s">
        <v>78</v>
      </c>
      <c r="C125" s="1" t="s">
        <v>65</v>
      </c>
      <c r="D125" s="1" t="s">
        <v>52</v>
      </c>
      <c r="E125" s="1" t="n">
        <v>1</v>
      </c>
      <c r="F125" s="1" t="n">
        <v>133.1</v>
      </c>
      <c r="G125" s="1" t="s">
        <v>11</v>
      </c>
      <c r="H125" s="1" t="n">
        <v>73663</v>
      </c>
      <c r="I125" s="1" t="n">
        <v>0</v>
      </c>
    </row>
    <row r="126" customFormat="false" ht="12.75" hidden="false" customHeight="false" outlineLevel="0" collapsed="false">
      <c r="A126" s="1" t="n">
        <v>41</v>
      </c>
      <c r="B126" s="1" t="s">
        <v>78</v>
      </c>
      <c r="C126" s="1" t="s">
        <v>65</v>
      </c>
      <c r="D126" s="1" t="s">
        <v>52</v>
      </c>
      <c r="E126" s="1" t="n">
        <v>2</v>
      </c>
      <c r="F126" s="1" t="n">
        <v>229.1</v>
      </c>
      <c r="G126" s="1" t="s">
        <v>11</v>
      </c>
      <c r="H126" s="1" t="n">
        <v>584009</v>
      </c>
      <c r="I126" s="1" t="n">
        <v>0</v>
      </c>
    </row>
    <row r="127" customFormat="false" ht="12.75" hidden="false" customHeight="false" outlineLevel="0" collapsed="false">
      <c r="A127" s="1" t="n">
        <v>41</v>
      </c>
      <c r="B127" s="1" t="s">
        <v>78</v>
      </c>
      <c r="C127" s="1" t="s">
        <v>65</v>
      </c>
      <c r="D127" s="1" t="s">
        <v>52</v>
      </c>
    </row>
    <row r="128" customFormat="false" ht="12.75" hidden="false" customHeight="false" outlineLevel="0" collapsed="false">
      <c r="A128" s="1" t="n">
        <v>42</v>
      </c>
      <c r="B128" s="1" t="s">
        <v>79</v>
      </c>
      <c r="C128" s="1" t="s">
        <v>65</v>
      </c>
      <c r="D128" s="1" t="s">
        <v>54</v>
      </c>
      <c r="E128" s="1" t="n">
        <v>1</v>
      </c>
      <c r="F128" s="1" t="n">
        <v>133.1</v>
      </c>
      <c r="G128" s="1" t="s">
        <v>11</v>
      </c>
      <c r="H128" s="1" t="n">
        <v>14375</v>
      </c>
      <c r="I128" s="1" t="n">
        <v>0</v>
      </c>
    </row>
    <row r="129" customFormat="false" ht="12.75" hidden="false" customHeight="false" outlineLevel="0" collapsed="false">
      <c r="A129" s="1" t="n">
        <v>42</v>
      </c>
      <c r="B129" s="1" t="s">
        <v>79</v>
      </c>
      <c r="C129" s="1" t="s">
        <v>65</v>
      </c>
      <c r="D129" s="1" t="s">
        <v>54</v>
      </c>
      <c r="E129" s="1" t="n">
        <v>2</v>
      </c>
      <c r="F129" s="1" t="n">
        <v>230.1</v>
      </c>
      <c r="G129" s="1" t="s">
        <v>11</v>
      </c>
      <c r="H129" s="1" t="n">
        <v>131325</v>
      </c>
      <c r="I129" s="1" t="n">
        <v>0</v>
      </c>
    </row>
    <row r="130" customFormat="false" ht="12.75" hidden="false" customHeight="false" outlineLevel="0" collapsed="false">
      <c r="A130" s="1" t="n">
        <v>42</v>
      </c>
      <c r="B130" s="1" t="s">
        <v>79</v>
      </c>
      <c r="C130" s="1" t="s">
        <v>65</v>
      </c>
      <c r="D130" s="1" t="s">
        <v>54</v>
      </c>
    </row>
    <row r="131" customFormat="false" ht="12.75" hidden="false" customHeight="false" outlineLevel="0" collapsed="false">
      <c r="A131" s="1" t="n">
        <v>43</v>
      </c>
      <c r="B131" s="1" t="s">
        <v>80</v>
      </c>
      <c r="C131" s="1" t="s">
        <v>65</v>
      </c>
      <c r="D131" s="1" t="s">
        <v>56</v>
      </c>
      <c r="E131" s="1" t="n">
        <v>1</v>
      </c>
      <c r="F131" s="1" t="n">
        <v>133.3</v>
      </c>
      <c r="G131" s="1" t="s">
        <v>11</v>
      </c>
      <c r="H131" s="1" t="n">
        <v>74313</v>
      </c>
      <c r="I131" s="1" t="n">
        <v>0</v>
      </c>
    </row>
    <row r="132" customFormat="false" ht="12.75" hidden="false" customHeight="false" outlineLevel="0" collapsed="false">
      <c r="A132" s="1" t="n">
        <v>43</v>
      </c>
      <c r="B132" s="1" t="s">
        <v>80</v>
      </c>
      <c r="C132" s="1" t="s">
        <v>65</v>
      </c>
      <c r="D132" s="1" t="s">
        <v>56</v>
      </c>
      <c r="E132" s="1" t="n">
        <v>2</v>
      </c>
      <c r="F132" s="1" t="n">
        <v>228.3</v>
      </c>
      <c r="G132" s="1" t="s">
        <v>11</v>
      </c>
      <c r="H132" s="1" t="n">
        <v>704930</v>
      </c>
      <c r="I132" s="1" t="n">
        <v>0</v>
      </c>
    </row>
    <row r="133" customFormat="false" ht="12.75" hidden="false" customHeight="false" outlineLevel="0" collapsed="false">
      <c r="A133" s="1" t="n">
        <v>43</v>
      </c>
      <c r="B133" s="1" t="s">
        <v>80</v>
      </c>
      <c r="C133" s="1" t="s">
        <v>65</v>
      </c>
      <c r="D133" s="1" t="s">
        <v>56</v>
      </c>
    </row>
    <row r="134" customFormat="false" ht="12.75" hidden="false" customHeight="false" outlineLevel="0" collapsed="false">
      <c r="A134" s="1" t="n">
        <v>44</v>
      </c>
      <c r="B134" s="1" t="s">
        <v>81</v>
      </c>
      <c r="C134" s="1" t="s">
        <v>65</v>
      </c>
      <c r="D134" s="1" t="s">
        <v>58</v>
      </c>
      <c r="E134" s="1" t="n">
        <v>1</v>
      </c>
      <c r="F134" s="1" t="n">
        <v>133.1</v>
      </c>
      <c r="G134" s="1" t="s">
        <v>11</v>
      </c>
      <c r="H134" s="1" t="n">
        <v>54981</v>
      </c>
      <c r="I134" s="1" t="n">
        <v>0</v>
      </c>
    </row>
    <row r="135" customFormat="false" ht="12.75" hidden="false" customHeight="false" outlineLevel="0" collapsed="false">
      <c r="A135" s="1" t="n">
        <v>44</v>
      </c>
      <c r="B135" s="1" t="s">
        <v>81</v>
      </c>
      <c r="C135" s="1" t="s">
        <v>65</v>
      </c>
      <c r="D135" s="1" t="s">
        <v>58</v>
      </c>
      <c r="E135" s="1" t="n">
        <v>2</v>
      </c>
      <c r="F135" s="1" t="n">
        <v>229.1</v>
      </c>
      <c r="G135" s="1" t="s">
        <v>11</v>
      </c>
      <c r="H135" s="1" t="n">
        <v>531571</v>
      </c>
      <c r="I135" s="1" t="n">
        <v>0</v>
      </c>
    </row>
    <row r="136" customFormat="false" ht="12.75" hidden="false" customHeight="false" outlineLevel="0" collapsed="false">
      <c r="A136" s="1" t="n">
        <v>44</v>
      </c>
      <c r="B136" s="1" t="s">
        <v>81</v>
      </c>
      <c r="C136" s="1" t="s">
        <v>65</v>
      </c>
      <c r="D136" s="1" t="s">
        <v>58</v>
      </c>
    </row>
    <row r="137" customFormat="false" ht="12.75" hidden="false" customHeight="false" outlineLevel="0" collapsed="false">
      <c r="A137" s="1" t="n">
        <v>45</v>
      </c>
      <c r="B137" s="1" t="s">
        <v>82</v>
      </c>
      <c r="C137" s="1" t="s">
        <v>65</v>
      </c>
      <c r="D137" s="1" t="s">
        <v>60</v>
      </c>
      <c r="E137" s="1" t="n">
        <v>1</v>
      </c>
      <c r="F137" s="1" t="n">
        <v>133.1</v>
      </c>
      <c r="G137" s="1" t="s">
        <v>11</v>
      </c>
      <c r="H137" s="1" t="n">
        <v>90979</v>
      </c>
      <c r="I137" s="1" t="n">
        <v>0</v>
      </c>
    </row>
    <row r="138" customFormat="false" ht="12.75" hidden="false" customHeight="false" outlineLevel="0" collapsed="false">
      <c r="A138" s="1" t="n">
        <v>45</v>
      </c>
      <c r="B138" s="1" t="s">
        <v>82</v>
      </c>
      <c r="C138" s="1" t="s">
        <v>65</v>
      </c>
      <c r="D138" s="1" t="s">
        <v>60</v>
      </c>
      <c r="E138" s="1" t="n">
        <v>2</v>
      </c>
      <c r="F138" s="1" t="n">
        <v>228.1</v>
      </c>
      <c r="G138" s="1" t="s">
        <v>11</v>
      </c>
      <c r="H138" s="1" t="n">
        <v>861197</v>
      </c>
      <c r="I138" s="1" t="n">
        <v>0</v>
      </c>
    </row>
    <row r="139" customFormat="false" ht="12.75" hidden="false" customHeight="false" outlineLevel="0" collapsed="false">
      <c r="A139" s="1" t="n">
        <v>45</v>
      </c>
      <c r="B139" s="1" t="s">
        <v>82</v>
      </c>
      <c r="C139" s="1" t="s">
        <v>65</v>
      </c>
      <c r="D139" s="1" t="s">
        <v>60</v>
      </c>
    </row>
    <row r="140" customFormat="false" ht="12.75" hidden="false" customHeight="false" outlineLevel="0" collapsed="false">
      <c r="A140" s="1" t="n">
        <v>46</v>
      </c>
      <c r="B140" s="1" t="s">
        <v>83</v>
      </c>
      <c r="C140" s="1" t="s">
        <v>65</v>
      </c>
      <c r="D140" s="1" t="s">
        <v>62</v>
      </c>
      <c r="E140" s="1" t="n">
        <v>1</v>
      </c>
      <c r="F140" s="1" t="n">
        <v>133.1</v>
      </c>
      <c r="G140" s="1" t="s">
        <v>11</v>
      </c>
      <c r="H140" s="1" t="n">
        <v>72801</v>
      </c>
      <c r="I140" s="1" t="n">
        <v>0</v>
      </c>
    </row>
    <row r="141" customFormat="false" ht="12.75" hidden="false" customHeight="false" outlineLevel="0" collapsed="false">
      <c r="A141" s="1" t="n">
        <v>46</v>
      </c>
      <c r="B141" s="1" t="s">
        <v>83</v>
      </c>
      <c r="C141" s="1" t="s">
        <v>65</v>
      </c>
      <c r="D141" s="1" t="s">
        <v>62</v>
      </c>
      <c r="E141" s="1" t="n">
        <v>2</v>
      </c>
      <c r="F141" s="1" t="n">
        <v>228.1</v>
      </c>
      <c r="G141" s="1" t="s">
        <v>11</v>
      </c>
      <c r="H141" s="1" t="n">
        <v>704198</v>
      </c>
      <c r="I141" s="1" t="n">
        <v>0</v>
      </c>
    </row>
    <row r="142" customFormat="false" ht="12.75" hidden="false" customHeight="false" outlineLevel="0" collapsed="false">
      <c r="A142" s="1" t="n">
        <v>46</v>
      </c>
      <c r="B142" s="1" t="s">
        <v>83</v>
      </c>
      <c r="C142" s="1" t="s">
        <v>65</v>
      </c>
      <c r="D142" s="1" t="s">
        <v>62</v>
      </c>
    </row>
    <row r="143" customFormat="false" ht="12.75" hidden="false" customHeight="false" outlineLevel="0" collapsed="false">
      <c r="A143" s="1" t="n">
        <v>47</v>
      </c>
      <c r="B143" s="1" t="s">
        <v>84</v>
      </c>
      <c r="C143" s="1" t="s">
        <v>65</v>
      </c>
      <c r="D143" s="1" t="s">
        <v>85</v>
      </c>
      <c r="E143" s="1" t="n">
        <v>1</v>
      </c>
      <c r="F143" s="1" t="n">
        <v>133.1</v>
      </c>
      <c r="G143" s="1" t="s">
        <v>11</v>
      </c>
      <c r="H143" s="1" t="n">
        <v>103728</v>
      </c>
      <c r="I143" s="1" t="n">
        <v>0</v>
      </c>
    </row>
    <row r="144" customFormat="false" ht="12.75" hidden="false" customHeight="false" outlineLevel="0" collapsed="false">
      <c r="A144" s="1" t="n">
        <v>47</v>
      </c>
      <c r="B144" s="1" t="s">
        <v>84</v>
      </c>
      <c r="C144" s="1" t="s">
        <v>65</v>
      </c>
      <c r="D144" s="1" t="s">
        <v>85</v>
      </c>
      <c r="E144" s="1" t="n">
        <v>2</v>
      </c>
      <c r="F144" s="1" t="n">
        <v>227.1</v>
      </c>
      <c r="G144" s="1" t="s">
        <v>11</v>
      </c>
      <c r="H144" s="1" t="n">
        <v>975666</v>
      </c>
      <c r="I144" s="1" t="n">
        <v>0</v>
      </c>
    </row>
    <row r="145" customFormat="false" ht="12.75" hidden="false" customHeight="false" outlineLevel="0" collapsed="false">
      <c r="A145" s="1" t="n">
        <v>47</v>
      </c>
      <c r="B145" s="1" t="s">
        <v>84</v>
      </c>
      <c r="C145" s="1" t="s">
        <v>65</v>
      </c>
      <c r="D145" s="1" t="s">
        <v>85</v>
      </c>
    </row>
    <row r="146" customFormat="false" ht="12.75" hidden="false" customHeight="false" outlineLevel="0" collapsed="false">
      <c r="A146" s="1" t="n">
        <v>48</v>
      </c>
      <c r="B146" s="1" t="s">
        <v>86</v>
      </c>
      <c r="C146" s="1" t="s">
        <v>65</v>
      </c>
      <c r="D146" s="1" t="s">
        <v>87</v>
      </c>
      <c r="E146" s="1" t="n">
        <v>1</v>
      </c>
      <c r="F146" s="1" t="n">
        <v>133.1</v>
      </c>
      <c r="G146" s="1" t="s">
        <v>11</v>
      </c>
      <c r="H146" s="1" t="n">
        <v>46266</v>
      </c>
      <c r="I146" s="1" t="n">
        <v>0</v>
      </c>
    </row>
    <row r="147" customFormat="false" ht="12.75" hidden="false" customHeight="false" outlineLevel="0" collapsed="false">
      <c r="A147" s="1" t="n">
        <v>48</v>
      </c>
      <c r="B147" s="1" t="s">
        <v>86</v>
      </c>
      <c r="C147" s="1" t="s">
        <v>65</v>
      </c>
      <c r="D147" s="1" t="s">
        <v>87</v>
      </c>
      <c r="E147" s="1" t="n">
        <v>2</v>
      </c>
      <c r="F147" s="1" t="n">
        <v>229.1</v>
      </c>
      <c r="G147" s="1" t="s">
        <v>11</v>
      </c>
      <c r="H147" s="1" t="n">
        <v>428321</v>
      </c>
      <c r="I147" s="1" t="n">
        <v>0</v>
      </c>
    </row>
    <row r="148" customFormat="false" ht="12.75" hidden="false" customHeight="false" outlineLevel="0" collapsed="false">
      <c r="A148" s="1" t="n">
        <v>48</v>
      </c>
      <c r="B148" s="1" t="s">
        <v>86</v>
      </c>
      <c r="C148" s="1" t="s">
        <v>65</v>
      </c>
      <c r="D148" s="1" t="s">
        <v>87</v>
      </c>
    </row>
    <row r="149" customFormat="false" ht="12.75" hidden="false" customHeight="false" outlineLevel="0" collapsed="false">
      <c r="A149" s="1" t="n">
        <v>49</v>
      </c>
      <c r="B149" s="1" t="s">
        <v>88</v>
      </c>
      <c r="C149" s="1" t="s">
        <v>65</v>
      </c>
      <c r="D149" s="1" t="s">
        <v>89</v>
      </c>
      <c r="E149" s="1" t="n">
        <v>1</v>
      </c>
      <c r="F149" s="1" t="n">
        <v>133.4</v>
      </c>
      <c r="G149" s="1" t="s">
        <v>11</v>
      </c>
      <c r="H149" s="1" t="n">
        <v>66231</v>
      </c>
      <c r="I149" s="1" t="n">
        <v>0</v>
      </c>
    </row>
    <row r="150" customFormat="false" ht="12.75" hidden="false" customHeight="false" outlineLevel="0" collapsed="false">
      <c r="A150" s="1" t="n">
        <v>49</v>
      </c>
      <c r="B150" s="1" t="s">
        <v>88</v>
      </c>
      <c r="C150" s="1" t="s">
        <v>65</v>
      </c>
      <c r="D150" s="1" t="s">
        <v>89</v>
      </c>
      <c r="E150" s="1" t="n">
        <v>2</v>
      </c>
      <c r="F150" s="1" t="n">
        <v>228.4</v>
      </c>
      <c r="G150" s="1" t="s">
        <v>11</v>
      </c>
      <c r="H150" s="1" t="n">
        <v>630529</v>
      </c>
      <c r="I150" s="1" t="n">
        <v>0</v>
      </c>
    </row>
    <row r="151" customFormat="false" ht="12.75" hidden="false" customHeight="false" outlineLevel="0" collapsed="false">
      <c r="A151" s="1" t="n">
        <v>49</v>
      </c>
      <c r="B151" s="1" t="s">
        <v>88</v>
      </c>
      <c r="C151" s="1" t="s">
        <v>65</v>
      </c>
      <c r="D151" s="1" t="s">
        <v>89</v>
      </c>
    </row>
    <row r="152" customFormat="false" ht="12.75" hidden="false" customHeight="false" outlineLevel="0" collapsed="false">
      <c r="A152" s="1" t="n">
        <v>50</v>
      </c>
      <c r="B152" s="1" t="s">
        <v>90</v>
      </c>
      <c r="C152" s="1" t="s">
        <v>65</v>
      </c>
      <c r="D152" s="1" t="s">
        <v>91</v>
      </c>
      <c r="E152" s="1" t="n">
        <v>1</v>
      </c>
      <c r="F152" s="1" t="n">
        <v>133.1</v>
      </c>
      <c r="G152" s="1" t="s">
        <v>11</v>
      </c>
      <c r="H152" s="1" t="n">
        <v>68376</v>
      </c>
      <c r="I152" s="1" t="n">
        <v>0</v>
      </c>
    </row>
    <row r="153" customFormat="false" ht="12.75" hidden="false" customHeight="false" outlineLevel="0" collapsed="false">
      <c r="A153" s="1" t="n">
        <v>50</v>
      </c>
      <c r="B153" s="1" t="s">
        <v>90</v>
      </c>
      <c r="C153" s="1" t="s">
        <v>65</v>
      </c>
      <c r="D153" s="1" t="s">
        <v>91</v>
      </c>
      <c r="E153" s="1" t="n">
        <v>2</v>
      </c>
      <c r="F153" s="1" t="n">
        <v>229.1</v>
      </c>
      <c r="G153" s="1" t="s">
        <v>11</v>
      </c>
      <c r="H153" s="1" t="n">
        <v>639083</v>
      </c>
      <c r="I153" s="1" t="n">
        <v>0</v>
      </c>
    </row>
    <row r="154" customFormat="false" ht="12.75" hidden="false" customHeight="false" outlineLevel="0" collapsed="false">
      <c r="A154" s="1" t="n">
        <v>50</v>
      </c>
      <c r="B154" s="1" t="s">
        <v>90</v>
      </c>
      <c r="C154" s="1" t="s">
        <v>65</v>
      </c>
      <c r="D154" s="1" t="s">
        <v>91</v>
      </c>
    </row>
    <row r="155" customFormat="false" ht="12.75" hidden="false" customHeight="false" outlineLevel="0" collapsed="false">
      <c r="A155" s="1" t="n">
        <v>51</v>
      </c>
      <c r="B155" s="1" t="s">
        <v>92</v>
      </c>
      <c r="C155" s="1" t="s">
        <v>65</v>
      </c>
      <c r="D155" s="1" t="s">
        <v>93</v>
      </c>
      <c r="E155" s="1" t="n">
        <v>1</v>
      </c>
      <c r="F155" s="1" t="n">
        <v>133.1</v>
      </c>
      <c r="G155" s="1" t="s">
        <v>11</v>
      </c>
      <c r="H155" s="1" t="n">
        <v>74181</v>
      </c>
      <c r="I155" s="1" t="n">
        <v>0</v>
      </c>
    </row>
    <row r="156" customFormat="false" ht="12.75" hidden="false" customHeight="false" outlineLevel="0" collapsed="false">
      <c r="A156" s="1" t="n">
        <v>51</v>
      </c>
      <c r="B156" s="1" t="s">
        <v>92</v>
      </c>
      <c r="C156" s="1" t="s">
        <v>65</v>
      </c>
      <c r="D156" s="1" t="s">
        <v>93</v>
      </c>
      <c r="E156" s="1" t="n">
        <v>2</v>
      </c>
      <c r="F156" s="1" t="n">
        <v>228.1</v>
      </c>
      <c r="G156" s="1" t="s">
        <v>11</v>
      </c>
      <c r="H156" s="1" t="n">
        <v>708522</v>
      </c>
      <c r="I156" s="1" t="n">
        <v>0</v>
      </c>
    </row>
    <row r="157" customFormat="false" ht="12.75" hidden="false" customHeight="false" outlineLevel="0" collapsed="false">
      <c r="A157" s="1" t="n">
        <v>51</v>
      </c>
      <c r="B157" s="1" t="s">
        <v>92</v>
      </c>
      <c r="C157" s="1" t="s">
        <v>65</v>
      </c>
      <c r="D157" s="1" t="s">
        <v>93</v>
      </c>
    </row>
    <row r="158" customFormat="false" ht="12.75" hidden="false" customHeight="false" outlineLevel="0" collapsed="false">
      <c r="A158" s="1" t="n">
        <v>52</v>
      </c>
      <c r="B158" s="1" t="s">
        <v>94</v>
      </c>
      <c r="C158" s="1" t="s">
        <v>65</v>
      </c>
      <c r="D158" s="1" t="s">
        <v>95</v>
      </c>
      <c r="E158" s="1" t="n">
        <v>1</v>
      </c>
      <c r="F158" s="1" t="n">
        <v>133.2</v>
      </c>
      <c r="G158" s="1" t="s">
        <v>11</v>
      </c>
      <c r="H158" s="1" t="n">
        <v>61942</v>
      </c>
      <c r="I158" s="1" t="n">
        <v>0</v>
      </c>
    </row>
    <row r="159" customFormat="false" ht="12.75" hidden="false" customHeight="false" outlineLevel="0" collapsed="false">
      <c r="A159" s="1" t="n">
        <v>52</v>
      </c>
      <c r="B159" s="1" t="s">
        <v>94</v>
      </c>
      <c r="C159" s="1" t="s">
        <v>65</v>
      </c>
      <c r="D159" s="1" t="s">
        <v>95</v>
      </c>
      <c r="E159" s="1" t="n">
        <v>2</v>
      </c>
      <c r="F159" s="1" t="n">
        <v>229.2</v>
      </c>
      <c r="G159" s="1" t="s">
        <v>11</v>
      </c>
      <c r="H159" s="1" t="n">
        <v>592643</v>
      </c>
      <c r="I159" s="1" t="n">
        <v>0</v>
      </c>
    </row>
    <row r="160" customFormat="false" ht="12.75" hidden="false" customHeight="false" outlineLevel="0" collapsed="false">
      <c r="A160" s="1" t="n">
        <v>52</v>
      </c>
      <c r="B160" s="1" t="s">
        <v>94</v>
      </c>
      <c r="C160" s="1" t="s">
        <v>65</v>
      </c>
      <c r="D160" s="1" t="s">
        <v>95</v>
      </c>
    </row>
    <row r="161" customFormat="false" ht="12.75" hidden="false" customHeight="false" outlineLevel="0" collapsed="false">
      <c r="A161" s="1" t="n">
        <v>53</v>
      </c>
      <c r="B161" s="1" t="s">
        <v>96</v>
      </c>
      <c r="C161" s="1" t="s">
        <v>15</v>
      </c>
      <c r="E161" s="1" t="n">
        <v>1</v>
      </c>
      <c r="F161" s="1" t="n">
        <v>133.2</v>
      </c>
      <c r="G161" s="1" t="s">
        <v>11</v>
      </c>
      <c r="H161" s="1" t="n">
        <v>35017</v>
      </c>
      <c r="I161" s="1" t="n">
        <v>0</v>
      </c>
    </row>
    <row r="162" customFormat="false" ht="12.75" hidden="false" customHeight="false" outlineLevel="0" collapsed="false">
      <c r="A162" s="1" t="n">
        <v>53</v>
      </c>
      <c r="B162" s="1" t="s">
        <v>96</v>
      </c>
      <c r="C162" s="1" t="s">
        <v>15</v>
      </c>
      <c r="E162" s="1" t="n">
        <v>2</v>
      </c>
      <c r="F162" s="1" t="n">
        <v>229.2</v>
      </c>
      <c r="G162" s="1" t="s">
        <v>11</v>
      </c>
      <c r="H162" s="1" t="n">
        <v>450474</v>
      </c>
      <c r="I162" s="1" t="n">
        <v>0</v>
      </c>
    </row>
    <row r="163" customFormat="false" ht="12.75" hidden="false" customHeight="false" outlineLevel="0" collapsed="false">
      <c r="A163" s="1" t="n">
        <v>53</v>
      </c>
      <c r="B163" s="1" t="s">
        <v>96</v>
      </c>
      <c r="C163" s="1" t="s">
        <v>15</v>
      </c>
    </row>
    <row r="164" customFormat="false" ht="12.75" hidden="false" customHeight="false" outlineLevel="0" collapsed="false">
      <c r="A164" s="1" t="n">
        <v>54</v>
      </c>
      <c r="B164" s="1" t="s">
        <v>97</v>
      </c>
      <c r="C164" s="1" t="s">
        <v>65</v>
      </c>
      <c r="D164" s="1" t="s">
        <v>98</v>
      </c>
      <c r="E164" s="1" t="n">
        <v>1</v>
      </c>
      <c r="F164" s="1" t="n">
        <v>133.2</v>
      </c>
      <c r="G164" s="1" t="s">
        <v>11</v>
      </c>
      <c r="H164" s="1" t="n">
        <v>60410</v>
      </c>
      <c r="I164" s="1" t="n">
        <v>0</v>
      </c>
    </row>
    <row r="165" customFormat="false" ht="12.75" hidden="false" customHeight="false" outlineLevel="0" collapsed="false">
      <c r="A165" s="1" t="n">
        <v>54</v>
      </c>
      <c r="B165" s="1" t="s">
        <v>97</v>
      </c>
      <c r="C165" s="1" t="s">
        <v>65</v>
      </c>
      <c r="D165" s="1" t="s">
        <v>98</v>
      </c>
      <c r="E165" s="1" t="n">
        <v>2</v>
      </c>
      <c r="F165" s="1" t="n">
        <v>229.2</v>
      </c>
      <c r="G165" s="1" t="s">
        <v>11</v>
      </c>
      <c r="H165" s="1" t="n">
        <v>482105</v>
      </c>
      <c r="I165" s="1" t="n">
        <v>0</v>
      </c>
    </row>
    <row r="166" customFormat="false" ht="12.75" hidden="false" customHeight="false" outlineLevel="0" collapsed="false">
      <c r="A166" s="1" t="n">
        <v>54</v>
      </c>
      <c r="B166" s="1" t="s">
        <v>97</v>
      </c>
      <c r="C166" s="1" t="s">
        <v>65</v>
      </c>
      <c r="D166" s="1" t="s">
        <v>98</v>
      </c>
    </row>
    <row r="167" customFormat="false" ht="12.75" hidden="false" customHeight="false" outlineLevel="0" collapsed="false">
      <c r="A167" s="1" t="n">
        <v>55</v>
      </c>
      <c r="B167" s="1" t="s">
        <v>99</v>
      </c>
      <c r="C167" s="1" t="s">
        <v>65</v>
      </c>
      <c r="D167" s="1" t="s">
        <v>100</v>
      </c>
      <c r="E167" s="1" t="n">
        <v>1</v>
      </c>
      <c r="F167" s="1" t="n">
        <v>133.2</v>
      </c>
      <c r="G167" s="1" t="s">
        <v>11</v>
      </c>
      <c r="H167" s="1" t="n">
        <v>113369</v>
      </c>
      <c r="I167" s="1" t="n">
        <v>0</v>
      </c>
    </row>
    <row r="168" customFormat="false" ht="12.75" hidden="false" customHeight="false" outlineLevel="0" collapsed="false">
      <c r="A168" s="1" t="n">
        <v>55</v>
      </c>
      <c r="B168" s="1" t="s">
        <v>99</v>
      </c>
      <c r="C168" s="1" t="s">
        <v>65</v>
      </c>
      <c r="D168" s="1" t="s">
        <v>100</v>
      </c>
      <c r="E168" s="1" t="n">
        <v>2</v>
      </c>
      <c r="F168" s="1" t="n">
        <v>228.2</v>
      </c>
      <c r="G168" s="1" t="s">
        <v>11</v>
      </c>
      <c r="H168" s="1" t="n">
        <v>889615</v>
      </c>
      <c r="I168" s="1" t="n">
        <v>0</v>
      </c>
    </row>
    <row r="169" customFormat="false" ht="12.75" hidden="false" customHeight="false" outlineLevel="0" collapsed="false">
      <c r="A169" s="1" t="n">
        <v>55</v>
      </c>
      <c r="B169" s="1" t="s">
        <v>99</v>
      </c>
      <c r="C169" s="1" t="s">
        <v>65</v>
      </c>
      <c r="D169" s="1" t="s">
        <v>100</v>
      </c>
    </row>
    <row r="170" customFormat="false" ht="12.75" hidden="false" customHeight="false" outlineLevel="0" collapsed="false">
      <c r="A170" s="1" t="n">
        <v>56</v>
      </c>
      <c r="B170" s="1" t="s">
        <v>101</v>
      </c>
      <c r="C170" s="1" t="s">
        <v>65</v>
      </c>
      <c r="D170" s="1" t="s">
        <v>102</v>
      </c>
      <c r="E170" s="1" t="n">
        <v>1</v>
      </c>
      <c r="F170" s="1" t="n">
        <v>133.1</v>
      </c>
      <c r="G170" s="1" t="s">
        <v>11</v>
      </c>
      <c r="H170" s="1" t="n">
        <v>57250</v>
      </c>
      <c r="I170" s="1" t="n">
        <v>0</v>
      </c>
    </row>
    <row r="171" customFormat="false" ht="12.75" hidden="false" customHeight="false" outlineLevel="0" collapsed="false">
      <c r="A171" s="1" t="n">
        <v>56</v>
      </c>
      <c r="B171" s="1" t="s">
        <v>101</v>
      </c>
      <c r="C171" s="1" t="s">
        <v>65</v>
      </c>
      <c r="D171" s="1" t="s">
        <v>102</v>
      </c>
      <c r="E171" s="1" t="n">
        <v>2</v>
      </c>
      <c r="F171" s="1" t="n">
        <v>229.1</v>
      </c>
      <c r="G171" s="1" t="s">
        <v>11</v>
      </c>
      <c r="H171" s="1" t="n">
        <v>458279</v>
      </c>
      <c r="I171" s="1" t="n">
        <v>0</v>
      </c>
    </row>
    <row r="172" customFormat="false" ht="12.75" hidden="false" customHeight="false" outlineLevel="0" collapsed="false">
      <c r="A172" s="1" t="n">
        <v>56</v>
      </c>
      <c r="B172" s="1" t="s">
        <v>101</v>
      </c>
      <c r="C172" s="1" t="s">
        <v>65</v>
      </c>
      <c r="D172" s="1" t="s">
        <v>102</v>
      </c>
    </row>
    <row r="173" customFormat="false" ht="12.75" hidden="false" customHeight="false" outlineLevel="0" collapsed="false">
      <c r="A173" s="1" t="n">
        <v>57</v>
      </c>
      <c r="B173" s="1" t="s">
        <v>103</v>
      </c>
      <c r="C173" s="1" t="s">
        <v>65</v>
      </c>
      <c r="D173" s="1" t="s">
        <v>104</v>
      </c>
      <c r="E173" s="1" t="n">
        <v>1</v>
      </c>
      <c r="F173" s="1" t="n">
        <v>133.1</v>
      </c>
      <c r="G173" s="1" t="s">
        <v>11</v>
      </c>
      <c r="H173" s="1" t="n">
        <v>53282</v>
      </c>
      <c r="I173" s="1" t="n">
        <v>0</v>
      </c>
    </row>
    <row r="174" customFormat="false" ht="12.75" hidden="false" customHeight="false" outlineLevel="0" collapsed="false">
      <c r="A174" s="1" t="n">
        <v>57</v>
      </c>
      <c r="B174" s="1" t="s">
        <v>103</v>
      </c>
      <c r="C174" s="1" t="s">
        <v>65</v>
      </c>
      <c r="D174" s="1" t="s">
        <v>104</v>
      </c>
      <c r="E174" s="1" t="n">
        <v>2</v>
      </c>
      <c r="F174" s="1" t="n">
        <v>229.1</v>
      </c>
      <c r="G174" s="1" t="s">
        <v>11</v>
      </c>
      <c r="H174" s="1" t="n">
        <v>521456</v>
      </c>
      <c r="I174" s="1" t="n">
        <v>0</v>
      </c>
    </row>
    <row r="175" customFormat="false" ht="12.75" hidden="false" customHeight="false" outlineLevel="0" collapsed="false">
      <c r="A175" s="1" t="n">
        <v>57</v>
      </c>
      <c r="B175" s="1" t="s">
        <v>103</v>
      </c>
      <c r="C175" s="1" t="s">
        <v>65</v>
      </c>
      <c r="D175" s="1" t="s">
        <v>104</v>
      </c>
    </row>
    <row r="176" customFormat="false" ht="12.75" hidden="false" customHeight="false" outlineLevel="0" collapsed="false">
      <c r="A176" s="1" t="n">
        <v>58</v>
      </c>
      <c r="B176" s="1" t="s">
        <v>105</v>
      </c>
      <c r="C176" s="1" t="s">
        <v>65</v>
      </c>
      <c r="D176" s="1" t="s">
        <v>106</v>
      </c>
      <c r="E176" s="1" t="n">
        <v>1</v>
      </c>
      <c r="F176" s="1" t="n">
        <v>133.1</v>
      </c>
      <c r="G176" s="1" t="s">
        <v>11</v>
      </c>
      <c r="H176" s="1" t="n">
        <v>63297</v>
      </c>
      <c r="I176" s="1" t="n">
        <v>0</v>
      </c>
    </row>
    <row r="177" customFormat="false" ht="12.75" hidden="false" customHeight="false" outlineLevel="0" collapsed="false">
      <c r="A177" s="1" t="n">
        <v>58</v>
      </c>
      <c r="B177" s="1" t="s">
        <v>105</v>
      </c>
      <c r="C177" s="1" t="s">
        <v>65</v>
      </c>
      <c r="D177" s="1" t="s">
        <v>106</v>
      </c>
      <c r="E177" s="1" t="n">
        <v>2</v>
      </c>
      <c r="F177" s="1" t="n">
        <v>229.1</v>
      </c>
      <c r="G177" s="1" t="s">
        <v>11</v>
      </c>
      <c r="H177" s="1" t="n">
        <v>645905</v>
      </c>
      <c r="I177" s="1" t="n">
        <v>0</v>
      </c>
    </row>
    <row r="178" customFormat="false" ht="12.75" hidden="false" customHeight="false" outlineLevel="0" collapsed="false">
      <c r="A178" s="1" t="n">
        <v>58</v>
      </c>
      <c r="B178" s="1" t="s">
        <v>105</v>
      </c>
      <c r="C178" s="1" t="s">
        <v>65</v>
      </c>
      <c r="D178" s="1" t="s">
        <v>106</v>
      </c>
    </row>
    <row r="179" customFormat="false" ht="12.75" hidden="false" customHeight="false" outlineLevel="0" collapsed="false">
      <c r="A179" s="1" t="n">
        <v>59</v>
      </c>
      <c r="B179" s="1" t="s">
        <v>107</v>
      </c>
      <c r="C179" s="1" t="s">
        <v>65</v>
      </c>
      <c r="D179" s="1" t="s">
        <v>108</v>
      </c>
      <c r="E179" s="1" t="n">
        <v>1</v>
      </c>
      <c r="F179" s="1" t="n">
        <v>133.1</v>
      </c>
      <c r="G179" s="1" t="s">
        <v>11</v>
      </c>
      <c r="H179" s="1" t="n">
        <v>71750</v>
      </c>
      <c r="I179" s="1" t="n">
        <v>0</v>
      </c>
    </row>
    <row r="180" customFormat="false" ht="12.75" hidden="false" customHeight="false" outlineLevel="0" collapsed="false">
      <c r="A180" s="1" t="n">
        <v>59</v>
      </c>
      <c r="B180" s="1" t="s">
        <v>107</v>
      </c>
      <c r="C180" s="1" t="s">
        <v>65</v>
      </c>
      <c r="D180" s="1" t="s">
        <v>108</v>
      </c>
      <c r="E180" s="1" t="n">
        <v>2</v>
      </c>
      <c r="F180" s="1" t="n">
        <v>228.1</v>
      </c>
      <c r="G180" s="1" t="s">
        <v>11</v>
      </c>
      <c r="H180" s="1" t="n">
        <v>753420</v>
      </c>
      <c r="I180" s="1" t="n">
        <v>0</v>
      </c>
    </row>
    <row r="181" customFormat="false" ht="12.75" hidden="false" customHeight="false" outlineLevel="0" collapsed="false">
      <c r="A181" s="1" t="n">
        <v>59</v>
      </c>
      <c r="B181" s="1" t="s">
        <v>107</v>
      </c>
      <c r="C181" s="1" t="s">
        <v>65</v>
      </c>
      <c r="D181" s="1" t="s">
        <v>108</v>
      </c>
    </row>
    <row r="182" customFormat="false" ht="12.75" hidden="false" customHeight="false" outlineLevel="0" collapsed="false">
      <c r="A182" s="1" t="n">
        <v>60</v>
      </c>
      <c r="B182" s="1" t="s">
        <v>109</v>
      </c>
      <c r="C182" s="1" t="s">
        <v>65</v>
      </c>
      <c r="D182" s="1" t="s">
        <v>110</v>
      </c>
      <c r="E182" s="1" t="n">
        <v>1</v>
      </c>
      <c r="F182" s="1" t="n">
        <v>133.2</v>
      </c>
      <c r="G182" s="1" t="s">
        <v>11</v>
      </c>
      <c r="H182" s="1" t="n">
        <v>51235</v>
      </c>
      <c r="I182" s="1" t="n">
        <v>0</v>
      </c>
    </row>
    <row r="183" customFormat="false" ht="12.75" hidden="false" customHeight="false" outlineLevel="0" collapsed="false">
      <c r="A183" s="1" t="n">
        <v>60</v>
      </c>
      <c r="B183" s="1" t="s">
        <v>109</v>
      </c>
      <c r="C183" s="1" t="s">
        <v>65</v>
      </c>
      <c r="D183" s="1" t="s">
        <v>110</v>
      </c>
      <c r="E183" s="1" t="n">
        <v>2</v>
      </c>
      <c r="F183" s="1" t="n">
        <v>229.2</v>
      </c>
      <c r="G183" s="1" t="s">
        <v>11</v>
      </c>
      <c r="H183" s="1" t="n">
        <v>546953</v>
      </c>
      <c r="I183" s="1" t="n">
        <v>0</v>
      </c>
    </row>
    <row r="184" customFormat="false" ht="12.75" hidden="false" customHeight="false" outlineLevel="0" collapsed="false">
      <c r="A184" s="1" t="n">
        <v>60</v>
      </c>
      <c r="B184" s="1" t="s">
        <v>109</v>
      </c>
      <c r="C184" s="1" t="s">
        <v>65</v>
      </c>
      <c r="D184" s="1" t="s">
        <v>110</v>
      </c>
    </row>
    <row r="185" customFormat="false" ht="12.75" hidden="false" customHeight="false" outlineLevel="0" collapsed="false">
      <c r="A185" s="1" t="n">
        <v>61</v>
      </c>
      <c r="B185" s="1" t="s">
        <v>111</v>
      </c>
      <c r="C185" s="1" t="s">
        <v>65</v>
      </c>
      <c r="D185" s="1" t="s">
        <v>112</v>
      </c>
      <c r="E185" s="1" t="n">
        <v>1</v>
      </c>
      <c r="F185" s="1" t="n">
        <v>133.1</v>
      </c>
      <c r="G185" s="1" t="s">
        <v>11</v>
      </c>
      <c r="H185" s="1" t="n">
        <v>59627</v>
      </c>
      <c r="I185" s="1" t="n">
        <v>0</v>
      </c>
    </row>
    <row r="186" customFormat="false" ht="12.75" hidden="false" customHeight="false" outlineLevel="0" collapsed="false">
      <c r="A186" s="1" t="n">
        <v>61</v>
      </c>
      <c r="B186" s="1" t="s">
        <v>111</v>
      </c>
      <c r="C186" s="1" t="s">
        <v>65</v>
      </c>
      <c r="D186" s="1" t="s">
        <v>112</v>
      </c>
      <c r="E186" s="1" t="n">
        <v>2</v>
      </c>
      <c r="F186" s="1" t="n">
        <v>229.1</v>
      </c>
      <c r="G186" s="1" t="s">
        <v>11</v>
      </c>
      <c r="H186" s="1" t="n">
        <v>615302</v>
      </c>
      <c r="I186" s="1" t="n">
        <v>0</v>
      </c>
    </row>
    <row r="187" customFormat="false" ht="12.75" hidden="false" customHeight="false" outlineLevel="0" collapsed="false">
      <c r="A187" s="1" t="n">
        <v>61</v>
      </c>
      <c r="B187" s="1" t="s">
        <v>111</v>
      </c>
      <c r="C187" s="1" t="s">
        <v>65</v>
      </c>
      <c r="D187" s="1" t="s">
        <v>112</v>
      </c>
    </row>
    <row r="188" customFormat="false" ht="12.75" hidden="false" customHeight="false" outlineLevel="0" collapsed="false">
      <c r="A188" s="1" t="n">
        <v>62</v>
      </c>
      <c r="B188" s="1" t="s">
        <v>113</v>
      </c>
      <c r="C188" s="1" t="s">
        <v>65</v>
      </c>
      <c r="D188" s="1" t="s">
        <v>114</v>
      </c>
      <c r="E188" s="1" t="n">
        <v>1</v>
      </c>
      <c r="F188" s="1" t="n">
        <v>133.1</v>
      </c>
      <c r="G188" s="1" t="s">
        <v>11</v>
      </c>
      <c r="H188" s="1" t="n">
        <v>59245</v>
      </c>
      <c r="I188" s="1" t="n">
        <v>0</v>
      </c>
    </row>
    <row r="189" customFormat="false" ht="12.75" hidden="false" customHeight="false" outlineLevel="0" collapsed="false">
      <c r="A189" s="1" t="n">
        <v>62</v>
      </c>
      <c r="B189" s="1" t="s">
        <v>113</v>
      </c>
      <c r="C189" s="1" t="s">
        <v>65</v>
      </c>
      <c r="D189" s="1" t="s">
        <v>114</v>
      </c>
      <c r="E189" s="1" t="n">
        <v>2</v>
      </c>
      <c r="F189" s="1" t="n">
        <v>228.1</v>
      </c>
      <c r="G189" s="1" t="s">
        <v>11</v>
      </c>
      <c r="H189" s="1" t="n">
        <v>612400</v>
      </c>
      <c r="I189" s="1" t="n">
        <v>0</v>
      </c>
    </row>
    <row r="190" customFormat="false" ht="12.75" hidden="false" customHeight="false" outlineLevel="0" collapsed="false">
      <c r="A190" s="1" t="n">
        <v>62</v>
      </c>
      <c r="B190" s="1" t="s">
        <v>113</v>
      </c>
      <c r="C190" s="1" t="s">
        <v>65</v>
      </c>
      <c r="D190" s="1" t="s">
        <v>114</v>
      </c>
    </row>
    <row r="191" customFormat="false" ht="12.75" hidden="false" customHeight="false" outlineLevel="0" collapsed="false">
      <c r="A191" s="1" t="n">
        <v>63</v>
      </c>
      <c r="B191" s="1" t="s">
        <v>115</v>
      </c>
      <c r="C191" s="1" t="s">
        <v>65</v>
      </c>
      <c r="D191" s="1" t="s">
        <v>116</v>
      </c>
      <c r="E191" s="1" t="n">
        <v>1</v>
      </c>
      <c r="F191" s="1" t="n">
        <v>133.1</v>
      </c>
      <c r="G191" s="1" t="s">
        <v>11</v>
      </c>
      <c r="H191" s="1" t="n">
        <v>60070</v>
      </c>
      <c r="I191" s="1" t="n">
        <v>0</v>
      </c>
    </row>
    <row r="192" customFormat="false" ht="12.75" hidden="false" customHeight="false" outlineLevel="0" collapsed="false">
      <c r="A192" s="1" t="n">
        <v>63</v>
      </c>
      <c r="B192" s="1" t="s">
        <v>115</v>
      </c>
      <c r="C192" s="1" t="s">
        <v>65</v>
      </c>
      <c r="D192" s="1" t="s">
        <v>116</v>
      </c>
      <c r="E192" s="1" t="n">
        <v>2</v>
      </c>
      <c r="F192" s="1" t="n">
        <v>229.1</v>
      </c>
      <c r="G192" s="1" t="s">
        <v>11</v>
      </c>
      <c r="H192" s="1" t="n">
        <v>575244</v>
      </c>
      <c r="I192" s="1" t="n">
        <v>0</v>
      </c>
    </row>
    <row r="193" customFormat="false" ht="12.75" hidden="false" customHeight="false" outlineLevel="0" collapsed="false">
      <c r="A193" s="1" t="n">
        <v>63</v>
      </c>
      <c r="B193" s="1" t="s">
        <v>115</v>
      </c>
      <c r="C193" s="1" t="s">
        <v>65</v>
      </c>
      <c r="D193" s="1" t="s">
        <v>116</v>
      </c>
    </row>
    <row r="194" customFormat="false" ht="12.75" hidden="false" customHeight="false" outlineLevel="0" collapsed="false">
      <c r="A194" s="1" t="n">
        <v>64</v>
      </c>
      <c r="B194" s="1" t="s">
        <v>117</v>
      </c>
      <c r="C194" s="1" t="s">
        <v>65</v>
      </c>
      <c r="D194" s="1" t="s">
        <v>118</v>
      </c>
      <c r="E194" s="1" t="n">
        <v>1</v>
      </c>
      <c r="F194" s="1" t="n">
        <v>133.1</v>
      </c>
      <c r="G194" s="1" t="s">
        <v>11</v>
      </c>
      <c r="H194" s="1" t="n">
        <v>43983</v>
      </c>
      <c r="I194" s="1" t="n">
        <v>0</v>
      </c>
    </row>
    <row r="195" customFormat="false" ht="12.75" hidden="false" customHeight="false" outlineLevel="0" collapsed="false">
      <c r="A195" s="1" t="n">
        <v>64</v>
      </c>
      <c r="B195" s="1" t="s">
        <v>117</v>
      </c>
      <c r="C195" s="1" t="s">
        <v>65</v>
      </c>
      <c r="D195" s="1" t="s">
        <v>118</v>
      </c>
      <c r="E195" s="1" t="n">
        <v>2</v>
      </c>
      <c r="F195" s="1" t="n">
        <v>229.1</v>
      </c>
      <c r="G195" s="1" t="s">
        <v>11</v>
      </c>
      <c r="H195" s="1" t="n">
        <v>421410</v>
      </c>
      <c r="I195" s="1" t="n">
        <v>0</v>
      </c>
    </row>
    <row r="196" customFormat="false" ht="12.75" hidden="false" customHeight="false" outlineLevel="0" collapsed="false">
      <c r="A196" s="1" t="n">
        <v>64</v>
      </c>
      <c r="B196" s="1" t="s">
        <v>117</v>
      </c>
      <c r="C196" s="1" t="s">
        <v>65</v>
      </c>
      <c r="D196" s="1" t="s">
        <v>118</v>
      </c>
    </row>
    <row r="197" customFormat="false" ht="12.75" hidden="false" customHeight="false" outlineLevel="0" collapsed="false">
      <c r="A197" s="1" t="n">
        <v>65</v>
      </c>
      <c r="B197" s="1" t="s">
        <v>119</v>
      </c>
      <c r="C197" s="1" t="s">
        <v>65</v>
      </c>
      <c r="D197" s="1" t="s">
        <v>120</v>
      </c>
      <c r="E197" s="1" t="n">
        <v>1</v>
      </c>
      <c r="F197" s="1" t="n">
        <v>133.1</v>
      </c>
      <c r="G197" s="1" t="s">
        <v>11</v>
      </c>
      <c r="H197" s="1" t="n">
        <v>77248</v>
      </c>
      <c r="I197" s="1" t="n">
        <v>0</v>
      </c>
    </row>
    <row r="198" customFormat="false" ht="12.75" hidden="false" customHeight="false" outlineLevel="0" collapsed="false">
      <c r="A198" s="1" t="n">
        <v>65</v>
      </c>
      <c r="B198" s="1" t="s">
        <v>119</v>
      </c>
      <c r="C198" s="1" t="s">
        <v>65</v>
      </c>
      <c r="D198" s="1" t="s">
        <v>120</v>
      </c>
      <c r="E198" s="1" t="n">
        <v>2</v>
      </c>
      <c r="F198" s="1" t="n">
        <v>228.1</v>
      </c>
      <c r="G198" s="1" t="s">
        <v>11</v>
      </c>
      <c r="H198" s="1" t="n">
        <v>726868</v>
      </c>
      <c r="I198" s="1" t="n">
        <v>0</v>
      </c>
    </row>
    <row r="199" customFormat="false" ht="12.75" hidden="false" customHeight="false" outlineLevel="0" collapsed="false">
      <c r="A199" s="1" t="n">
        <v>65</v>
      </c>
      <c r="B199" s="1" t="s">
        <v>119</v>
      </c>
      <c r="C199" s="1" t="s">
        <v>65</v>
      </c>
      <c r="D199" s="1" t="s">
        <v>120</v>
      </c>
    </row>
    <row r="200" customFormat="false" ht="12.75" hidden="false" customHeight="false" outlineLevel="0" collapsed="false">
      <c r="A200" s="1" t="n">
        <v>66</v>
      </c>
      <c r="B200" s="1" t="s">
        <v>121</v>
      </c>
      <c r="C200" s="1" t="s">
        <v>13</v>
      </c>
      <c r="E200" s="1" t="n">
        <v>1</v>
      </c>
      <c r="F200" s="1" t="n">
        <v>228.1</v>
      </c>
      <c r="G200" s="1" t="s">
        <v>11</v>
      </c>
      <c r="H200" s="1" t="n">
        <v>605345</v>
      </c>
      <c r="I200" s="1" t="n">
        <v>0</v>
      </c>
    </row>
    <row r="201" customFormat="false" ht="12.75" hidden="false" customHeight="false" outlineLevel="0" collapsed="false">
      <c r="A201" s="1" t="n">
        <v>66</v>
      </c>
      <c r="B201" s="1" t="s">
        <v>121</v>
      </c>
      <c r="C201" s="1" t="s">
        <v>13</v>
      </c>
    </row>
    <row r="202" customFormat="false" ht="12.75" hidden="false" customHeight="false" outlineLevel="0" collapsed="false">
      <c r="A202" s="1" t="n">
        <v>67</v>
      </c>
      <c r="B202" s="1" t="s">
        <v>122</v>
      </c>
      <c r="C202" s="1" t="s">
        <v>65</v>
      </c>
      <c r="D202" s="1" t="s">
        <v>123</v>
      </c>
      <c r="E202" s="1" t="n">
        <v>1</v>
      </c>
      <c r="F202" s="1" t="n">
        <v>133.1</v>
      </c>
      <c r="G202" s="1" t="s">
        <v>11</v>
      </c>
      <c r="H202" s="1" t="n">
        <v>59438</v>
      </c>
      <c r="I202" s="1" t="n">
        <v>0</v>
      </c>
    </row>
    <row r="203" customFormat="false" ht="12.75" hidden="false" customHeight="false" outlineLevel="0" collapsed="false">
      <c r="A203" s="1" t="n">
        <v>67</v>
      </c>
      <c r="B203" s="1" t="s">
        <v>122</v>
      </c>
      <c r="C203" s="1" t="s">
        <v>65</v>
      </c>
      <c r="D203" s="1" t="s">
        <v>123</v>
      </c>
      <c r="E203" s="1" t="n">
        <v>2</v>
      </c>
      <c r="F203" s="1" t="n">
        <v>229.1</v>
      </c>
      <c r="G203" s="1" t="s">
        <v>11</v>
      </c>
      <c r="H203" s="1" t="n">
        <v>487472</v>
      </c>
      <c r="I203" s="1" t="n">
        <v>0</v>
      </c>
    </row>
    <row r="204" customFormat="false" ht="12.75" hidden="false" customHeight="false" outlineLevel="0" collapsed="false">
      <c r="A204" s="1" t="n">
        <v>67</v>
      </c>
      <c r="B204" s="1" t="s">
        <v>122</v>
      </c>
      <c r="C204" s="1" t="s">
        <v>65</v>
      </c>
      <c r="D204" s="1" t="s">
        <v>123</v>
      </c>
    </row>
    <row r="205" customFormat="false" ht="12.75" hidden="false" customHeight="false" outlineLevel="0" collapsed="false">
      <c r="A205" s="1" t="n">
        <v>68</v>
      </c>
      <c r="B205" s="1" t="s">
        <v>124</v>
      </c>
      <c r="C205" s="1" t="s">
        <v>65</v>
      </c>
      <c r="D205" s="1" t="s">
        <v>125</v>
      </c>
      <c r="E205" s="1" t="n">
        <v>1</v>
      </c>
      <c r="F205" s="1" t="n">
        <v>133.2</v>
      </c>
      <c r="G205" s="1" t="s">
        <v>11</v>
      </c>
      <c r="H205" s="1" t="n">
        <v>43002</v>
      </c>
      <c r="I205" s="1" t="n">
        <v>0</v>
      </c>
    </row>
    <row r="206" customFormat="false" ht="12.75" hidden="false" customHeight="false" outlineLevel="0" collapsed="false">
      <c r="A206" s="1" t="n">
        <v>68</v>
      </c>
      <c r="B206" s="1" t="s">
        <v>124</v>
      </c>
      <c r="C206" s="1" t="s">
        <v>65</v>
      </c>
      <c r="D206" s="1" t="s">
        <v>125</v>
      </c>
      <c r="E206" s="1" t="n">
        <v>2</v>
      </c>
      <c r="F206" s="1" t="n">
        <v>230.2</v>
      </c>
      <c r="G206" s="1" t="s">
        <v>11</v>
      </c>
      <c r="H206" s="1" t="n">
        <v>346450</v>
      </c>
      <c r="I206" s="1" t="n">
        <v>0</v>
      </c>
    </row>
    <row r="207" customFormat="false" ht="12.75" hidden="false" customHeight="false" outlineLevel="0" collapsed="false">
      <c r="A207" s="1" t="n">
        <v>68</v>
      </c>
      <c r="B207" s="1" t="s">
        <v>124</v>
      </c>
      <c r="C207" s="1" t="s">
        <v>65</v>
      </c>
      <c r="D207" s="1" t="s">
        <v>125</v>
      </c>
    </row>
    <row r="208" customFormat="false" ht="12.75" hidden="false" customHeight="false" outlineLevel="0" collapsed="false">
      <c r="A208" s="1" t="n">
        <v>69</v>
      </c>
      <c r="B208" s="1" t="s">
        <v>126</v>
      </c>
      <c r="C208" s="1" t="s">
        <v>65</v>
      </c>
      <c r="D208" s="1" t="s">
        <v>127</v>
      </c>
      <c r="E208" s="1" t="n">
        <v>1</v>
      </c>
      <c r="F208" s="1" t="n">
        <v>133.1</v>
      </c>
      <c r="G208" s="1" t="s">
        <v>11</v>
      </c>
      <c r="H208" s="1" t="n">
        <v>109011</v>
      </c>
      <c r="I208" s="1" t="n">
        <v>0</v>
      </c>
    </row>
    <row r="209" customFormat="false" ht="12.75" hidden="false" customHeight="false" outlineLevel="0" collapsed="false">
      <c r="A209" s="1" t="n">
        <v>69</v>
      </c>
      <c r="B209" s="1" t="s">
        <v>126</v>
      </c>
      <c r="C209" s="1" t="s">
        <v>65</v>
      </c>
      <c r="D209" s="1" t="s">
        <v>127</v>
      </c>
      <c r="E209" s="1" t="n">
        <v>2</v>
      </c>
      <c r="F209" s="1" t="n">
        <v>227.1</v>
      </c>
      <c r="G209" s="1" t="s">
        <v>11</v>
      </c>
      <c r="H209" s="1" t="n">
        <v>1023858</v>
      </c>
      <c r="I209" s="1" t="n">
        <v>0</v>
      </c>
    </row>
    <row r="210" customFormat="false" ht="12.75" hidden="false" customHeight="false" outlineLevel="0" collapsed="false">
      <c r="A210" s="1" t="n">
        <v>69</v>
      </c>
      <c r="B210" s="1" t="s">
        <v>126</v>
      </c>
      <c r="C210" s="1" t="s">
        <v>65</v>
      </c>
      <c r="D210" s="1" t="s">
        <v>127</v>
      </c>
    </row>
    <row r="211" customFormat="false" ht="12.75" hidden="false" customHeight="false" outlineLevel="0" collapsed="false">
      <c r="A211" s="1" t="n">
        <v>70</v>
      </c>
      <c r="B211" s="1" t="s">
        <v>128</v>
      </c>
      <c r="C211" s="1" t="s">
        <v>65</v>
      </c>
      <c r="D211" s="1" t="s">
        <v>129</v>
      </c>
      <c r="E211" s="1" t="n">
        <v>1</v>
      </c>
      <c r="F211" s="1" t="n">
        <v>133.1</v>
      </c>
      <c r="G211" s="1" t="s">
        <v>11</v>
      </c>
      <c r="H211" s="1" t="n">
        <v>63270</v>
      </c>
      <c r="I211" s="1" t="n">
        <v>0</v>
      </c>
    </row>
    <row r="212" customFormat="false" ht="12.75" hidden="false" customHeight="false" outlineLevel="0" collapsed="false">
      <c r="A212" s="1" t="n">
        <v>70</v>
      </c>
      <c r="B212" s="1" t="s">
        <v>128</v>
      </c>
      <c r="C212" s="1" t="s">
        <v>65</v>
      </c>
      <c r="D212" s="1" t="s">
        <v>129</v>
      </c>
      <c r="E212" s="1" t="n">
        <v>2</v>
      </c>
      <c r="F212" s="1" t="n">
        <v>229.1</v>
      </c>
      <c r="G212" s="1" t="s">
        <v>11</v>
      </c>
      <c r="H212" s="1" t="n">
        <v>602518</v>
      </c>
      <c r="I212" s="1" t="n">
        <v>0</v>
      </c>
    </row>
    <row r="213" customFormat="false" ht="12.75" hidden="false" customHeight="false" outlineLevel="0" collapsed="false">
      <c r="A213" s="1" t="n">
        <v>70</v>
      </c>
      <c r="B213" s="1" t="s">
        <v>128</v>
      </c>
      <c r="C213" s="1" t="s">
        <v>65</v>
      </c>
      <c r="D213" s="1" t="s">
        <v>129</v>
      </c>
    </row>
    <row r="214" customFormat="false" ht="12.75" hidden="false" customHeight="false" outlineLevel="0" collapsed="false">
      <c r="A214" s="1" t="n">
        <v>71</v>
      </c>
      <c r="B214" s="1" t="s">
        <v>130</v>
      </c>
      <c r="C214" s="1" t="s">
        <v>65</v>
      </c>
      <c r="D214" s="1" t="s">
        <v>131</v>
      </c>
      <c r="E214" s="1" t="n">
        <v>1</v>
      </c>
      <c r="F214" s="1" t="n">
        <v>133.1</v>
      </c>
      <c r="G214" s="1" t="s">
        <v>11</v>
      </c>
      <c r="H214" s="1" t="n">
        <v>88671</v>
      </c>
      <c r="I214" s="1" t="n">
        <v>0</v>
      </c>
    </row>
    <row r="215" customFormat="false" ht="12.75" hidden="false" customHeight="false" outlineLevel="0" collapsed="false">
      <c r="A215" s="1" t="n">
        <v>71</v>
      </c>
      <c r="B215" s="1" t="s">
        <v>130</v>
      </c>
      <c r="C215" s="1" t="s">
        <v>65</v>
      </c>
      <c r="D215" s="1" t="s">
        <v>131</v>
      </c>
      <c r="E215" s="1" t="n">
        <v>2</v>
      </c>
      <c r="F215" s="1" t="n">
        <v>227.1</v>
      </c>
      <c r="G215" s="1" t="s">
        <v>11</v>
      </c>
      <c r="H215" s="1" t="n">
        <v>856274</v>
      </c>
      <c r="I215" s="1" t="n">
        <v>0</v>
      </c>
    </row>
    <row r="216" customFormat="false" ht="12.75" hidden="false" customHeight="false" outlineLevel="0" collapsed="false">
      <c r="A216" s="1" t="n">
        <v>71</v>
      </c>
      <c r="B216" s="1" t="s">
        <v>130</v>
      </c>
      <c r="C216" s="1" t="s">
        <v>65</v>
      </c>
      <c r="D216" s="1" t="s">
        <v>131</v>
      </c>
    </row>
    <row r="217" customFormat="false" ht="12.75" hidden="false" customHeight="false" outlineLevel="0" collapsed="false">
      <c r="A217" s="1" t="n">
        <v>72</v>
      </c>
      <c r="B217" s="1" t="s">
        <v>132</v>
      </c>
      <c r="C217" s="1" t="s">
        <v>65</v>
      </c>
      <c r="D217" s="1" t="s">
        <v>133</v>
      </c>
      <c r="E217" s="1" t="n">
        <v>1</v>
      </c>
      <c r="F217" s="1" t="n">
        <v>133.1</v>
      </c>
      <c r="G217" s="1" t="s">
        <v>11</v>
      </c>
      <c r="H217" s="1" t="n">
        <v>69556</v>
      </c>
      <c r="I217" s="1" t="n">
        <v>0</v>
      </c>
    </row>
    <row r="218" customFormat="false" ht="12.75" hidden="false" customHeight="false" outlineLevel="0" collapsed="false">
      <c r="A218" s="1" t="n">
        <v>72</v>
      </c>
      <c r="B218" s="1" t="s">
        <v>132</v>
      </c>
      <c r="C218" s="1" t="s">
        <v>65</v>
      </c>
      <c r="D218" s="1" t="s">
        <v>133</v>
      </c>
      <c r="E218" s="1" t="n">
        <v>2</v>
      </c>
      <c r="F218" s="1" t="n">
        <v>228.1</v>
      </c>
      <c r="G218" s="1" t="s">
        <v>11</v>
      </c>
      <c r="H218" s="1" t="n">
        <v>652496</v>
      </c>
      <c r="I218" s="1" t="n">
        <v>0</v>
      </c>
    </row>
    <row r="219" customFormat="false" ht="12.75" hidden="false" customHeight="false" outlineLevel="0" collapsed="false">
      <c r="A219" s="1" t="n">
        <v>72</v>
      </c>
      <c r="B219" s="1" t="s">
        <v>132</v>
      </c>
      <c r="C219" s="1" t="s">
        <v>65</v>
      </c>
      <c r="D219" s="1" t="s">
        <v>133</v>
      </c>
    </row>
    <row r="220" customFormat="false" ht="12.75" hidden="false" customHeight="false" outlineLevel="0" collapsed="false">
      <c r="A220" s="1" t="n">
        <v>73</v>
      </c>
      <c r="B220" s="1" t="s">
        <v>134</v>
      </c>
      <c r="C220" s="1" t="s">
        <v>65</v>
      </c>
      <c r="D220" s="1" t="s">
        <v>135</v>
      </c>
      <c r="E220" s="1" t="n">
        <v>1</v>
      </c>
      <c r="F220" s="1" t="n">
        <v>134.1</v>
      </c>
      <c r="G220" s="1" t="s">
        <v>11</v>
      </c>
      <c r="H220" s="1" t="n">
        <v>46298</v>
      </c>
      <c r="I220" s="1" t="n">
        <v>0</v>
      </c>
    </row>
    <row r="221" customFormat="false" ht="12.75" hidden="false" customHeight="false" outlineLevel="0" collapsed="false">
      <c r="A221" s="1" t="n">
        <v>73</v>
      </c>
      <c r="B221" s="1" t="s">
        <v>134</v>
      </c>
      <c r="C221" s="1" t="s">
        <v>65</v>
      </c>
      <c r="D221" s="1" t="s">
        <v>135</v>
      </c>
      <c r="E221" s="1" t="n">
        <v>2</v>
      </c>
      <c r="F221" s="1" t="n">
        <v>229.1</v>
      </c>
      <c r="G221" s="1" t="s">
        <v>11</v>
      </c>
      <c r="H221" s="1" t="n">
        <v>451957</v>
      </c>
      <c r="I221" s="1" t="n">
        <v>0</v>
      </c>
    </row>
    <row r="222" customFormat="false" ht="12.75" hidden="false" customHeight="false" outlineLevel="0" collapsed="false">
      <c r="A222" s="1" t="n">
        <v>73</v>
      </c>
      <c r="B222" s="1" t="s">
        <v>134</v>
      </c>
      <c r="C222" s="1" t="s">
        <v>65</v>
      </c>
      <c r="D222" s="1" t="s">
        <v>135</v>
      </c>
    </row>
    <row r="223" customFormat="false" ht="12.75" hidden="false" customHeight="false" outlineLevel="0" collapsed="false">
      <c r="A223" s="1" t="n">
        <v>74</v>
      </c>
      <c r="B223" s="1" t="s">
        <v>136</v>
      </c>
      <c r="C223" s="1" t="s">
        <v>65</v>
      </c>
      <c r="D223" s="1" t="s">
        <v>137</v>
      </c>
      <c r="E223" s="1" t="n">
        <v>1</v>
      </c>
      <c r="F223" s="1" t="n">
        <v>133.1</v>
      </c>
      <c r="G223" s="1" t="s">
        <v>11</v>
      </c>
      <c r="H223" s="1" t="n">
        <v>52645</v>
      </c>
      <c r="I223" s="1" t="n">
        <v>0</v>
      </c>
    </row>
    <row r="224" customFormat="false" ht="12.75" hidden="false" customHeight="false" outlineLevel="0" collapsed="false">
      <c r="A224" s="1" t="n">
        <v>74</v>
      </c>
      <c r="B224" s="1" t="s">
        <v>136</v>
      </c>
      <c r="C224" s="1" t="s">
        <v>65</v>
      </c>
      <c r="D224" s="1" t="s">
        <v>137</v>
      </c>
      <c r="E224" s="1" t="n">
        <v>2</v>
      </c>
      <c r="F224" s="1" t="n">
        <v>229.1</v>
      </c>
      <c r="G224" s="1" t="s">
        <v>11</v>
      </c>
      <c r="H224" s="1" t="n">
        <v>498673</v>
      </c>
      <c r="I224" s="1" t="n">
        <v>0</v>
      </c>
    </row>
    <row r="225" customFormat="false" ht="12.75" hidden="false" customHeight="false" outlineLevel="0" collapsed="false">
      <c r="A225" s="1" t="n">
        <v>74</v>
      </c>
      <c r="B225" s="1" t="s">
        <v>136</v>
      </c>
      <c r="C225" s="1" t="s">
        <v>65</v>
      </c>
      <c r="D225" s="1" t="s">
        <v>137</v>
      </c>
    </row>
    <row r="226" customFormat="false" ht="12.75" hidden="false" customHeight="false" outlineLevel="0" collapsed="false">
      <c r="A226" s="1" t="n">
        <v>75</v>
      </c>
      <c r="B226" s="1" t="s">
        <v>138</v>
      </c>
      <c r="C226" s="1" t="s">
        <v>65</v>
      </c>
      <c r="D226" s="1" t="s">
        <v>139</v>
      </c>
      <c r="E226" s="1" t="n">
        <v>1</v>
      </c>
      <c r="F226" s="1" t="n">
        <v>133.1</v>
      </c>
      <c r="G226" s="1" t="s">
        <v>11</v>
      </c>
      <c r="H226" s="1" t="n">
        <v>55450</v>
      </c>
      <c r="I226" s="1" t="n">
        <v>0</v>
      </c>
    </row>
    <row r="227" customFormat="false" ht="12.75" hidden="false" customHeight="false" outlineLevel="0" collapsed="false">
      <c r="A227" s="1" t="n">
        <v>75</v>
      </c>
      <c r="B227" s="1" t="s">
        <v>138</v>
      </c>
      <c r="C227" s="1" t="s">
        <v>65</v>
      </c>
      <c r="D227" s="1" t="s">
        <v>139</v>
      </c>
      <c r="E227" s="1" t="n">
        <v>2</v>
      </c>
      <c r="F227" s="1" t="n">
        <v>229.1</v>
      </c>
      <c r="G227" s="1" t="s">
        <v>11</v>
      </c>
      <c r="H227" s="1" t="n">
        <v>520428</v>
      </c>
      <c r="I227" s="1" t="n">
        <v>0</v>
      </c>
    </row>
    <row r="228" customFormat="false" ht="12.75" hidden="false" customHeight="false" outlineLevel="0" collapsed="false">
      <c r="A228" s="1" t="n">
        <v>75</v>
      </c>
      <c r="B228" s="1" t="s">
        <v>138</v>
      </c>
      <c r="C228" s="1" t="s">
        <v>65</v>
      </c>
      <c r="D228" s="1" t="s">
        <v>139</v>
      </c>
    </row>
    <row r="229" customFormat="false" ht="12.75" hidden="false" customHeight="false" outlineLevel="0" collapsed="false">
      <c r="A229" s="1" t="n">
        <v>76</v>
      </c>
      <c r="B229" s="1" t="s">
        <v>140</v>
      </c>
      <c r="C229" s="1" t="s">
        <v>13</v>
      </c>
      <c r="E229" s="1" t="n">
        <v>1</v>
      </c>
      <c r="F229" s="1" t="n">
        <v>229.1</v>
      </c>
      <c r="G229" s="1" t="s">
        <v>11</v>
      </c>
      <c r="H229" s="1" t="n">
        <v>424017</v>
      </c>
      <c r="I229" s="1" t="n">
        <v>0</v>
      </c>
    </row>
    <row r="230" customFormat="false" ht="12.75" hidden="false" customHeight="false" outlineLevel="0" collapsed="false">
      <c r="A230" s="1" t="n">
        <v>76</v>
      </c>
      <c r="B230" s="1" t="s">
        <v>140</v>
      </c>
      <c r="C230" s="1" t="s">
        <v>13</v>
      </c>
    </row>
    <row r="231" customFormat="false" ht="12.75" hidden="false" customHeight="false" outlineLevel="0" collapsed="false">
      <c r="A231" s="1" t="n">
        <v>77</v>
      </c>
      <c r="B231" s="1" t="s">
        <v>141</v>
      </c>
      <c r="C231" s="1" t="s">
        <v>15</v>
      </c>
      <c r="E231" s="1" t="n">
        <v>1</v>
      </c>
      <c r="F231" s="1" t="n">
        <v>133.1</v>
      </c>
      <c r="G231" s="1" t="s">
        <v>11</v>
      </c>
      <c r="H231" s="1" t="n">
        <v>66019</v>
      </c>
      <c r="I231" s="1" t="n">
        <v>0</v>
      </c>
    </row>
    <row r="232" customFormat="false" ht="12.75" hidden="false" customHeight="false" outlineLevel="0" collapsed="false">
      <c r="A232" s="1" t="n">
        <v>77</v>
      </c>
      <c r="B232" s="1" t="s">
        <v>141</v>
      </c>
      <c r="C232" s="1" t="s">
        <v>15</v>
      </c>
      <c r="E232" s="1" t="n">
        <v>2</v>
      </c>
      <c r="F232" s="1" t="n">
        <v>228.1</v>
      </c>
      <c r="G232" s="1" t="s">
        <v>11</v>
      </c>
      <c r="H232" s="1" t="n">
        <v>835800</v>
      </c>
      <c r="I232" s="1" t="n">
        <v>0</v>
      </c>
    </row>
    <row r="233" customFormat="false" ht="12.75" hidden="false" customHeight="false" outlineLevel="0" collapsed="false">
      <c r="A233" s="1" t="n">
        <v>77</v>
      </c>
      <c r="B233" s="1" t="s">
        <v>141</v>
      </c>
      <c r="C233" s="1" t="s">
        <v>15</v>
      </c>
    </row>
    <row r="234" customFormat="false" ht="12.75" hidden="false" customHeight="false" outlineLevel="0" collapsed="false">
      <c r="A234" s="1" t="n">
        <v>78</v>
      </c>
      <c r="B234" s="1" t="s">
        <v>142</v>
      </c>
      <c r="C234" s="1" t="s">
        <v>17</v>
      </c>
      <c r="E234" s="1" t="n">
        <v>1</v>
      </c>
      <c r="F234" s="1" t="n">
        <v>133.1</v>
      </c>
      <c r="G234" s="1" t="s">
        <v>11</v>
      </c>
      <c r="H234" s="1" t="n">
        <v>102870</v>
      </c>
      <c r="I234" s="1" t="n">
        <v>0</v>
      </c>
    </row>
    <row r="235" customFormat="false" ht="12.75" hidden="false" customHeight="false" outlineLevel="0" collapsed="false">
      <c r="A235" s="1" t="n">
        <v>78</v>
      </c>
      <c r="B235" s="1" t="s">
        <v>142</v>
      </c>
      <c r="C235" s="1" t="s">
        <v>17</v>
      </c>
      <c r="E235" s="1" t="n">
        <v>2</v>
      </c>
      <c r="F235" s="1" t="n">
        <v>231.1</v>
      </c>
      <c r="G235" s="1" t="s">
        <v>11</v>
      </c>
      <c r="H235" s="1" t="n">
        <v>5626</v>
      </c>
      <c r="I235" s="1" t="n">
        <v>0</v>
      </c>
    </row>
    <row r="236" customFormat="false" ht="12.75" hidden="false" customHeight="false" outlineLevel="0" collapsed="false">
      <c r="A236" s="1" t="n">
        <v>78</v>
      </c>
      <c r="B236" s="1" t="s">
        <v>142</v>
      </c>
      <c r="C236" s="1" t="s">
        <v>17</v>
      </c>
    </row>
  </sheetData>
  <printOptions headings="false" gridLines="false" gridLinesSet="true" horizontalCentered="false" verticalCentered="false"/>
  <pageMargins left="0" right="0" top="0.00138888888888888" bottom="0.0013888888888888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RowHeight="12.75"/>
  <cols>
    <col collapsed="false" hidden="false" max="1" min="1" style="0" width="15.9464285714286"/>
    <col collapsed="false" hidden="false" max="2" min="2" style="0" width="19.4910714285714"/>
    <col collapsed="false" hidden="false" max="3" min="3" style="0" width="10.8660714285714"/>
    <col collapsed="false" hidden="false" max="4" min="4" style="0" width="15.1205357142857"/>
    <col collapsed="false" hidden="false" max="5" min="5" style="0" width="12.2857142857143"/>
    <col collapsed="false" hidden="false" max="6" min="6" style="0" width="11.3392857142857"/>
    <col collapsed="false" hidden="false" max="7" min="7" style="0" width="12.2857142857143"/>
    <col collapsed="false" hidden="false" max="8" min="8" style="0" width="9.33035714285714"/>
    <col collapsed="false" hidden="false" max="9" min="9" style="0" width="13.8214285714286"/>
    <col collapsed="false" hidden="false" max="10" min="10" style="0" width="10.9866071428571"/>
    <col collapsed="false" hidden="false" max="11" min="11" style="0" width="12.5223214285714"/>
    <col collapsed="false" hidden="false" max="12" min="12" style="0" width="11.1026785714286"/>
    <col collapsed="false" hidden="false" max="13" min="13" style="0" width="12.9910714285714"/>
    <col collapsed="false" hidden="false" max="14" min="14" style="0" width="11.9285714285714"/>
    <col collapsed="false" hidden="false" max="15" min="15" style="0" width="9.33035714285714"/>
    <col collapsed="false" hidden="false" max="16" min="16" style="0" width="9.92410714285714"/>
    <col collapsed="false" hidden="false" max="1025" min="17" style="0" width="8.85714285714286"/>
  </cols>
  <sheetData>
    <row r="1" customFormat="false" ht="20.25" hidden="false" customHeight="true" outlineLevel="0" collapsed="false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75" hidden="false" customHeight="false" outlineLevel="0" collapsed="false">
      <c r="A2" s="3"/>
      <c r="B2" s="3"/>
    </row>
    <row r="3" customFormat="false" ht="12.75" hidden="false" customHeight="false" outlineLevel="0" collapsed="false">
      <c r="A3" s="4" t="s">
        <v>144</v>
      </c>
      <c r="B3" s="4" t="s">
        <v>145</v>
      </c>
    </row>
    <row r="4" customFormat="false" ht="12.75" hidden="false" customHeight="false" outlineLevel="0" collapsed="false">
      <c r="A4" s="4"/>
      <c r="B4" s="4"/>
    </row>
    <row r="5" customFormat="false" ht="12.75" hidden="false" customHeight="false" outlineLevel="0" collapsed="false">
      <c r="A5" s="4" t="s">
        <v>146</v>
      </c>
      <c r="B5" s="4" t="s">
        <v>147</v>
      </c>
      <c r="D5" s="5" t="s">
        <v>148</v>
      </c>
      <c r="E5" s="5" t="s">
        <v>65</v>
      </c>
    </row>
    <row r="6" customFormat="false" ht="12.75" hidden="false" customHeight="false" outlineLevel="0" collapsed="false">
      <c r="A6" s="4"/>
      <c r="B6" s="4"/>
    </row>
    <row r="7" customFormat="false" ht="12.75" hidden="false" customHeight="false" outlineLevel="0" collapsed="false">
      <c r="A7" s="6" t="s">
        <v>149</v>
      </c>
      <c r="B7" s="6" t="n">
        <v>23</v>
      </c>
    </row>
    <row r="9" customFormat="false" ht="12.75" hidden="false" customHeight="false" outlineLevel="0" collapsed="false">
      <c r="A9" s="3" t="s">
        <v>150</v>
      </c>
      <c r="B9" s="3" t="s">
        <v>151</v>
      </c>
    </row>
    <row r="10" customFormat="false" ht="12.75" hidden="false" customHeight="false" outlineLevel="0" collapsed="false">
      <c r="A10" s="3" t="s">
        <v>152</v>
      </c>
      <c r="B10" s="3" t="s">
        <v>153</v>
      </c>
    </row>
    <row r="11" customFormat="false" ht="12.75" hidden="false" customHeight="false" outlineLevel="0" collapsed="false">
      <c r="A11" s="3" t="s">
        <v>154</v>
      </c>
      <c r="B11" s="7" t="s">
        <v>155</v>
      </c>
    </row>
    <row r="12" customFormat="false" ht="12.75" hidden="false" customHeight="false" outlineLevel="0" collapsed="false">
      <c r="A12" s="3" t="s">
        <v>156</v>
      </c>
      <c r="B12" s="3" t="s">
        <v>157</v>
      </c>
    </row>
    <row r="13" customFormat="false" ht="12.75" hidden="false" customHeight="false" outlineLevel="0" collapsed="false">
      <c r="A13" s="3" t="s">
        <v>158</v>
      </c>
      <c r="B13" s="3" t="s">
        <v>159</v>
      </c>
    </row>
    <row r="14" customFormat="false" ht="12.75" hidden="false" customHeight="false" outlineLevel="0" collapsed="false">
      <c r="A14" s="3" t="s">
        <v>160</v>
      </c>
      <c r="B14" s="3" t="s">
        <v>161</v>
      </c>
    </row>
    <row r="15" customFormat="false" ht="12.75" hidden="false" customHeight="false" outlineLevel="0" collapsed="false">
      <c r="A15" s="3" t="s">
        <v>162</v>
      </c>
      <c r="B15" s="3" t="s">
        <v>159</v>
      </c>
    </row>
    <row r="16" customFormat="false" ht="12.75" hidden="false" customHeight="false" outlineLevel="0" collapsed="false">
      <c r="A16" s="3" t="s">
        <v>163</v>
      </c>
      <c r="B16" s="3" t="s">
        <v>164</v>
      </c>
    </row>
    <row r="17" customFormat="false" ht="12.75" hidden="false" customHeight="false" outlineLevel="0" collapsed="false">
      <c r="A17" s="3" t="s">
        <v>162</v>
      </c>
      <c r="B17" s="3" t="s">
        <v>159</v>
      </c>
    </row>
    <row r="18" customFormat="false" ht="12.75" hidden="false" customHeight="false" outlineLevel="0" collapsed="false">
      <c r="A18" s="3" t="s">
        <v>165</v>
      </c>
      <c r="B18" s="7" t="s">
        <v>166</v>
      </c>
    </row>
    <row r="19" customFormat="false" ht="12.75" hidden="false" customHeight="false" outlineLevel="0" collapsed="false">
      <c r="A19" s="3"/>
      <c r="B19" s="7"/>
    </row>
    <row r="21" customFormat="false" ht="12.75" hidden="false" customHeight="false" outlineLevel="0" collapsed="false">
      <c r="A21" s="8"/>
      <c r="B21" s="8"/>
      <c r="C21" s="9"/>
      <c r="D21" s="3"/>
    </row>
    <row r="22" customFormat="false" ht="12.75" hidden="false" customHeight="false" outlineLevel="0" collapsed="false">
      <c r="A22" s="8"/>
      <c r="B22" s="8"/>
      <c r="C22" s="9"/>
      <c r="D22" s="3"/>
    </row>
    <row r="25" customFormat="false" ht="12.75" hidden="false" customHeight="false" outlineLevel="0" collapsed="false">
      <c r="A25" s="8"/>
      <c r="B25" s="8"/>
      <c r="C25" s="10"/>
    </row>
    <row r="26" customFormat="false" ht="12.75" hidden="false" customHeight="false" outlineLevel="0" collapsed="false">
      <c r="A26" s="8"/>
      <c r="C26" s="10"/>
    </row>
    <row r="27" customFormat="false" ht="13.5" hidden="false" customHeight="false" outlineLevel="0" collapsed="false">
      <c r="C27" s="0" t="s">
        <v>167</v>
      </c>
    </row>
    <row r="28" customFormat="false" ht="12.75" hidden="false" customHeight="false" outlineLevel="0" collapsed="false">
      <c r="A28" s="11" t="s">
        <v>168</v>
      </c>
      <c r="B28" s="12"/>
      <c r="C28" s="13" t="n">
        <v>0.1664</v>
      </c>
    </row>
    <row r="29" customFormat="false" ht="12.75" hidden="false" customHeight="false" outlineLevel="0" collapsed="false">
      <c r="A29" s="14" t="s">
        <v>169</v>
      </c>
      <c r="B29" s="15"/>
      <c r="C29" s="16" t="n">
        <v>0.4527</v>
      </c>
    </row>
    <row r="30" customFormat="false" ht="12.75" hidden="false" customHeight="false" outlineLevel="0" collapsed="false">
      <c r="A30" s="17"/>
      <c r="B30" s="18"/>
      <c r="C30" s="19"/>
      <c r="F30" s="20" t="s">
        <v>170</v>
      </c>
      <c r="G30" s="20"/>
      <c r="L30" s="21" t="s">
        <v>171</v>
      </c>
      <c r="M30" s="21"/>
    </row>
    <row r="31" customFormat="false" ht="12.75" hidden="false" customHeight="false" outlineLevel="0" collapsed="false">
      <c r="A31" s="17"/>
      <c r="B31" s="18"/>
      <c r="C31" s="19"/>
      <c r="F31" s="20"/>
      <c r="G31" s="20"/>
      <c r="L31" s="21"/>
      <c r="M31" s="21"/>
    </row>
    <row r="32" customFormat="false" ht="12.75" hidden="false" customHeight="false" outlineLevel="0" collapsed="false">
      <c r="A32" s="14" t="s">
        <v>168</v>
      </c>
      <c r="B32" s="15"/>
      <c r="C32" s="22" t="n">
        <v>0.1664</v>
      </c>
      <c r="D32" s="1"/>
      <c r="F32" s="23" t="s">
        <v>172</v>
      </c>
      <c r="G32" s="24" t="n">
        <f aca="false">+LINEST(D37:D46,C37:C46,0,0)</f>
        <v>1303.14370291044</v>
      </c>
      <c r="L32" s="25" t="s">
        <v>173</v>
      </c>
      <c r="M32" s="26" t="n">
        <f aca="false">+LINEST(F37:F46,E37:E46,0,0)</f>
        <v>3770.36008643061</v>
      </c>
    </row>
    <row r="33" customFormat="false" ht="13.5" hidden="false" customHeight="false" outlineLevel="0" collapsed="false">
      <c r="A33" s="27" t="s">
        <v>169</v>
      </c>
      <c r="B33" s="28"/>
      <c r="C33" s="29" t="n">
        <v>0.4527</v>
      </c>
      <c r="D33" s="1"/>
      <c r="F33" s="30" t="s">
        <v>174</v>
      </c>
      <c r="G33" s="31" t="n">
        <f aca="false">SQRT(RSQ(C38:C46,D38:D46))</f>
        <v>0.999907167265761</v>
      </c>
      <c r="I33" s="32"/>
      <c r="J33" s="32"/>
      <c r="K33" s="32"/>
      <c r="L33" s="33" t="s">
        <v>174</v>
      </c>
      <c r="M33" s="34" t="n">
        <f aca="false">SQRT(RSQ(E37:E46,F37:F46))</f>
        <v>0.999983505738089</v>
      </c>
    </row>
    <row r="34" customFormat="false" ht="12.75" hidden="false" customHeight="false" outlineLevel="0" collapsed="false">
      <c r="A34" s="8"/>
      <c r="C34" s="10"/>
      <c r="D34" s="1"/>
    </row>
    <row r="35" customFormat="false" ht="12.75" hidden="false" customHeight="false" outlineLevel="0" collapsed="false">
      <c r="A35" s="1"/>
    </row>
    <row r="36" customFormat="false" ht="25.5" hidden="false" customHeight="false" outlineLevel="0" collapsed="false">
      <c r="A36" s="35" t="s">
        <v>175</v>
      </c>
      <c r="B36" s="35" t="s">
        <v>176</v>
      </c>
      <c r="C36" s="36" t="s">
        <v>177</v>
      </c>
      <c r="D36" s="35" t="s">
        <v>178</v>
      </c>
      <c r="E36" s="36" t="s">
        <v>179</v>
      </c>
      <c r="F36" s="35" t="s">
        <v>180</v>
      </c>
    </row>
    <row r="37" customFormat="false" ht="12.75" hidden="false" customHeight="false" outlineLevel="0" collapsed="false">
      <c r="A37" s="37" t="s">
        <v>181</v>
      </c>
      <c r="B37" s="38"/>
      <c r="C37" s="39" t="n">
        <v>0</v>
      </c>
      <c r="D37" s="40" t="n">
        <v>0</v>
      </c>
      <c r="E37" s="39" t="n">
        <v>0</v>
      </c>
      <c r="F37" s="38" t="n">
        <v>2775</v>
      </c>
    </row>
    <row r="38" customFormat="false" ht="12.75" hidden="false" customHeight="false" outlineLevel="0" collapsed="false">
      <c r="A38" s="41" t="s">
        <v>182</v>
      </c>
      <c r="B38" s="38" t="n">
        <v>0.367</v>
      </c>
      <c r="C38" s="42" t="n">
        <f aca="false">B38*$C$32*1000</f>
        <v>61.0688</v>
      </c>
      <c r="D38" s="38" t="n">
        <v>78193</v>
      </c>
      <c r="E38" s="42" t="n">
        <f aca="false">B38*$C$33*1000</f>
        <v>166.1409</v>
      </c>
      <c r="F38" s="38" t="n">
        <v>627375</v>
      </c>
    </row>
    <row r="39" customFormat="false" ht="12.75" hidden="false" customHeight="false" outlineLevel="0" collapsed="false">
      <c r="A39" s="41" t="s">
        <v>182</v>
      </c>
      <c r="B39" s="38" t="n">
        <v>0.783</v>
      </c>
      <c r="C39" s="42" t="n">
        <f aca="false">B39*$C$32*1000</f>
        <v>130.2912</v>
      </c>
      <c r="D39" s="38" t="n">
        <v>171561</v>
      </c>
      <c r="E39" s="42" t="n">
        <f aca="false">B39*$C$33*1000</f>
        <v>354.4641</v>
      </c>
      <c r="F39" s="38" t="n">
        <v>1329731</v>
      </c>
    </row>
    <row r="40" customFormat="false" ht="12.75" hidden="false" customHeight="false" outlineLevel="0" collapsed="false">
      <c r="A40" s="41" t="s">
        <v>182</v>
      </c>
      <c r="B40" s="38" t="n">
        <v>0.341</v>
      </c>
      <c r="C40" s="42" t="n">
        <f aca="false">B40*$C$32*1000</f>
        <v>56.7424</v>
      </c>
      <c r="D40" s="38" t="n">
        <v>73534</v>
      </c>
      <c r="E40" s="42" t="n">
        <f aca="false">B40*$C$33*1000</f>
        <v>154.3707</v>
      </c>
      <c r="F40" s="38" t="n">
        <v>583104</v>
      </c>
    </row>
    <row r="41" customFormat="false" ht="12.75" hidden="false" customHeight="false" outlineLevel="0" collapsed="false">
      <c r="A41" s="41" t="s">
        <v>182</v>
      </c>
      <c r="B41" s="43" t="n">
        <v>0.339</v>
      </c>
      <c r="C41" s="42" t="n">
        <f aca="false">B41*$C$32*1000</f>
        <v>56.4096</v>
      </c>
      <c r="D41" s="38" t="n">
        <v>73663</v>
      </c>
      <c r="E41" s="42" t="n">
        <f aca="false">B41*$C$33*1000</f>
        <v>153.4653</v>
      </c>
      <c r="F41" s="38" t="n">
        <v>584009</v>
      </c>
    </row>
    <row r="42" customFormat="false" ht="12.75" hidden="false" customHeight="false" outlineLevel="0" collapsed="false">
      <c r="A42" s="41" t="s">
        <v>182</v>
      </c>
      <c r="B42" s="43" t="n">
        <v>0.075</v>
      </c>
      <c r="C42" s="42" t="n">
        <f aca="false">B42*$C$32*1000</f>
        <v>12.48</v>
      </c>
      <c r="D42" s="38" t="n">
        <v>14375</v>
      </c>
      <c r="E42" s="42" t="n">
        <f aca="false">B42*$C$33*1000</f>
        <v>33.9525</v>
      </c>
      <c r="F42" s="38" t="n">
        <v>131325</v>
      </c>
    </row>
    <row r="43" customFormat="false" ht="12.75" hidden="false" customHeight="false" outlineLevel="0" collapsed="false">
      <c r="A43" s="41" t="s">
        <v>182</v>
      </c>
      <c r="B43" s="43" t="n">
        <v>0.281</v>
      </c>
      <c r="C43" s="42" t="n">
        <f aca="false">B43*$C$32*1000</f>
        <v>46.7584</v>
      </c>
      <c r="D43" s="38" t="n">
        <v>60410</v>
      </c>
      <c r="E43" s="42" t="n">
        <f aca="false">B43*$C$33*1000</f>
        <v>127.2087</v>
      </c>
      <c r="F43" s="38" t="n">
        <v>482105</v>
      </c>
    </row>
    <row r="44" customFormat="false" ht="12.75" hidden="false" customHeight="false" outlineLevel="0" collapsed="false">
      <c r="A44" s="41" t="s">
        <v>182</v>
      </c>
      <c r="B44" s="43" t="n">
        <v>0.521</v>
      </c>
      <c r="C44" s="42" t="n">
        <f aca="false">B44*$C$32*1000</f>
        <v>86.6944</v>
      </c>
      <c r="D44" s="38" t="n">
        <v>113369</v>
      </c>
      <c r="E44" s="42" t="n">
        <f aca="false">B44*$C$33*1000</f>
        <v>235.8567</v>
      </c>
      <c r="F44" s="38" t="n">
        <v>889615</v>
      </c>
    </row>
    <row r="45" customFormat="false" ht="12.75" hidden="false" customHeight="false" outlineLevel="0" collapsed="false">
      <c r="A45" s="41" t="s">
        <v>182</v>
      </c>
      <c r="B45" s="43" t="n">
        <v>0.283</v>
      </c>
      <c r="C45" s="42" t="n">
        <f aca="false">B45*$C$32*1000</f>
        <v>47.0912</v>
      </c>
      <c r="D45" s="38" t="n">
        <v>59438</v>
      </c>
      <c r="E45" s="42" t="n">
        <f aca="false">B45*$C$33*1000</f>
        <v>128.1141</v>
      </c>
      <c r="F45" s="38" t="n">
        <v>487472</v>
      </c>
    </row>
    <row r="46" customFormat="false" ht="12.75" hidden="false" customHeight="false" outlineLevel="0" collapsed="false">
      <c r="A46" s="41" t="s">
        <v>182</v>
      </c>
      <c r="B46" s="43" t="n">
        <v>0.202</v>
      </c>
      <c r="C46" s="42" t="n">
        <f aca="false">B46*$C$32*1000</f>
        <v>33.6128</v>
      </c>
      <c r="D46" s="38" t="n">
        <v>43002</v>
      </c>
      <c r="E46" s="42" t="n">
        <f aca="false">B46*$C$33*1000</f>
        <v>91.4454</v>
      </c>
      <c r="F46" s="38" t="n">
        <v>346450</v>
      </c>
    </row>
    <row r="47" customFormat="false" ht="38.25" hidden="false" customHeight="false" outlineLevel="0" collapsed="false">
      <c r="A47" s="44" t="s">
        <v>183</v>
      </c>
      <c r="B47" s="44" t="s">
        <v>184</v>
      </c>
      <c r="C47" s="35" t="s">
        <v>185</v>
      </c>
      <c r="D47" s="35" t="s">
        <v>176</v>
      </c>
      <c r="E47" s="35" t="s">
        <v>178</v>
      </c>
      <c r="F47" s="35" t="s">
        <v>180</v>
      </c>
      <c r="G47" s="35" t="s">
        <v>186</v>
      </c>
      <c r="H47" s="36" t="s">
        <v>177</v>
      </c>
      <c r="I47" s="45" t="s">
        <v>187</v>
      </c>
      <c r="J47" s="36" t="s">
        <v>188</v>
      </c>
      <c r="K47" s="45" t="s">
        <v>189</v>
      </c>
      <c r="L47" s="46" t="s">
        <v>190</v>
      </c>
    </row>
    <row r="48" customFormat="false" ht="12.75" hidden="false" customHeight="false" outlineLevel="0" collapsed="false">
      <c r="A48" s="38"/>
      <c r="B48" s="38"/>
      <c r="C48" s="35" t="s">
        <v>181</v>
      </c>
      <c r="D48" s="35"/>
      <c r="E48" s="35"/>
      <c r="F48" s="38" t="n">
        <v>2775</v>
      </c>
      <c r="G48" s="47"/>
      <c r="H48" s="36"/>
      <c r="I48" s="45"/>
      <c r="J48" s="36"/>
      <c r="K48" s="45"/>
      <c r="L48" s="46"/>
    </row>
    <row r="49" customFormat="false" ht="12.75" hidden="false" customHeight="false" outlineLevel="0" collapsed="false">
      <c r="A49" s="43" t="s">
        <v>191</v>
      </c>
      <c r="B49" s="43" t="s">
        <v>27</v>
      </c>
      <c r="C49" s="43" t="s">
        <v>192</v>
      </c>
      <c r="D49" s="48" t="n">
        <v>0.367</v>
      </c>
      <c r="E49" s="1" t="n">
        <v>78193</v>
      </c>
      <c r="F49" s="1" t="n">
        <v>627375</v>
      </c>
      <c r="G49" s="49" t="n">
        <f aca="false">F49-F$48</f>
        <v>624600</v>
      </c>
      <c r="H49" s="50" t="n">
        <f aca="false">(E49/($G$32))</f>
        <v>60.0033594340854</v>
      </c>
      <c r="I49" s="51" t="n">
        <f aca="false">H49/D49*1000</f>
        <v>163496.892190968</v>
      </c>
      <c r="J49" s="50" t="n">
        <f aca="false">G49/($M$32)</f>
        <v>165.660569728582</v>
      </c>
      <c r="K49" s="52" t="n">
        <f aca="false">J49/D49*1000</f>
        <v>451391.198170523</v>
      </c>
      <c r="L49" s="53" t="n">
        <f aca="false">(J49/12)/(H49/14)</f>
        <v>3.22099739924823</v>
      </c>
    </row>
    <row r="50" customFormat="false" ht="12.75" hidden="false" customHeight="false" outlineLevel="0" collapsed="false">
      <c r="A50" s="38"/>
      <c r="B50" s="43" t="s">
        <v>29</v>
      </c>
      <c r="C50" s="43" t="s">
        <v>192</v>
      </c>
      <c r="D50" s="48" t="n">
        <v>0.783</v>
      </c>
      <c r="E50" s="1" t="n">
        <v>171561</v>
      </c>
      <c r="F50" s="1" t="n">
        <v>1329731</v>
      </c>
      <c r="G50" s="54" t="n">
        <f aca="false">F50-F$48</f>
        <v>1326956</v>
      </c>
      <c r="H50" s="50" t="n">
        <f aca="false">(E50/($G$32))</f>
        <v>131.651635669064</v>
      </c>
      <c r="I50" s="51" t="n">
        <f aca="false">H50/D50*1000</f>
        <v>168137.46573316</v>
      </c>
      <c r="J50" s="50" t="n">
        <f aca="false">G50/($M$32)</f>
        <v>351.944103369773</v>
      </c>
      <c r="K50" s="52" t="n">
        <f aca="false">J50/D50*1000</f>
        <v>449481.613499071</v>
      </c>
      <c r="L50" s="53" t="n">
        <f aca="false">(J50/12)/(H50/14)</f>
        <v>3.11884810123849</v>
      </c>
    </row>
    <row r="51" customFormat="false" ht="12.75" hidden="false" customHeight="false" outlineLevel="0" collapsed="false">
      <c r="A51" s="38"/>
      <c r="B51" s="43" t="s">
        <v>31</v>
      </c>
      <c r="C51" s="43" t="s">
        <v>192</v>
      </c>
      <c r="D51" s="48" t="n">
        <v>0.341</v>
      </c>
      <c r="E51" s="1" t="n">
        <v>73534</v>
      </c>
      <c r="F51" s="1" t="n">
        <v>583104</v>
      </c>
      <c r="G51" s="49" t="n">
        <f aca="false">F51-F$48</f>
        <v>580329</v>
      </c>
      <c r="H51" s="50" t="n">
        <f aca="false">(E51/($G$32))</f>
        <v>56.4281589480648</v>
      </c>
      <c r="I51" s="51" t="n">
        <f aca="false">H51/D51*1000</f>
        <v>165478.47198846</v>
      </c>
      <c r="J51" s="50" t="n">
        <f aca="false">G51/($M$32)</f>
        <v>153.918720413093</v>
      </c>
      <c r="K51" s="52" t="n">
        <f aca="false">J51/D51*1000</f>
        <v>451374.546665963</v>
      </c>
      <c r="L51" s="53" t="n">
        <f aca="false">(J51/12)/(H51/14)</f>
        <v>3.18230904267524</v>
      </c>
    </row>
    <row r="52" customFormat="false" ht="12.75" hidden="false" customHeight="false" outlineLevel="0" collapsed="false">
      <c r="A52" s="38"/>
      <c r="B52" s="43" t="s">
        <v>33</v>
      </c>
      <c r="C52" s="38"/>
      <c r="D52" s="48" t="s">
        <v>193</v>
      </c>
      <c r="E52" s="1" t="n">
        <v>65319</v>
      </c>
      <c r="F52" s="1" t="n">
        <v>626973</v>
      </c>
      <c r="G52" s="54" t="n">
        <f aca="false">F52-F$48</f>
        <v>624198</v>
      </c>
      <c r="H52" s="50" t="n">
        <f aca="false">(E52/($G$32))</f>
        <v>50.124172686494</v>
      </c>
      <c r="I52" s="51" t="e">
        <f aca="false">H52/D52*1000</f>
        <v>#VALUE!</v>
      </c>
      <c r="J52" s="50" t="n">
        <f aca="false">G52/($M$32)</f>
        <v>165.553948612618</v>
      </c>
      <c r="K52" s="52" t="e">
        <f aca="false">J52/D52*1000</f>
        <v>#VALUE!</v>
      </c>
      <c r="L52" s="53" t="n">
        <f aca="false">(J52/12)/(H52/14)</f>
        <v>3.85335583670255</v>
      </c>
    </row>
    <row r="53" customFormat="false" ht="12.75" hidden="false" customHeight="false" outlineLevel="0" collapsed="false">
      <c r="A53" s="38"/>
      <c r="B53" s="43" t="s">
        <v>35</v>
      </c>
      <c r="C53" s="38"/>
      <c r="D53" s="48" t="s">
        <v>193</v>
      </c>
      <c r="E53" s="1" t="n">
        <v>103261</v>
      </c>
      <c r="F53" s="1" t="n">
        <v>1007083</v>
      </c>
      <c r="G53" s="49" t="n">
        <f aca="false">F53-F$48</f>
        <v>1004308</v>
      </c>
      <c r="H53" s="50" t="n">
        <f aca="false">(E53/($G$32))</f>
        <v>79.2399178765758</v>
      </c>
      <c r="I53" s="51" t="e">
        <f aca="false">H53/D53*1000</f>
        <v>#VALUE!</v>
      </c>
      <c r="J53" s="50" t="n">
        <f aca="false">G53/($M$32)</f>
        <v>266.369253062716</v>
      </c>
      <c r="K53" s="52" t="e">
        <f aca="false">J53/D53*1000</f>
        <v>#VALUE!</v>
      </c>
      <c r="L53" s="53" t="n">
        <f aca="false">(J53/12)/(H53/14)</f>
        <v>3.92181285519775</v>
      </c>
    </row>
    <row r="54" customFormat="false" ht="12.75" hidden="false" customHeight="false" outlineLevel="0" collapsed="false">
      <c r="A54" s="38"/>
      <c r="B54" s="43" t="s">
        <v>37</v>
      </c>
      <c r="C54" s="38"/>
      <c r="D54" s="48" t="s">
        <v>193</v>
      </c>
      <c r="E54" s="1" t="n">
        <v>56015</v>
      </c>
      <c r="F54" s="1" t="n">
        <v>540636</v>
      </c>
      <c r="G54" s="49" t="n">
        <f aca="false">F54-F$48</f>
        <v>537861</v>
      </c>
      <c r="H54" s="50" t="n">
        <f aca="false">(E54/($G$32))</f>
        <v>42.9845149655377</v>
      </c>
      <c r="I54" s="51" t="e">
        <f aca="false">H54/D54*1000</f>
        <v>#VALUE!</v>
      </c>
      <c r="J54" s="50" t="n">
        <f aca="false">G54/($M$32)</f>
        <v>142.655074759502</v>
      </c>
      <c r="K54" s="52" t="e">
        <f aca="false">J54/D54*1000</f>
        <v>#VALUE!</v>
      </c>
      <c r="L54" s="53" t="n">
        <f aca="false">(J54/12)/(H54/14)</f>
        <v>3.87188085491219</v>
      </c>
    </row>
    <row r="55" customFormat="false" ht="12.75" hidden="false" customHeight="false" outlineLevel="0" collapsed="false">
      <c r="A55" s="38"/>
      <c r="B55" s="43" t="s">
        <v>39</v>
      </c>
      <c r="C55" s="38"/>
      <c r="D55" s="48" t="s">
        <v>193</v>
      </c>
      <c r="E55" s="1" t="n">
        <v>59195</v>
      </c>
      <c r="F55" s="1" t="n">
        <v>571192</v>
      </c>
      <c r="G55" s="49" t="n">
        <f aca="false">F55-F$48</f>
        <v>568417</v>
      </c>
      <c r="H55" s="50" t="n">
        <f aca="false">(E55/($G$32))</f>
        <v>45.4247677119523</v>
      </c>
      <c r="I55" s="51" t="e">
        <f aca="false">H55/D55*1000</f>
        <v>#VALUE!</v>
      </c>
      <c r="J55" s="50" t="n">
        <f aca="false">G55/($M$32)</f>
        <v>150.759340479365</v>
      </c>
      <c r="K55" s="52" t="e">
        <f aca="false">J55/D55*1000</f>
        <v>#VALUE!</v>
      </c>
      <c r="L55" s="53" t="n">
        <f aca="false">(J55/12)/(H55/14)</f>
        <v>3.87202634345329</v>
      </c>
    </row>
    <row r="56" customFormat="false" ht="12.75" hidden="false" customHeight="false" outlineLevel="0" collapsed="false">
      <c r="A56" s="38"/>
      <c r="B56" s="43" t="s">
        <v>41</v>
      </c>
      <c r="C56" s="38"/>
      <c r="D56" s="48" t="s">
        <v>193</v>
      </c>
      <c r="E56" s="1" t="n">
        <v>71882</v>
      </c>
      <c r="F56" s="1" t="n">
        <v>715915</v>
      </c>
      <c r="G56" s="49" t="n">
        <f aca="false">F56-F$48</f>
        <v>713140</v>
      </c>
      <c r="H56" s="50" t="n">
        <f aca="false">(E56/($G$32))</f>
        <v>55.1604553200533</v>
      </c>
      <c r="I56" s="51" t="e">
        <f aca="false">H56/D56*1000</f>
        <v>#VALUE!</v>
      </c>
      <c r="J56" s="50" t="n">
        <f aca="false">G56/($M$32)</f>
        <v>189.143737906245</v>
      </c>
      <c r="K56" s="52" t="e">
        <f aca="false">J56/D56*1000</f>
        <v>#VALUE!</v>
      </c>
      <c r="L56" s="53" t="n">
        <f aca="false">(J56/12)/(H56/14)</f>
        <v>4.00046904877035</v>
      </c>
    </row>
    <row r="57" customFormat="false" ht="12.75" hidden="false" customHeight="false" outlineLevel="0" collapsed="false">
      <c r="A57" s="38"/>
      <c r="B57" s="43" t="s">
        <v>43</v>
      </c>
      <c r="C57" s="38"/>
      <c r="D57" s="48" t="s">
        <v>193</v>
      </c>
      <c r="E57" s="1" t="n">
        <v>80623</v>
      </c>
      <c r="F57" s="1" t="n">
        <v>773631</v>
      </c>
      <c r="G57" s="49" t="n">
        <f aca="false">F57-F$48</f>
        <v>770856</v>
      </c>
      <c r="H57" s="50" t="n">
        <f aca="false">(E57/($G$32))</f>
        <v>61.8680808723833</v>
      </c>
      <c r="I57" s="51" t="e">
        <f aca="false">H57/D57*1000</f>
        <v>#VALUE!</v>
      </c>
      <c r="J57" s="50" t="n">
        <f aca="false">G57/($M$32)</f>
        <v>204.45155962007</v>
      </c>
      <c r="K57" s="52" t="e">
        <f aca="false">J57/D57*1000</f>
        <v>#VALUE!</v>
      </c>
      <c r="L57" s="53" t="n">
        <f aca="false">(J57/12)/(H57/14)</f>
        <v>3.85541003039618</v>
      </c>
    </row>
    <row r="58" customFormat="false" ht="12.75" hidden="false" customHeight="false" outlineLevel="0" collapsed="false">
      <c r="A58" s="38"/>
      <c r="B58" s="43" t="s">
        <v>45</v>
      </c>
      <c r="C58" s="38"/>
      <c r="D58" s="48" t="s">
        <v>193</v>
      </c>
      <c r="E58" s="1" t="n">
        <v>58263</v>
      </c>
      <c r="F58" s="1" t="n">
        <v>544142</v>
      </c>
      <c r="G58" s="49" t="n">
        <f aca="false">F58-F$48</f>
        <v>541367</v>
      </c>
      <c r="H58" s="50" t="n">
        <f aca="false">(E58/($G$32))</f>
        <v>44.7095741397327</v>
      </c>
      <c r="I58" s="51" t="e">
        <f aca="false">H58/D58*1000</f>
        <v>#VALUE!</v>
      </c>
      <c r="J58" s="50" t="n">
        <f aca="false">G58/($M$32)</f>
        <v>143.584959417632</v>
      </c>
      <c r="K58" s="52" t="e">
        <f aca="false">J58/D58*1000</f>
        <v>#VALUE!</v>
      </c>
      <c r="L58" s="53" t="n">
        <f aca="false">(J58/12)/(H58/14)</f>
        <v>3.7467542290538</v>
      </c>
    </row>
    <row r="59" customFormat="false" ht="12.75" hidden="false" customHeight="false" outlineLevel="0" collapsed="false">
      <c r="A59" s="38"/>
      <c r="B59" s="43" t="s">
        <v>47</v>
      </c>
      <c r="C59" s="38"/>
      <c r="D59" s="48" t="s">
        <v>193</v>
      </c>
      <c r="E59" s="1" t="n">
        <v>13497</v>
      </c>
      <c r="F59" s="1" t="n">
        <v>160095</v>
      </c>
      <c r="G59" s="49" t="n">
        <f aca="false">F59-F$48</f>
        <v>157320</v>
      </c>
      <c r="H59" s="50" t="n">
        <f aca="false">(E59/($G$32))</f>
        <v>10.357261420867</v>
      </c>
      <c r="I59" s="51" t="e">
        <f aca="false">H59/D59*1000</f>
        <v>#VALUE!</v>
      </c>
      <c r="J59" s="50" t="n">
        <f aca="false">G59/($M$32)</f>
        <v>41.7254576203978</v>
      </c>
      <c r="K59" s="52" t="e">
        <f aca="false">J59/D59*1000</f>
        <v>#VALUE!</v>
      </c>
      <c r="L59" s="53" t="n">
        <f aca="false">(J59/12)/(H59/14)</f>
        <v>4.70005521527679</v>
      </c>
    </row>
    <row r="60" customFormat="false" ht="12.75" hidden="false" customHeight="false" outlineLevel="0" collapsed="false">
      <c r="A60" s="38"/>
      <c r="B60" s="43" t="s">
        <v>49</v>
      </c>
      <c r="C60" s="38"/>
      <c r="D60" s="48" t="s">
        <v>193</v>
      </c>
      <c r="E60" s="1" t="n">
        <v>57422</v>
      </c>
      <c r="F60" s="1" t="n">
        <v>553150</v>
      </c>
      <c r="G60" s="49" t="n">
        <f aca="false">F60-F$48</f>
        <v>550375</v>
      </c>
      <c r="H60" s="50" t="n">
        <f aca="false">(E60/($G$32))</f>
        <v>44.0642116995645</v>
      </c>
      <c r="I60" s="51" t="e">
        <f aca="false">H60/D60*1000</f>
        <v>#VALUE!</v>
      </c>
      <c r="J60" s="50" t="n">
        <f aca="false">G60/($M$32)</f>
        <v>145.974121140519</v>
      </c>
      <c r="K60" s="52" t="e">
        <f aca="false">J60/D60*1000</f>
        <v>#VALUE!</v>
      </c>
      <c r="L60" s="53" t="n">
        <f aca="false">(J60/12)/(H60/14)</f>
        <v>3.86488569208396</v>
      </c>
    </row>
    <row r="61" customFormat="false" ht="12.75" hidden="false" customHeight="false" outlineLevel="0" collapsed="false">
      <c r="A61" s="38"/>
      <c r="B61" s="43" t="s">
        <v>52</v>
      </c>
      <c r="C61" s="43" t="s">
        <v>192</v>
      </c>
      <c r="D61" s="48" t="n">
        <v>0.339</v>
      </c>
      <c r="E61" s="1" t="n">
        <v>73663</v>
      </c>
      <c r="F61" s="1" t="n">
        <v>584009</v>
      </c>
      <c r="G61" s="49" t="n">
        <f aca="false">F61-F$48</f>
        <v>581234</v>
      </c>
      <c r="H61" s="50" t="n">
        <f aca="false">(E61/($G$32))</f>
        <v>56.5271503330609</v>
      </c>
      <c r="I61" s="51" t="n">
        <f aca="false">H61/D61*1000</f>
        <v>166746.756144722</v>
      </c>
      <c r="J61" s="50" t="n">
        <f aca="false">G61/($M$32)</f>
        <v>154.15875053734</v>
      </c>
      <c r="K61" s="52" t="n">
        <f aca="false">J61/D61*1000</f>
        <v>454745.576806312</v>
      </c>
      <c r="L61" s="53" t="n">
        <f aca="false">(J61/12)/(H61/14)</f>
        <v>3.18169011823876</v>
      </c>
    </row>
    <row r="62" customFormat="false" ht="12.75" hidden="false" customHeight="false" outlineLevel="0" collapsed="false">
      <c r="A62" s="38"/>
      <c r="B62" s="43" t="s">
        <v>54</v>
      </c>
      <c r="C62" s="43" t="s">
        <v>192</v>
      </c>
      <c r="D62" s="48" t="n">
        <v>0.075</v>
      </c>
      <c r="E62" s="1" t="n">
        <v>14375</v>
      </c>
      <c r="F62" s="1" t="n">
        <v>131325</v>
      </c>
      <c r="G62" s="49" t="n">
        <f aca="false">F62-F$48</f>
        <v>128550</v>
      </c>
      <c r="H62" s="50" t="n">
        <f aca="false">(E62/($G$32))</f>
        <v>11.0310167389022</v>
      </c>
      <c r="I62" s="51" t="n">
        <f aca="false">H62/D62*1000</f>
        <v>147080.223185362</v>
      </c>
      <c r="J62" s="50" t="n">
        <f aca="false">G62/($M$32)</f>
        <v>34.0948867092686</v>
      </c>
      <c r="K62" s="52" t="n">
        <f aca="false">J62/D62*1000</f>
        <v>454598.489456915</v>
      </c>
      <c r="L62" s="53" t="n">
        <f aca="false">(J62/12)/(H62/14)</f>
        <v>3.60595661932055</v>
      </c>
    </row>
    <row r="63" customFormat="false" ht="12.75" hidden="false" customHeight="false" outlineLevel="0" collapsed="false">
      <c r="A63" s="38"/>
      <c r="B63" s="43" t="s">
        <v>56</v>
      </c>
      <c r="C63" s="38"/>
      <c r="D63" s="48" t="s">
        <v>193</v>
      </c>
      <c r="E63" s="1" t="n">
        <v>74313</v>
      </c>
      <c r="F63" s="1" t="n">
        <v>704930</v>
      </c>
      <c r="G63" s="49" t="n">
        <f aca="false">F63-F$48</f>
        <v>702155</v>
      </c>
      <c r="H63" s="50" t="n">
        <f aca="false">(E63/($G$32))</f>
        <v>57.0259441334287</v>
      </c>
      <c r="I63" s="51" t="e">
        <f aca="false">H63/D63*1000</f>
        <v>#VALUE!</v>
      </c>
      <c r="J63" s="50" t="n">
        <f aca="false">G63/($M$32)</f>
        <v>186.230223083209</v>
      </c>
      <c r="K63" s="52" t="e">
        <f aca="false">J63/D63*1000</f>
        <v>#VALUE!</v>
      </c>
      <c r="L63" s="53" t="n">
        <f aca="false">(J63/12)/(H63/14)</f>
        <v>3.80999555375558</v>
      </c>
    </row>
    <row r="64" customFormat="false" ht="12.75" hidden="false" customHeight="false" outlineLevel="0" collapsed="false">
      <c r="A64" s="38"/>
      <c r="B64" s="43" t="s">
        <v>58</v>
      </c>
      <c r="C64" s="38"/>
      <c r="D64" s="48" t="s">
        <v>193</v>
      </c>
      <c r="E64" s="1" t="n">
        <v>54981</v>
      </c>
      <c r="F64" s="1" t="n">
        <v>531571</v>
      </c>
      <c r="G64" s="49" t="n">
        <f aca="false">F64-F$48</f>
        <v>528796</v>
      </c>
      <c r="H64" s="50" t="n">
        <f aca="false">(E64/($G$32))</f>
        <v>42.1910491354143</v>
      </c>
      <c r="I64" s="51" t="e">
        <f aca="false">H64/D64*1000</f>
        <v>#VALUE!</v>
      </c>
      <c r="J64" s="50" t="n">
        <f aca="false">G64/($M$32)</f>
        <v>140.250795117187</v>
      </c>
      <c r="K64" s="52" t="e">
        <f aca="false">J64/D64*1000</f>
        <v>#VALUE!</v>
      </c>
      <c r="L64" s="53" t="n">
        <f aca="false">(J64/12)/(H64/14)</f>
        <v>3.87821424187753</v>
      </c>
    </row>
    <row r="65" customFormat="false" ht="12.75" hidden="false" customHeight="false" outlineLevel="0" collapsed="false">
      <c r="A65" s="38"/>
      <c r="B65" s="43" t="s">
        <v>60</v>
      </c>
      <c r="C65" s="38"/>
      <c r="D65" s="48" t="s">
        <v>193</v>
      </c>
      <c r="E65" s="1" t="n">
        <v>90979</v>
      </c>
      <c r="F65" s="1" t="n">
        <v>861197</v>
      </c>
      <c r="G65" s="49" t="n">
        <f aca="false">F65-F$48</f>
        <v>858422</v>
      </c>
      <c r="H65" s="50" t="n">
        <f aca="false">(E65/($G$32))</f>
        <v>69.8150171748578</v>
      </c>
      <c r="I65" s="51" t="e">
        <f aca="false">H65/D65*1000</f>
        <v>#VALUE!</v>
      </c>
      <c r="J65" s="50" t="n">
        <f aca="false">G65/($M$32)</f>
        <v>227.67639703418</v>
      </c>
      <c r="K65" s="52" t="e">
        <f aca="false">J65/D65*1000</f>
        <v>#VALUE!</v>
      </c>
      <c r="L65" s="53" t="n">
        <f aca="false">(J65/12)/(H65/14)</f>
        <v>3.80466085887036</v>
      </c>
    </row>
    <row r="66" customFormat="false" ht="12.75" hidden="false" customHeight="false" outlineLevel="0" collapsed="false">
      <c r="A66" s="38"/>
      <c r="B66" s="43" t="s">
        <v>62</v>
      </c>
      <c r="C66" s="38"/>
      <c r="D66" s="48" t="s">
        <v>193</v>
      </c>
      <c r="E66" s="1" t="n">
        <v>72801</v>
      </c>
      <c r="F66" s="1" t="n">
        <v>704198</v>
      </c>
      <c r="G66" s="49" t="n">
        <f aca="false">F66-F$48</f>
        <v>701423</v>
      </c>
      <c r="H66" s="50" t="n">
        <f aca="false">(E66/($G$32))</f>
        <v>55.8656730162655</v>
      </c>
      <c r="I66" s="51" t="e">
        <f aca="false">H66/D66*1000</f>
        <v>#VALUE!</v>
      </c>
      <c r="J66" s="50" t="n">
        <f aca="false">G66/($M$32)</f>
        <v>186.036077170559</v>
      </c>
      <c r="K66" s="52" t="e">
        <f aca="false">J66/D66*1000</f>
        <v>#VALUE!</v>
      </c>
      <c r="L66" s="53" t="n">
        <f aca="false">(J66/12)/(H66/14)</f>
        <v>3.88507071183276</v>
      </c>
    </row>
    <row r="67" customFormat="false" ht="12.75" hidden="false" customHeight="false" outlineLevel="0" collapsed="false">
      <c r="A67" s="38"/>
      <c r="B67" s="43" t="s">
        <v>85</v>
      </c>
      <c r="C67" s="38"/>
      <c r="D67" s="48" t="s">
        <v>193</v>
      </c>
      <c r="E67" s="1" t="n">
        <v>103728</v>
      </c>
      <c r="F67" s="1" t="n">
        <v>975666</v>
      </c>
      <c r="G67" s="49" t="n">
        <f aca="false">F67-F$48</f>
        <v>972891</v>
      </c>
      <c r="H67" s="50" t="n">
        <f aca="false">(E67/($G$32))</f>
        <v>79.5982820377631</v>
      </c>
      <c r="I67" s="51" t="e">
        <f aca="false">H67/D67*1000</f>
        <v>#VALUE!</v>
      </c>
      <c r="J67" s="50" t="n">
        <f aca="false">G67/($M$32)</f>
        <v>258.036627191498</v>
      </c>
      <c r="K67" s="52" t="e">
        <f aca="false">J67/D67*1000</f>
        <v>#VALUE!</v>
      </c>
      <c r="L67" s="53" t="n">
        <f aca="false">(J67/12)/(H67/14)</f>
        <v>3.7820254912109</v>
      </c>
    </row>
    <row r="68" customFormat="false" ht="12.75" hidden="false" customHeight="false" outlineLevel="0" collapsed="false">
      <c r="A68" s="38"/>
      <c r="B68" s="43" t="s">
        <v>87</v>
      </c>
      <c r="C68" s="38"/>
      <c r="D68" s="48" t="s">
        <v>193</v>
      </c>
      <c r="E68" s="1" t="n">
        <v>46266</v>
      </c>
      <c r="F68" s="1" t="n">
        <v>428321</v>
      </c>
      <c r="G68" s="49" t="n">
        <f aca="false">F68-F$48</f>
        <v>425546</v>
      </c>
      <c r="H68" s="50" t="n">
        <f aca="false">(E68/($G$32))</f>
        <v>35.503375335099</v>
      </c>
      <c r="I68" s="51" t="e">
        <f aca="false">H68/D68*1000</f>
        <v>#VALUE!</v>
      </c>
      <c r="J68" s="50" t="n">
        <f aca="false">G68/($M$32)</f>
        <v>112.866142820556</v>
      </c>
      <c r="K68" s="52" t="e">
        <f aca="false">J68/D68*1000</f>
        <v>#VALUE!</v>
      </c>
      <c r="L68" s="53" t="n">
        <f aca="false">(J68/12)/(H68/14)</f>
        <v>3.7088633230262</v>
      </c>
    </row>
    <row r="69" customFormat="false" ht="12.75" hidden="false" customHeight="false" outlineLevel="0" collapsed="false">
      <c r="A69" s="38"/>
      <c r="B69" s="43" t="s">
        <v>89</v>
      </c>
      <c r="C69" s="38"/>
      <c r="D69" s="48" t="s">
        <v>193</v>
      </c>
      <c r="E69" s="1" t="n">
        <v>66231</v>
      </c>
      <c r="F69" s="1" t="n">
        <v>630529</v>
      </c>
      <c r="G69" s="49" t="n">
        <f aca="false">F69-F$48</f>
        <v>627754</v>
      </c>
      <c r="H69" s="50" t="n">
        <f aca="false">(E69/($G$32))</f>
        <v>50.8240187571638</v>
      </c>
      <c r="I69" s="51" t="e">
        <f aca="false">H69/D69*1000</f>
        <v>#VALUE!</v>
      </c>
      <c r="J69" s="50" t="n">
        <f aca="false">G69/($M$32)</f>
        <v>166.49709460358</v>
      </c>
      <c r="K69" s="52" t="e">
        <f aca="false">J69/D69*1000</f>
        <v>#VALUE!</v>
      </c>
      <c r="L69" s="53" t="n">
        <f aca="false">(J69/12)/(H69/14)</f>
        <v>3.82194511809367</v>
      </c>
    </row>
    <row r="70" customFormat="false" ht="12.75" hidden="false" customHeight="false" outlineLevel="0" collapsed="false">
      <c r="A70" s="38"/>
      <c r="B70" s="43" t="s">
        <v>91</v>
      </c>
      <c r="C70" s="38"/>
      <c r="D70" s="48" t="s">
        <v>193</v>
      </c>
      <c r="E70" s="1" t="n">
        <v>68376</v>
      </c>
      <c r="F70" s="1" t="n">
        <v>639083</v>
      </c>
      <c r="G70" s="49" t="n">
        <f aca="false">F70-F$48</f>
        <v>636308</v>
      </c>
      <c r="H70" s="50" t="n">
        <f aca="false">(E70/($G$32))</f>
        <v>52.4700382983774</v>
      </c>
      <c r="I70" s="51" t="e">
        <f aca="false">H70/D70*1000</f>
        <v>#VALUE!</v>
      </c>
      <c r="J70" s="50" t="n">
        <f aca="false">G70/($M$32)</f>
        <v>168.765843424359</v>
      </c>
      <c r="K70" s="52" t="e">
        <f aca="false">J70/D70*1000</f>
        <v>#VALUE!</v>
      </c>
      <c r="L70" s="53" t="n">
        <f aca="false">(J70/12)/(H70/14)</f>
        <v>3.7524936207484</v>
      </c>
    </row>
    <row r="71" customFormat="false" ht="12.75" hidden="false" customHeight="false" outlineLevel="0" collapsed="false">
      <c r="A71" s="38"/>
      <c r="B71" s="43" t="s">
        <v>93</v>
      </c>
      <c r="C71" s="38"/>
      <c r="D71" s="48" t="s">
        <v>193</v>
      </c>
      <c r="E71" s="1" t="n">
        <v>74181</v>
      </c>
      <c r="F71" s="1" t="n">
        <v>708522</v>
      </c>
      <c r="G71" s="49" t="n">
        <f aca="false">F71-F$48</f>
        <v>705747</v>
      </c>
      <c r="H71" s="50" t="n">
        <f aca="false">(E71/($G$32))</f>
        <v>56.9246506232001</v>
      </c>
      <c r="I71" s="51" t="e">
        <f aca="false">H71/D71*1000</f>
        <v>#VALUE!</v>
      </c>
      <c r="J71" s="50" t="n">
        <f aca="false">G71/($M$32)</f>
        <v>187.18291723381</v>
      </c>
      <c r="K71" s="52" t="e">
        <f aca="false">J71/D71*1000</f>
        <v>#VALUE!</v>
      </c>
      <c r="L71" s="53" t="n">
        <f aca="false">(J71/12)/(H71/14)</f>
        <v>3.83630057831411</v>
      </c>
    </row>
    <row r="72" customFormat="false" ht="12.75" hidden="false" customHeight="false" outlineLevel="0" collapsed="false">
      <c r="A72" s="38"/>
      <c r="B72" s="43" t="s">
        <v>95</v>
      </c>
      <c r="C72" s="38"/>
      <c r="D72" s="48" t="s">
        <v>193</v>
      </c>
      <c r="E72" s="1" t="n">
        <v>61942</v>
      </c>
      <c r="F72" s="1" t="n">
        <v>592643</v>
      </c>
      <c r="G72" s="49" t="n">
        <f aca="false">F72-F$48</f>
        <v>589868</v>
      </c>
      <c r="H72" s="50" t="n">
        <f aca="false">(E72/($G$32))</f>
        <v>47.5327470498141</v>
      </c>
      <c r="I72" s="51" t="e">
        <f aca="false">H72/D72*1000</f>
        <v>#VALUE!</v>
      </c>
      <c r="J72" s="50" t="n">
        <f aca="false">G72/($M$32)</f>
        <v>156.448717490649</v>
      </c>
      <c r="K72" s="52" t="e">
        <f aca="false">J72/D72*1000</f>
        <v>#VALUE!</v>
      </c>
      <c r="L72" s="53" t="n">
        <f aca="false">(J72/12)/(H72/14)</f>
        <v>3.83995277082989</v>
      </c>
    </row>
    <row r="73" customFormat="false" ht="12.75" hidden="false" customHeight="false" outlineLevel="0" collapsed="false">
      <c r="A73" s="38"/>
      <c r="B73" s="43" t="s">
        <v>98</v>
      </c>
      <c r="C73" s="43" t="s">
        <v>192</v>
      </c>
      <c r="D73" s="48" t="n">
        <v>0.281</v>
      </c>
      <c r="E73" s="1" t="n">
        <v>60410</v>
      </c>
      <c r="F73" s="1" t="n">
        <v>482105</v>
      </c>
      <c r="G73" s="49" t="n">
        <f aca="false">F73-F$48</f>
        <v>479330</v>
      </c>
      <c r="H73" s="50" t="n">
        <f aca="false">(E73/($G$32))</f>
        <v>46.3571284311012</v>
      </c>
      <c r="I73" s="51" t="n">
        <f aca="false">H73/D73*1000</f>
        <v>164971.987299293</v>
      </c>
      <c r="J73" s="50" t="n">
        <f aca="false">G73/($M$32)</f>
        <v>127.131093320527</v>
      </c>
      <c r="K73" s="52" t="n">
        <f aca="false">J73/D73*1000</f>
        <v>452423.819646003</v>
      </c>
      <c r="L73" s="53" t="n">
        <f aca="false">(J73/12)/(H73/14)</f>
        <v>3.19949949217389</v>
      </c>
    </row>
    <row r="74" customFormat="false" ht="12.75" hidden="false" customHeight="false" outlineLevel="0" collapsed="false">
      <c r="A74" s="38"/>
      <c r="B74" s="43" t="s">
        <v>100</v>
      </c>
      <c r="C74" s="43" t="s">
        <v>192</v>
      </c>
      <c r="D74" s="48" t="n">
        <v>0.521</v>
      </c>
      <c r="E74" s="1" t="n">
        <v>113369</v>
      </c>
      <c r="F74" s="1" t="n">
        <v>889615</v>
      </c>
      <c r="G74" s="49" t="n">
        <f aca="false">F74-F$48</f>
        <v>886840</v>
      </c>
      <c r="H74" s="50" t="n">
        <f aca="false">(E74/($G$32))</f>
        <v>86.996545159833</v>
      </c>
      <c r="I74" s="51" t="n">
        <f aca="false">H74/D74*1000</f>
        <v>166979.933128278</v>
      </c>
      <c r="J74" s="50" t="n">
        <f aca="false">G74/($M$32)</f>
        <v>235.213608162177</v>
      </c>
      <c r="K74" s="52" t="n">
        <f aca="false">J74/D74*1000</f>
        <v>451465.658660608</v>
      </c>
      <c r="L74" s="53" t="n">
        <f aca="false">(J74/12)/(H74/14)</f>
        <v>3.15433073445664</v>
      </c>
    </row>
    <row r="75" customFormat="false" ht="12.75" hidden="false" customHeight="false" outlineLevel="0" collapsed="false">
      <c r="A75" s="38"/>
      <c r="B75" s="43" t="s">
        <v>102</v>
      </c>
      <c r="C75" s="43" t="s">
        <v>192</v>
      </c>
      <c r="D75" s="48" t="n">
        <v>0.317</v>
      </c>
      <c r="E75" s="1" t="n">
        <v>57250</v>
      </c>
      <c r="F75" s="1" t="n">
        <v>458279</v>
      </c>
      <c r="G75" s="49" t="n">
        <f aca="false">F75-F$48</f>
        <v>455504</v>
      </c>
      <c r="H75" s="50" t="n">
        <f aca="false">(E75/($G$32))</f>
        <v>43.9322231862365</v>
      </c>
      <c r="I75" s="51" t="n">
        <f aca="false">H75/D75*1000</f>
        <v>138587.454846172</v>
      </c>
      <c r="J75" s="50" t="n">
        <f aca="false">G75/($M$32)</f>
        <v>120.811802999757</v>
      </c>
      <c r="K75" s="52" t="n">
        <f aca="false">J75/D75*1000</f>
        <v>381109.788642765</v>
      </c>
      <c r="L75" s="53" t="n">
        <f aca="false">(J75/12)/(H75/14)</f>
        <v>3.2082852466222</v>
      </c>
      <c r="M75" s="1" t="s">
        <v>194</v>
      </c>
    </row>
    <row r="76" customFormat="false" ht="12.75" hidden="false" customHeight="false" outlineLevel="0" collapsed="false">
      <c r="A76" s="38"/>
      <c r="B76" s="43" t="s">
        <v>104</v>
      </c>
      <c r="C76" s="38"/>
      <c r="D76" s="48" t="s">
        <v>193</v>
      </c>
      <c r="E76" s="1" t="n">
        <v>53282</v>
      </c>
      <c r="F76" s="1" t="n">
        <v>521456</v>
      </c>
      <c r="G76" s="49" t="n">
        <f aca="false">F76-F$48</f>
        <v>518681</v>
      </c>
      <c r="H76" s="50" t="n">
        <f aca="false">(E76/($G$32))</f>
        <v>40.8872788787607</v>
      </c>
      <c r="I76" s="51" t="e">
        <f aca="false">H76/D76*1000</f>
        <v>#VALUE!</v>
      </c>
      <c r="J76" s="50" t="n">
        <f aca="false">G76/($M$32)</f>
        <v>137.568027485416</v>
      </c>
      <c r="K76" s="52" t="e">
        <f aca="false">J76/D76*1000</f>
        <v>#VALUE!</v>
      </c>
      <c r="L76" s="53" t="n">
        <f aca="false">(J76/12)/(H76/14)</f>
        <v>3.92532925808593</v>
      </c>
    </row>
    <row r="77" customFormat="false" ht="12.75" hidden="false" customHeight="false" outlineLevel="0" collapsed="false">
      <c r="A77" s="38"/>
      <c r="B77" s="43" t="s">
        <v>106</v>
      </c>
      <c r="C77" s="38"/>
      <c r="D77" s="48" t="s">
        <v>193</v>
      </c>
      <c r="E77" s="1" t="n">
        <v>63297</v>
      </c>
      <c r="F77" s="1" t="n">
        <v>645905</v>
      </c>
      <c r="G77" s="49" t="n">
        <f aca="false">F77-F$48</f>
        <v>643130</v>
      </c>
      <c r="H77" s="50" t="n">
        <f aca="false">(E77/($G$32))</f>
        <v>48.5725402798115</v>
      </c>
      <c r="I77" s="51" t="e">
        <f aca="false">H77/D77*1000</f>
        <v>#VALUE!</v>
      </c>
      <c r="J77" s="50" t="n">
        <f aca="false">G77/($M$32)</f>
        <v>170.575219675861</v>
      </c>
      <c r="K77" s="52" t="e">
        <f aca="false">J77/D77*1000</f>
        <v>#VALUE!</v>
      </c>
      <c r="L77" s="53" t="n">
        <f aca="false">(J77/12)/(H77/14)</f>
        <v>4.09705611048481</v>
      </c>
    </row>
    <row r="78" customFormat="false" ht="12.75" hidden="false" customHeight="false" outlineLevel="0" collapsed="false">
      <c r="A78" s="38"/>
      <c r="B78" s="43" t="s">
        <v>108</v>
      </c>
      <c r="C78" s="38"/>
      <c r="D78" s="48" t="s">
        <v>193</v>
      </c>
      <c r="E78" s="1" t="n">
        <v>71750</v>
      </c>
      <c r="F78" s="1" t="n">
        <v>753420</v>
      </c>
      <c r="G78" s="49" t="n">
        <f aca="false">F78-F$48</f>
        <v>750645</v>
      </c>
      <c r="H78" s="50" t="n">
        <f aca="false">(E78/($G$32))</f>
        <v>55.0591618098247</v>
      </c>
      <c r="I78" s="51" t="e">
        <f aca="false">H78/D78*1000</f>
        <v>#VALUE!</v>
      </c>
      <c r="J78" s="50" t="n">
        <f aca="false">G78/($M$32)</f>
        <v>199.091063663002</v>
      </c>
      <c r="K78" s="52" t="e">
        <f aca="false">J78/D78*1000</f>
        <v>#VALUE!</v>
      </c>
      <c r="L78" s="53" t="n">
        <f aca="false">(J78/12)/(H78/14)</f>
        <v>4.21860594988915</v>
      </c>
    </row>
    <row r="79" customFormat="false" ht="12.75" hidden="false" customHeight="false" outlineLevel="0" collapsed="false">
      <c r="A79" s="38"/>
      <c r="B79" s="43" t="s">
        <v>110</v>
      </c>
      <c r="C79" s="38"/>
      <c r="D79" s="48" t="s">
        <v>193</v>
      </c>
      <c r="E79" s="1" t="n">
        <v>51235</v>
      </c>
      <c r="F79" s="1" t="n">
        <v>546953</v>
      </c>
      <c r="G79" s="49" t="n">
        <f aca="false">F79-F$48</f>
        <v>544178</v>
      </c>
      <c r="H79" s="50" t="n">
        <f aca="false">(E79/($G$32))</f>
        <v>39.316462095141</v>
      </c>
      <c r="I79" s="51" t="e">
        <f aca="false">H79/D79*1000</f>
        <v>#VALUE!</v>
      </c>
      <c r="J79" s="50" t="n">
        <f aca="false">G79/($M$32)</f>
        <v>144.330511549408</v>
      </c>
      <c r="K79" s="52" t="e">
        <f aca="false">J79/D79*1000</f>
        <v>#VALUE!</v>
      </c>
      <c r="L79" s="53" t="n">
        <f aca="false">(J79/12)/(H79/14)</f>
        <v>4.28282678131542</v>
      </c>
    </row>
    <row r="80" customFormat="false" ht="12.75" hidden="false" customHeight="false" outlineLevel="0" collapsed="false">
      <c r="A80" s="38"/>
      <c r="B80" s="43" t="s">
        <v>112</v>
      </c>
      <c r="C80" s="38"/>
      <c r="D80" s="48" t="s">
        <v>193</v>
      </c>
      <c r="E80" s="1" t="n">
        <v>59627</v>
      </c>
      <c r="F80" s="1" t="n">
        <v>615302</v>
      </c>
      <c r="G80" s="49" t="n">
        <f aca="false">F80-F$48</f>
        <v>612527</v>
      </c>
      <c r="H80" s="50" t="n">
        <f aca="false">(E80/($G$32))</f>
        <v>45.7562737454275</v>
      </c>
      <c r="I80" s="51" t="e">
        <f aca="false">H80/D80*1000</f>
        <v>#VALUE!</v>
      </c>
      <c r="J80" s="50" t="n">
        <f aca="false">G80/($M$32)</f>
        <v>162.458488303136</v>
      </c>
      <c r="K80" s="52" t="e">
        <f aca="false">J80/D80*1000</f>
        <v>#VALUE!</v>
      </c>
      <c r="L80" s="53" t="n">
        <f aca="false">(J80/12)/(H80/14)</f>
        <v>4.1422713762671</v>
      </c>
    </row>
    <row r="81" customFormat="false" ht="12.75" hidden="false" customHeight="false" outlineLevel="0" collapsed="false">
      <c r="A81" s="38"/>
      <c r="B81" s="43" t="s">
        <v>114</v>
      </c>
      <c r="C81" s="38"/>
      <c r="D81" s="48" t="s">
        <v>193</v>
      </c>
      <c r="E81" s="1" t="n">
        <v>59245</v>
      </c>
      <c r="F81" s="1" t="n">
        <v>612400</v>
      </c>
      <c r="G81" s="49" t="n">
        <f aca="false">F81-F$48</f>
        <v>609625</v>
      </c>
      <c r="H81" s="50" t="n">
        <f aca="false">(E81/($G$32))</f>
        <v>45.4631364658267</v>
      </c>
      <c r="I81" s="51" t="e">
        <f aca="false">H81/D81*1000</f>
        <v>#VALUE!</v>
      </c>
      <c r="J81" s="50" t="n">
        <f aca="false">G81/($M$32)</f>
        <v>161.688800545608</v>
      </c>
      <c r="K81" s="52" t="e">
        <f aca="false">J81/D81*1000</f>
        <v>#VALUE!</v>
      </c>
      <c r="L81" s="53" t="n">
        <f aca="false">(J81/12)/(H81/14)</f>
        <v>4.14922833385393</v>
      </c>
    </row>
    <row r="82" customFormat="false" ht="12.75" hidden="false" customHeight="false" outlineLevel="0" collapsed="false">
      <c r="A82" s="38"/>
      <c r="B82" s="43" t="s">
        <v>116</v>
      </c>
      <c r="C82" s="38"/>
      <c r="D82" s="48" t="s">
        <v>193</v>
      </c>
      <c r="E82" s="1" t="n">
        <v>60070</v>
      </c>
      <c r="F82" s="1" t="n">
        <v>575244</v>
      </c>
      <c r="G82" s="49" t="n">
        <f aca="false">F82-F$48</f>
        <v>572469</v>
      </c>
      <c r="H82" s="50" t="n">
        <f aca="false">(E82/($G$32))</f>
        <v>46.096220904755</v>
      </c>
      <c r="I82" s="51" t="e">
        <f aca="false">H82/D82*1000</f>
        <v>#VALUE!</v>
      </c>
      <c r="J82" s="50" t="n">
        <f aca="false">G82/($M$32)</f>
        <v>151.834038892013</v>
      </c>
      <c r="K82" s="52" t="e">
        <f aca="false">J82/D82*1000</f>
        <v>#VALUE!</v>
      </c>
      <c r="L82" s="53" t="n">
        <f aca="false">(J82/12)/(H82/14)</f>
        <v>3.84282504213723</v>
      </c>
    </row>
    <row r="83" customFormat="false" ht="12.75" hidden="false" customHeight="false" outlineLevel="0" collapsed="false">
      <c r="A83" s="38"/>
      <c r="B83" s="43" t="s">
        <v>118</v>
      </c>
      <c r="C83" s="38"/>
      <c r="D83" s="48" t="s">
        <v>193</v>
      </c>
      <c r="E83" s="1" t="n">
        <v>43983</v>
      </c>
      <c r="F83" s="1" t="n">
        <v>421410</v>
      </c>
      <c r="G83" s="49" t="n">
        <f aca="false">F83-F$48</f>
        <v>418635</v>
      </c>
      <c r="H83" s="50" t="n">
        <f aca="false">(E83/($G$32))</f>
        <v>33.7514580331919</v>
      </c>
      <c r="I83" s="51" t="e">
        <f aca="false">H83/D83*1000</f>
        <v>#VALUE!</v>
      </c>
      <c r="J83" s="50" t="n">
        <f aca="false">G83/($M$32)</f>
        <v>111.033161396614</v>
      </c>
      <c r="K83" s="52" t="e">
        <f aca="false">J83/D83*1000</f>
        <v>#VALUE!</v>
      </c>
      <c r="L83" s="53" t="n">
        <f aca="false">(J83/12)/(H83/14)</f>
        <v>3.83801755078723</v>
      </c>
    </row>
    <row r="84" customFormat="false" ht="12.75" hidden="false" customHeight="false" outlineLevel="0" collapsed="false">
      <c r="A84" s="38"/>
      <c r="B84" s="43" t="s">
        <v>120</v>
      </c>
      <c r="C84" s="38"/>
      <c r="D84" s="48" t="s">
        <v>193</v>
      </c>
      <c r="E84" s="1" t="n">
        <v>77248</v>
      </c>
      <c r="F84" s="1" t="n">
        <v>726868</v>
      </c>
      <c r="G84" s="49" t="n">
        <f aca="false">F84-F$48</f>
        <v>724093</v>
      </c>
      <c r="H84" s="50" t="n">
        <f aca="false">(E84/($G$32))</f>
        <v>59.2781899858584</v>
      </c>
      <c r="I84" s="51" t="e">
        <f aca="false">H84/D84*1000</f>
        <v>#VALUE!</v>
      </c>
      <c r="J84" s="50" t="n">
        <f aca="false">G84/($M$32)</f>
        <v>192.04876547627</v>
      </c>
      <c r="K84" s="52" t="e">
        <f aca="false">J84/D84*1000</f>
        <v>#VALUE!</v>
      </c>
      <c r="L84" s="53" t="n">
        <f aca="false">(J84/12)/(H84/14)</f>
        <v>3.77975260562274</v>
      </c>
    </row>
    <row r="85" customFormat="false" ht="12.75" hidden="false" customHeight="false" outlineLevel="0" collapsed="false">
      <c r="A85" s="38"/>
      <c r="B85" s="43" t="s">
        <v>123</v>
      </c>
      <c r="C85" s="43" t="s">
        <v>192</v>
      </c>
      <c r="D85" s="48" t="n">
        <v>0.283</v>
      </c>
      <c r="E85" s="1" t="n">
        <v>59438</v>
      </c>
      <c r="F85" s="1" t="n">
        <v>487472</v>
      </c>
      <c r="G85" s="49" t="n">
        <f aca="false">F85-F$48</f>
        <v>484697</v>
      </c>
      <c r="H85" s="50" t="n">
        <f aca="false">(E85/($G$32))</f>
        <v>45.6112398557821</v>
      </c>
      <c r="I85" s="51" t="n">
        <f aca="false">H85/D85*1000</f>
        <v>161170.458854354</v>
      </c>
      <c r="J85" s="50" t="n">
        <f aca="false">G85/($M$32)</f>
        <v>128.554564786639</v>
      </c>
      <c r="K85" s="52" t="n">
        <f aca="false">J85/D85*1000</f>
        <v>454256.412673634</v>
      </c>
      <c r="L85" s="53" t="n">
        <f aca="false">(J85/12)/(H85/14)</f>
        <v>3.28823171785362</v>
      </c>
    </row>
    <row r="86" customFormat="false" ht="12.75" hidden="false" customHeight="false" outlineLevel="0" collapsed="false">
      <c r="A86" s="38"/>
      <c r="B86" s="43" t="s">
        <v>125</v>
      </c>
      <c r="C86" s="43" t="s">
        <v>192</v>
      </c>
      <c r="D86" s="48" t="n">
        <v>0.202</v>
      </c>
      <c r="E86" s="1" t="n">
        <v>43002</v>
      </c>
      <c r="F86" s="1" t="n">
        <v>346450</v>
      </c>
      <c r="G86" s="49" t="n">
        <f aca="false">F86-F$48</f>
        <v>343675</v>
      </c>
      <c r="H86" s="50" t="n">
        <f aca="false">(E86/($G$32))</f>
        <v>32.9986630821754</v>
      </c>
      <c r="I86" s="51" t="n">
        <f aca="false">H86/D86*1000</f>
        <v>163359.718228591</v>
      </c>
      <c r="J86" s="50" t="n">
        <f aca="false">G86/($M$32)</f>
        <v>91.1517712159308</v>
      </c>
      <c r="K86" s="52" t="n">
        <f aca="false">J86/D86*1000</f>
        <v>451246.392158073</v>
      </c>
      <c r="L86" s="53" t="n">
        <f aca="false">(J86/12)/(H86/14)</f>
        <v>3.22266792507407</v>
      </c>
    </row>
    <row r="87" customFormat="false" ht="12.75" hidden="false" customHeight="false" outlineLevel="0" collapsed="false">
      <c r="A87" s="38"/>
      <c r="B87" s="43" t="s">
        <v>127</v>
      </c>
      <c r="C87" s="38"/>
      <c r="D87" s="48" t="s">
        <v>193</v>
      </c>
      <c r="E87" s="1" t="n">
        <v>109011</v>
      </c>
      <c r="F87" s="1" t="n">
        <v>1023858</v>
      </c>
      <c r="G87" s="49" t="n">
        <f aca="false">F87-F$48</f>
        <v>1021083</v>
      </c>
      <c r="H87" s="50" t="n">
        <f aca="false">(E87/($G$32))</f>
        <v>83.6523245721367</v>
      </c>
      <c r="I87" s="51" t="e">
        <f aca="false">H87/D87*1000</f>
        <v>#VALUE!</v>
      </c>
      <c r="J87" s="50" t="n">
        <f aca="false">G87/($M$32)</f>
        <v>270.818430227617</v>
      </c>
      <c r="K87" s="52" t="e">
        <f aca="false">J87/D87*1000</f>
        <v>#VALUE!</v>
      </c>
      <c r="L87" s="53" t="n">
        <f aca="false">(J87/12)/(H87/14)</f>
        <v>3.777000064034</v>
      </c>
    </row>
    <row r="88" customFormat="false" ht="12.75" hidden="false" customHeight="false" outlineLevel="0" collapsed="false">
      <c r="A88" s="38"/>
      <c r="B88" s="43" t="s">
        <v>129</v>
      </c>
      <c r="C88" s="38"/>
      <c r="D88" s="48" t="s">
        <v>193</v>
      </c>
      <c r="E88" s="1" t="n">
        <v>63270</v>
      </c>
      <c r="F88" s="1" t="n">
        <v>602518</v>
      </c>
      <c r="G88" s="49" t="n">
        <f aca="false">F88-F$48</f>
        <v>599743</v>
      </c>
      <c r="H88" s="50" t="n">
        <f aca="false">(E88/($G$32))</f>
        <v>48.5518211527193</v>
      </c>
      <c r="I88" s="51" t="e">
        <f aca="false">H88/D88*1000</f>
        <v>#VALUE!</v>
      </c>
      <c r="J88" s="50" t="n">
        <f aca="false">G88/($M$32)</f>
        <v>159.06783072483</v>
      </c>
      <c r="K88" s="52" t="e">
        <f aca="false">J88/D88*1000</f>
        <v>#VALUE!</v>
      </c>
      <c r="L88" s="53" t="n">
        <f aca="false">(J88/12)/(H88/14)</f>
        <v>3.8222899046752</v>
      </c>
    </row>
    <row r="89" customFormat="false" ht="12.75" hidden="false" customHeight="false" outlineLevel="0" collapsed="false">
      <c r="A89" s="38"/>
      <c r="B89" s="43" t="s">
        <v>131</v>
      </c>
      <c r="C89" s="38"/>
      <c r="D89" s="48" t="s">
        <v>193</v>
      </c>
      <c r="E89" s="1" t="n">
        <v>88671</v>
      </c>
      <c r="F89" s="1" t="n">
        <v>856274</v>
      </c>
      <c r="G89" s="49" t="n">
        <f aca="false">F89-F$48</f>
        <v>853499</v>
      </c>
      <c r="H89" s="50" t="n">
        <f aca="false">(E89/($G$32))</f>
        <v>68.0439154960135</v>
      </c>
      <c r="I89" s="51" t="e">
        <f aca="false">H89/D89*1000</f>
        <v>#VALUE!</v>
      </c>
      <c r="J89" s="50" t="n">
        <f aca="false">G89/($M$32)</f>
        <v>226.37068620361</v>
      </c>
      <c r="K89" s="52" t="e">
        <f aca="false">J89/D89*1000</f>
        <v>#VALUE!</v>
      </c>
      <c r="L89" s="53" t="n">
        <f aca="false">(J89/12)/(H89/14)</f>
        <v>3.88130418390877</v>
      </c>
    </row>
    <row r="90" customFormat="false" ht="12.75" hidden="false" customHeight="false" outlineLevel="0" collapsed="false">
      <c r="A90" s="38"/>
      <c r="B90" s="43" t="s">
        <v>133</v>
      </c>
      <c r="C90" s="38"/>
      <c r="D90" s="48" t="s">
        <v>193</v>
      </c>
      <c r="E90" s="1" t="n">
        <v>69556</v>
      </c>
      <c r="F90" s="1" t="n">
        <v>652496</v>
      </c>
      <c r="G90" s="49" t="n">
        <f aca="false">F90-F$48</f>
        <v>649721</v>
      </c>
      <c r="H90" s="50" t="n">
        <f aca="false">(E90/($G$32))</f>
        <v>53.3755408898142</v>
      </c>
      <c r="I90" s="51" t="e">
        <f aca="false">H90/D90*1000</f>
        <v>#VALUE!</v>
      </c>
      <c r="J90" s="50" t="n">
        <f aca="false">G90/($M$32)</f>
        <v>172.323328569683</v>
      </c>
      <c r="K90" s="52" t="e">
        <f aca="false">J90/D90*1000</f>
        <v>#VALUE!</v>
      </c>
      <c r="L90" s="53" t="n">
        <f aca="false">(J90/12)/(H90/14)</f>
        <v>3.76659196290529</v>
      </c>
    </row>
    <row r="91" customFormat="false" ht="12.75" hidden="false" customHeight="false" outlineLevel="0" collapsed="false">
      <c r="A91" s="38"/>
      <c r="B91" s="43" t="s">
        <v>135</v>
      </c>
      <c r="C91" s="38"/>
      <c r="D91" s="48" t="s">
        <v>193</v>
      </c>
      <c r="E91" s="1" t="n">
        <v>46298</v>
      </c>
      <c r="F91" s="1" t="n">
        <v>451957</v>
      </c>
      <c r="G91" s="49" t="n">
        <f aca="false">F91-F$48</f>
        <v>449182</v>
      </c>
      <c r="H91" s="50" t="n">
        <f aca="false">(E91/($G$32))</f>
        <v>35.5279313375786</v>
      </c>
      <c r="I91" s="51" t="e">
        <f aca="false">H91/D91*1000</f>
        <v>#VALUE!</v>
      </c>
      <c r="J91" s="50" t="n">
        <f aca="false">G91/($M$32)</f>
        <v>119.135040076567</v>
      </c>
      <c r="K91" s="52" t="e">
        <f aca="false">J91/D91*1000</f>
        <v>#VALUE!</v>
      </c>
      <c r="L91" s="53" t="n">
        <f aca="false">(J91/12)/(H91/14)</f>
        <v>3.91215797983472</v>
      </c>
    </row>
    <row r="92" customFormat="false" ht="12.75" hidden="false" customHeight="false" outlineLevel="0" collapsed="false">
      <c r="A92" s="38"/>
      <c r="B92" s="43" t="s">
        <v>137</v>
      </c>
      <c r="C92" s="38"/>
      <c r="D92" s="48" t="s">
        <v>193</v>
      </c>
      <c r="E92" s="1" t="n">
        <v>52645</v>
      </c>
      <c r="F92" s="1" t="n">
        <v>498673</v>
      </c>
      <c r="G92" s="49" t="n">
        <f aca="false">F92-F$48</f>
        <v>495898</v>
      </c>
      <c r="H92" s="50" t="n">
        <f aca="false">(E92/($G$32))</f>
        <v>40.3984609544003</v>
      </c>
      <c r="I92" s="51" t="e">
        <f aca="false">H92/D92*1000</f>
        <v>#VALUE!</v>
      </c>
      <c r="J92" s="50" t="n">
        <f aca="false">G92/($M$32)</f>
        <v>131.525368567506</v>
      </c>
      <c r="K92" s="52" t="e">
        <f aca="false">J92/D92*1000</f>
        <v>#VALUE!</v>
      </c>
      <c r="L92" s="53" t="n">
        <f aca="false">(J92/12)/(H92/14)</f>
        <v>3.79831953256732</v>
      </c>
    </row>
    <row r="93" customFormat="false" ht="12.75" hidden="false" customHeight="false" outlineLevel="0" collapsed="false">
      <c r="A93" s="38"/>
      <c r="B93" s="43" t="s">
        <v>139</v>
      </c>
      <c r="C93" s="38"/>
      <c r="D93" s="48" t="s">
        <v>193</v>
      </c>
      <c r="E93" s="1" t="n">
        <v>55450</v>
      </c>
      <c r="F93" s="1" t="n">
        <v>520428</v>
      </c>
      <c r="G93" s="49" t="n">
        <f aca="false">F93-F$48</f>
        <v>517653</v>
      </c>
      <c r="H93" s="50" t="n">
        <f aca="false">(E93/($G$32))</f>
        <v>42.5509480467565</v>
      </c>
      <c r="I93" s="51" t="e">
        <f aca="false">H93/D93*1000</f>
        <v>#VALUE!</v>
      </c>
      <c r="J93" s="50" t="n">
        <f aca="false">G93/($M$32)</f>
        <v>137.295374482404</v>
      </c>
      <c r="K93" s="52" t="e">
        <f aca="false">J93/D93*1000</f>
        <v>#VALUE!</v>
      </c>
      <c r="L93" s="53" t="n">
        <f aca="false">(J93/12)/(H93/14)</f>
        <v>3.76437997856425</v>
      </c>
    </row>
  </sheetData>
  <mergeCells count="3">
    <mergeCell ref="A1:Q1"/>
    <mergeCell ref="F30:G31"/>
    <mergeCell ref="L30:M3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05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62" activeCellId="0" sqref="B62"/>
    </sheetView>
  </sheetViews>
  <sheetFormatPr defaultRowHeight="12.75"/>
  <cols>
    <col collapsed="false" hidden="false" max="1" min="1" style="55" width="14.8839285714286"/>
    <col collapsed="false" hidden="false" max="2" min="2" style="55" width="16.2991071428571"/>
    <col collapsed="false" hidden="false" max="3" min="3" style="55" width="10.15625"/>
    <col collapsed="false" hidden="false" max="4" min="4" style="55" width="11.5758928571429"/>
    <col collapsed="false" hidden="false" max="5" min="5" style="55" width="12.1651785714286"/>
    <col collapsed="false" hidden="false" max="6" min="6" style="55" width="10.15625"/>
    <col collapsed="false" hidden="false" max="7" min="7" style="55" width="10.9866071428571"/>
    <col collapsed="false" hidden="false" max="8" min="8" style="55" width="11.8125"/>
    <col collapsed="false" hidden="false" max="9" min="9" style="55" width="12.2857142857143"/>
    <col collapsed="false" hidden="false" max="10" min="10" style="55" width="8.85714285714286"/>
    <col collapsed="false" hidden="false" max="11" min="11" style="55" width="11.9285714285714"/>
    <col collapsed="false" hidden="false" max="12" min="12" style="55" width="11.4553571428571"/>
    <col collapsed="false" hidden="false" max="13" min="13" style="55" width="9.45089285714286"/>
    <col collapsed="false" hidden="false" max="14" min="14" style="55" width="11.4553571428571"/>
    <col collapsed="false" hidden="false" max="16" min="15" style="55" width="8.85714285714286"/>
    <col collapsed="false" hidden="false" max="17" min="17" style="55" width="11.5758928571429"/>
    <col collapsed="false" hidden="false" max="1025" min="18" style="55" width="8.85714285714286"/>
  </cols>
  <sheetData>
    <row r="1" customFormat="false" ht="20.25" hidden="false" customHeight="false" outlineLevel="0" collapsed="false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56"/>
      <c r="B2" s="56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57" t="s">
        <v>144</v>
      </c>
      <c r="B3" s="57" t="s">
        <v>145</v>
      </c>
      <c r="C3" s="0"/>
      <c r="D3" s="58" t="s">
        <v>148</v>
      </c>
      <c r="E3" s="58" t="s">
        <v>65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57"/>
      <c r="B4" s="57"/>
      <c r="C4" s="0"/>
      <c r="D4" s="59"/>
      <c r="E4" s="59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57" t="s">
        <v>146</v>
      </c>
      <c r="B5" s="57" t="s">
        <v>147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57"/>
      <c r="B6" s="57"/>
      <c r="C6" s="0"/>
      <c r="D6" s="0"/>
      <c r="E6" s="0"/>
      <c r="F6" s="0"/>
      <c r="G6" s="0"/>
      <c r="H6" s="0"/>
      <c r="I6" s="0"/>
      <c r="J6" s="0"/>
      <c r="K6" s="0"/>
      <c r="L6" s="6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61" t="s">
        <v>196</v>
      </c>
      <c r="B7" s="62" t="n">
        <v>23</v>
      </c>
      <c r="C7" s="0"/>
      <c r="D7" s="61"/>
      <c r="E7" s="0"/>
      <c r="F7" s="0"/>
      <c r="G7" s="0"/>
      <c r="H7" s="0"/>
      <c r="I7" s="0"/>
      <c r="J7" s="0"/>
      <c r="K7" s="0"/>
      <c r="L7" s="63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C8" s="0"/>
      <c r="D8" s="0"/>
      <c r="E8" s="0"/>
      <c r="F8" s="0"/>
      <c r="G8" s="0"/>
      <c r="H8" s="0"/>
      <c r="I8" s="0"/>
      <c r="J8" s="0"/>
      <c r="K8" s="0"/>
      <c r="L8" s="6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56" t="s">
        <v>150</v>
      </c>
      <c r="B9" s="56" t="s">
        <v>197</v>
      </c>
      <c r="C9" s="0"/>
      <c r="D9" s="0"/>
      <c r="E9" s="0"/>
      <c r="F9" s="0"/>
      <c r="G9" s="0"/>
      <c r="H9" s="0"/>
      <c r="I9" s="0"/>
      <c r="J9" s="0"/>
      <c r="K9" s="0"/>
      <c r="L9" s="6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56" t="s">
        <v>152</v>
      </c>
      <c r="B10" s="56" t="s">
        <v>153</v>
      </c>
      <c r="C10" s="0"/>
      <c r="D10" s="0"/>
      <c r="E10" s="0"/>
      <c r="F10" s="59"/>
      <c r="G10" s="59"/>
      <c r="H10" s="59"/>
      <c r="I10" s="0"/>
      <c r="J10" s="0"/>
      <c r="K10" s="0"/>
      <c r="L10" s="63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56" t="s">
        <v>154</v>
      </c>
      <c r="B11" s="56" t="s">
        <v>155</v>
      </c>
      <c r="C11" s="0"/>
      <c r="D11" s="0"/>
      <c r="E11" s="0"/>
      <c r="F11" s="59"/>
      <c r="G11" s="59"/>
      <c r="H11" s="5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56" t="s">
        <v>156</v>
      </c>
      <c r="B12" s="56" t="s">
        <v>157</v>
      </c>
      <c r="C12" s="0"/>
      <c r="D12" s="0"/>
      <c r="E12" s="0"/>
      <c r="F12" s="59"/>
      <c r="G12" s="59"/>
      <c r="H12" s="59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56" t="s">
        <v>158</v>
      </c>
      <c r="B13" s="56" t="s">
        <v>159</v>
      </c>
      <c r="C13" s="0"/>
      <c r="D13" s="0"/>
      <c r="E13" s="0"/>
      <c r="F13" s="59"/>
      <c r="G13" s="59"/>
      <c r="H13" s="59"/>
      <c r="I13" s="59"/>
      <c r="J13" s="59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56" t="s">
        <v>160</v>
      </c>
      <c r="B14" s="56" t="s">
        <v>161</v>
      </c>
      <c r="C14" s="0"/>
      <c r="D14" s="0"/>
      <c r="E14" s="0"/>
      <c r="F14" s="59"/>
      <c r="G14" s="59"/>
      <c r="H14" s="59"/>
      <c r="I14" s="59"/>
      <c r="J14" s="59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56" t="s">
        <v>162</v>
      </c>
      <c r="B15" s="56" t="s">
        <v>159</v>
      </c>
      <c r="C15" s="0"/>
      <c r="D15" s="0"/>
      <c r="E15" s="0"/>
      <c r="F15" s="59"/>
      <c r="G15" s="59"/>
      <c r="H15" s="59"/>
      <c r="I15" s="59"/>
      <c r="J15" s="59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56" t="s">
        <v>163</v>
      </c>
      <c r="B16" s="56" t="s">
        <v>164</v>
      </c>
      <c r="C16" s="0"/>
      <c r="D16" s="0"/>
      <c r="E16" s="0"/>
      <c r="F16" s="59"/>
      <c r="G16" s="59"/>
      <c r="H16" s="59"/>
      <c r="I16" s="59"/>
      <c r="J16" s="59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56" t="s">
        <v>162</v>
      </c>
      <c r="B17" s="56" t="s">
        <v>159</v>
      </c>
      <c r="D17" s="0"/>
      <c r="E17" s="0"/>
      <c r="F17" s="59"/>
      <c r="G17" s="59"/>
      <c r="H17" s="59"/>
      <c r="I17" s="59"/>
      <c r="J17" s="59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56" t="s">
        <v>165</v>
      </c>
      <c r="B18" s="56" t="s">
        <v>198</v>
      </c>
      <c r="D18" s="0"/>
      <c r="E18" s="0"/>
      <c r="F18" s="59"/>
      <c r="G18" s="59"/>
      <c r="H18" s="59"/>
      <c r="I18" s="59"/>
      <c r="J18" s="59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56"/>
      <c r="B19" s="56"/>
      <c r="C19" s="0"/>
      <c r="D19" s="0"/>
      <c r="E19" s="0"/>
      <c r="F19" s="59"/>
      <c r="G19" s="59"/>
      <c r="H19" s="59"/>
      <c r="I19" s="59"/>
      <c r="J19" s="59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59"/>
      <c r="H20" s="59"/>
      <c r="I20" s="59"/>
      <c r="J20" s="59"/>
      <c r="K20" s="59"/>
      <c r="L20" s="59"/>
      <c r="M20" s="0"/>
      <c r="N20" s="59"/>
      <c r="O20" s="59"/>
      <c r="P20" s="59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0.25" hidden="false" customHeight="false" outlineLevel="0" collapsed="false">
      <c r="A21" s="64" t="s">
        <v>199</v>
      </c>
      <c r="B21" s="65"/>
      <c r="C21" s="65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66"/>
      <c r="B22" s="66"/>
      <c r="C22" s="66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59"/>
      <c r="B23" s="59"/>
      <c r="C23" s="59"/>
      <c r="D23" s="59"/>
      <c r="E23" s="59"/>
      <c r="F23" s="59"/>
      <c r="G23" s="0"/>
      <c r="H23" s="59"/>
      <c r="I23" s="59"/>
      <c r="J23" s="59"/>
      <c r="K23" s="59"/>
      <c r="L23" s="59"/>
      <c r="M23" s="59"/>
      <c r="N23" s="59"/>
      <c r="O23" s="59"/>
      <c r="P23" s="59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67" t="s">
        <v>200</v>
      </c>
      <c r="B24" s="67"/>
      <c r="C24" s="67"/>
      <c r="D24" s="67"/>
      <c r="E24" s="67"/>
      <c r="F24" s="59"/>
      <c r="G24" s="0"/>
      <c r="H24" s="59"/>
      <c r="I24" s="59"/>
      <c r="J24" s="59"/>
      <c r="K24" s="59"/>
      <c r="L24" s="59"/>
      <c r="M24" s="59"/>
      <c r="N24" s="59"/>
      <c r="O24" s="59"/>
      <c r="P24" s="59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68"/>
      <c r="B25" s="67" t="s">
        <v>201</v>
      </c>
      <c r="C25" s="67"/>
      <c r="D25" s="69" t="s">
        <v>202</v>
      </c>
      <c r="E25" s="69"/>
      <c r="F25" s="59"/>
      <c r="G25" s="0"/>
      <c r="H25" s="59"/>
      <c r="I25" s="59"/>
      <c r="J25" s="59"/>
      <c r="K25" s="59"/>
      <c r="L25" s="59"/>
      <c r="M25" s="59"/>
      <c r="N25" s="59"/>
      <c r="O25" s="59"/>
      <c r="P25" s="59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67"/>
      <c r="B26" s="70" t="s">
        <v>17</v>
      </c>
      <c r="C26" s="70" t="s">
        <v>15</v>
      </c>
      <c r="D26" s="71" t="s">
        <v>15</v>
      </c>
      <c r="E26" s="71" t="s">
        <v>13</v>
      </c>
      <c r="F26" s="59"/>
      <c r="G26" s="0"/>
      <c r="H26" s="0"/>
      <c r="I26" s="0"/>
      <c r="J26" s="0"/>
      <c r="K26" s="59"/>
      <c r="L26" s="59"/>
      <c r="M26" s="59"/>
      <c r="N26" s="59"/>
      <c r="O26" s="59"/>
      <c r="P26" s="59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67"/>
      <c r="B27" s="38"/>
      <c r="C27" s="38" t="n">
        <v>-5.3</v>
      </c>
      <c r="D27" s="38" t="n">
        <v>-28.488</v>
      </c>
      <c r="E27" s="38" t="n">
        <v>-13.779</v>
      </c>
      <c r="F27" s="59"/>
      <c r="G27" s="0"/>
      <c r="H27" s="0"/>
      <c r="I27" s="0"/>
      <c r="J27" s="0"/>
      <c r="K27" s="59"/>
      <c r="L27" s="59"/>
      <c r="M27" s="59"/>
      <c r="N27" s="59"/>
      <c r="O27" s="59"/>
      <c r="P27" s="59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67"/>
      <c r="B28" s="38"/>
      <c r="C28" s="38" t="n">
        <v>-4.898</v>
      </c>
      <c r="D28" s="38" t="n">
        <v>-28.312</v>
      </c>
      <c r="E28" s="38" t="n">
        <v>-13.76</v>
      </c>
      <c r="F28" s="59"/>
      <c r="G28" s="0"/>
      <c r="H28" s="0"/>
      <c r="I28" s="0"/>
      <c r="J28" s="0"/>
      <c r="K28" s="59"/>
      <c r="L28" s="59"/>
      <c r="M28" s="59"/>
      <c r="N28" s="59"/>
      <c r="O28" s="59"/>
      <c r="P28" s="59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67"/>
      <c r="B29" s="38" t="n">
        <v>19.897</v>
      </c>
      <c r="C29" s="38" t="n">
        <v>-4.564</v>
      </c>
      <c r="D29" s="38" t="n">
        <v>-30.063</v>
      </c>
      <c r="E29" s="38" t="n">
        <v>-14.146</v>
      </c>
      <c r="F29" s="59"/>
      <c r="G29" s="0"/>
      <c r="H29" s="0"/>
      <c r="I29" s="0"/>
      <c r="J29" s="0"/>
      <c r="K29" s="59"/>
      <c r="L29" s="59"/>
      <c r="M29" s="59"/>
      <c r="N29" s="59"/>
      <c r="O29" s="59"/>
      <c r="P29" s="59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67"/>
      <c r="B30" s="38" t="n">
        <v>20.075</v>
      </c>
      <c r="C30" s="38" t="n">
        <v>-4.827</v>
      </c>
      <c r="D30" s="38" t="n">
        <v>-29.362</v>
      </c>
      <c r="E30" s="38" t="n">
        <v>-13.494</v>
      </c>
      <c r="F30" s="59"/>
      <c r="G30" s="72"/>
      <c r="H30" s="0"/>
      <c r="I30" s="0"/>
      <c r="J30" s="0"/>
      <c r="K30" s="59"/>
      <c r="L30" s="59"/>
      <c r="M30" s="59"/>
      <c r="N30" s="59"/>
      <c r="O30" s="59"/>
      <c r="P30" s="59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67"/>
      <c r="B31" s="38" t="n">
        <v>19.469</v>
      </c>
      <c r="C31" s="38" t="n">
        <v>-4.748</v>
      </c>
      <c r="D31" s="38" t="n">
        <v>-29.766</v>
      </c>
      <c r="E31" s="38" t="n">
        <v>-13.785</v>
      </c>
      <c r="F31" s="59"/>
      <c r="G31" s="72"/>
      <c r="H31" s="0"/>
      <c r="I31" s="0"/>
      <c r="J31" s="0"/>
      <c r="K31" s="59"/>
      <c r="L31" s="59"/>
      <c r="M31" s="59"/>
      <c r="N31" s="59"/>
      <c r="O31" s="59"/>
      <c r="P31" s="59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false" outlineLevel="0" collapsed="false">
      <c r="A32" s="68" t="s">
        <v>203</v>
      </c>
      <c r="B32" s="73" t="n">
        <f aca="false">+AVERAGE(B27:B31)</f>
        <v>19.8136666666667</v>
      </c>
      <c r="C32" s="73" t="n">
        <f aca="false">+AVERAGE(C27:C31)</f>
        <v>-4.8674</v>
      </c>
      <c r="D32" s="73" t="n">
        <f aca="false">+AVERAGE(D27:D31)</f>
        <v>-29.1982</v>
      </c>
      <c r="E32" s="73" t="n">
        <f aca="false">+AVERAGE(E27:E31)</f>
        <v>-13.7928</v>
      </c>
      <c r="F32" s="59"/>
      <c r="G32" s="59"/>
      <c r="H32" s="0"/>
      <c r="I32" s="0"/>
      <c r="J32" s="0"/>
      <c r="K32" s="59"/>
      <c r="L32" s="59"/>
      <c r="M32" s="59"/>
      <c r="N32" s="59"/>
      <c r="O32" s="59"/>
      <c r="P32" s="59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68" t="s">
        <v>204</v>
      </c>
      <c r="B33" s="74" t="n">
        <f aca="false">+STDEV(B27:B31)</f>
        <v>0.311476055794555</v>
      </c>
      <c r="C33" s="74" t="n">
        <f aca="false">+STDEV(C27:C31)</f>
        <v>0.27203823260711</v>
      </c>
      <c r="D33" s="74" t="n">
        <f aca="false">+STDEV(D27:D31)</f>
        <v>0.772470193599726</v>
      </c>
      <c r="E33" s="74" t="n">
        <f aca="false">+STDEV(E27:E31)</f>
        <v>0.232033833739824</v>
      </c>
      <c r="F33" s="59"/>
      <c r="G33" s="59"/>
      <c r="H33" s="59"/>
      <c r="I33" s="59"/>
      <c r="J33" s="59"/>
      <c r="K33" s="0"/>
      <c r="L33" s="0"/>
      <c r="M33" s="0"/>
      <c r="N33" s="59"/>
      <c r="O33" s="59"/>
      <c r="P33" s="59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68" t="s">
        <v>205</v>
      </c>
      <c r="B34" s="75" t="n">
        <v>20.3</v>
      </c>
      <c r="C34" s="75" t="n">
        <v>-4.5</v>
      </c>
      <c r="D34" s="75" t="n">
        <v>-26.39</v>
      </c>
      <c r="E34" s="75" t="n">
        <v>-10.45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76"/>
      <c r="B35" s="66"/>
      <c r="C35" s="66"/>
      <c r="D35" s="66"/>
      <c r="E35" s="66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4.5" hidden="false" customHeight="true" outlineLevel="0" collapsed="false">
      <c r="A37" s="77" t="s">
        <v>206</v>
      </c>
      <c r="B37" s="77"/>
      <c r="C37" s="77"/>
      <c r="D37" s="77"/>
      <c r="E37" s="77"/>
      <c r="F37" s="77"/>
      <c r="G37" s="77"/>
      <c r="H37" s="77"/>
      <c r="I37" s="77"/>
      <c r="J37" s="78"/>
      <c r="K37" s="78"/>
      <c r="L37" s="78"/>
      <c r="M37" s="78"/>
      <c r="P37" s="78"/>
      <c r="Q37" s="78"/>
      <c r="R37" s="78"/>
    </row>
    <row r="38" customFormat="false" ht="38.25" hidden="false" customHeight="false" outlineLevel="0" collapsed="false">
      <c r="A38" s="79" t="s">
        <v>207</v>
      </c>
      <c r="B38" s="79" t="s">
        <v>208</v>
      </c>
      <c r="C38" s="79" t="s">
        <v>209</v>
      </c>
      <c r="D38" s="79" t="s">
        <v>210</v>
      </c>
      <c r="E38" s="80" t="s">
        <v>211</v>
      </c>
      <c r="F38" s="79" t="s">
        <v>212</v>
      </c>
      <c r="G38" s="79" t="s">
        <v>213</v>
      </c>
      <c r="H38" s="79" t="s">
        <v>214</v>
      </c>
      <c r="I38" s="79" t="s">
        <v>215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75" hidden="false" customHeight="fals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3" customFormat="true" ht="12.75" hidden="false" customHeight="false" outlineLevel="0" collapsed="false">
      <c r="A40" s="41" t="s">
        <v>181</v>
      </c>
      <c r="B40" s="40"/>
      <c r="C40" s="42"/>
      <c r="D40" s="79"/>
      <c r="E40" s="38" t="n">
        <v>0</v>
      </c>
      <c r="F40" s="38" t="n">
        <v>2.461</v>
      </c>
      <c r="G40" s="38" t="n">
        <v>-29.598</v>
      </c>
      <c r="H40" s="82"/>
      <c r="I40" s="79"/>
    </row>
    <row r="41" customFormat="false" ht="12.75" hidden="false" customHeight="false" outlineLevel="0" collapsed="false">
      <c r="A41" s="43" t="s">
        <v>13</v>
      </c>
      <c r="B41" s="38"/>
      <c r="C41" s="38"/>
      <c r="D41" s="84" t="e">
        <f aca="false">+((B41*C41)-(B$40*C$40))/(B41-B$40)</f>
        <v>#DIV/0!</v>
      </c>
      <c r="E41" s="38" t="n">
        <v>57</v>
      </c>
      <c r="F41" s="38" t="n">
        <v>132.145</v>
      </c>
      <c r="G41" s="38" t="n">
        <v>-13.779</v>
      </c>
      <c r="H41" s="85" t="n">
        <f aca="false">+F41*(1+((E41/100)))</f>
        <v>207.46765</v>
      </c>
      <c r="I41" s="84" t="n">
        <f aca="false">+((H41*G41)-(F$40*G$40))/(H41-F$40)</f>
        <v>-13.5891009942848</v>
      </c>
      <c r="J41" s="0"/>
      <c r="K41" s="0"/>
      <c r="L41" s="0"/>
      <c r="M41" s="0"/>
      <c r="N41" s="0"/>
      <c r="O41" s="0"/>
      <c r="P41" s="0"/>
      <c r="Q41" s="0"/>
      <c r="R41" s="0"/>
    </row>
    <row r="42" customFormat="false" ht="12.75" hidden="false" customHeight="false" outlineLevel="0" collapsed="false">
      <c r="A42" s="43" t="s">
        <v>15</v>
      </c>
      <c r="B42" s="38" t="n">
        <v>14.985</v>
      </c>
      <c r="C42" s="38" t="n">
        <v>-5.3</v>
      </c>
      <c r="D42" s="84" t="n">
        <f aca="false">+((B42*C42)-(B$40*C$40))/(B42-B$40)</f>
        <v>-5.3</v>
      </c>
      <c r="E42" s="38" t="n">
        <v>50</v>
      </c>
      <c r="F42" s="38" t="n">
        <v>166.475</v>
      </c>
      <c r="G42" s="38" t="n">
        <v>-28.488</v>
      </c>
      <c r="H42" s="85" t="n">
        <f aca="false">+F42*(1+((E42/100)))</f>
        <v>249.7125</v>
      </c>
      <c r="I42" s="84" t="n">
        <f aca="false">+((H42*G42)-(F$40*G$40))/(H42-F$40)</f>
        <v>-28.4769516949341</v>
      </c>
      <c r="J42" s="0"/>
      <c r="K42" s="0"/>
      <c r="L42" s="0"/>
      <c r="M42" s="0"/>
      <c r="N42" s="0"/>
      <c r="O42" s="0"/>
      <c r="P42" s="0"/>
      <c r="Q42" s="0"/>
      <c r="R42" s="0"/>
    </row>
    <row r="43" customFormat="false" ht="12.75" hidden="false" customHeight="false" outlineLevel="0" collapsed="false">
      <c r="A43" s="43" t="s">
        <v>17</v>
      </c>
      <c r="B43" s="38" t="n">
        <v>15.376</v>
      </c>
      <c r="C43" s="38" t="n">
        <v>17.397</v>
      </c>
      <c r="D43" s="84" t="n">
        <f aca="false">+((B43*C43)-(B$40*C$40))/(B43-B$40)</f>
        <v>17.397</v>
      </c>
      <c r="E43" s="38"/>
      <c r="F43" s="38"/>
      <c r="G43" s="38"/>
      <c r="H43" s="85" t="n">
        <f aca="false">+F43*(1+((E43/100)))</f>
        <v>0</v>
      </c>
      <c r="I43" s="84" t="n">
        <f aca="false">+((H43*G43)-(F$40*G$40))/(H43-F$40)</f>
        <v>-29.598</v>
      </c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2.75" hidden="false" customHeight="false" outlineLevel="0" collapsed="false">
      <c r="A44" s="43" t="s">
        <v>13</v>
      </c>
      <c r="B44" s="38"/>
      <c r="C44" s="38"/>
      <c r="D44" s="84" t="e">
        <f aca="false">+((B44*C44)-(B$40*C$40))/(B44-B$40)</f>
        <v>#DIV/0!</v>
      </c>
      <c r="E44" s="38" t="n">
        <v>57</v>
      </c>
      <c r="F44" s="38" t="n">
        <v>94.274</v>
      </c>
      <c r="G44" s="38" t="n">
        <v>-13.76</v>
      </c>
      <c r="H44" s="85" t="n">
        <f aca="false">+F44*(1+((E44/100)))</f>
        <v>148.01018</v>
      </c>
      <c r="I44" s="84" t="n">
        <f aca="false">+((H44*G44)-(F$40*G$40))/(H44-F$40)</f>
        <v>-13.4922051694142</v>
      </c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2.75" hidden="false" customHeight="false" outlineLevel="0" collapsed="false">
      <c r="A45" s="43" t="s">
        <v>15</v>
      </c>
      <c r="B45" s="38" t="n">
        <v>20.277</v>
      </c>
      <c r="C45" s="38" t="n">
        <v>-4.898</v>
      </c>
      <c r="D45" s="84" t="n">
        <f aca="false">+((B45*C45)-(B$40*C$40))/(B45-B$40)</f>
        <v>-4.898</v>
      </c>
      <c r="E45" s="38" t="n">
        <v>57</v>
      </c>
      <c r="F45" s="38" t="n">
        <v>99.496</v>
      </c>
      <c r="G45" s="38" t="n">
        <v>-28.312</v>
      </c>
      <c r="H45" s="85" t="n">
        <f aca="false">+F45*(1+((E45/100)))</f>
        <v>156.20872</v>
      </c>
      <c r="I45" s="84" t="n">
        <f aca="false">+((H45*G45)-(F$40*G$40))/(H45-F$40)</f>
        <v>-28.2914153305168</v>
      </c>
      <c r="J45" s="0"/>
      <c r="K45" s="0"/>
      <c r="L45" s="0"/>
      <c r="M45" s="0"/>
      <c r="N45" s="0"/>
      <c r="O45" s="0"/>
      <c r="P45" s="0"/>
      <c r="Q45" s="0"/>
      <c r="R45" s="0"/>
    </row>
    <row r="46" customFormat="false" ht="12.75" hidden="false" customHeight="false" outlineLevel="0" collapsed="false">
      <c r="A46" s="43" t="s">
        <v>17</v>
      </c>
      <c r="B46" s="38" t="n">
        <v>15.657</v>
      </c>
      <c r="C46" s="38" t="n">
        <v>18.554</v>
      </c>
      <c r="D46" s="84" t="n">
        <f aca="false">+((B46*C46)-(B$40*C$40))/(B46-B$40)</f>
        <v>18.554</v>
      </c>
      <c r="E46" s="38"/>
      <c r="F46" s="38"/>
      <c r="G46" s="38"/>
      <c r="H46" s="85" t="n">
        <f aca="false">+F46*(1+((E46/100)))</f>
        <v>0</v>
      </c>
      <c r="I46" s="84" t="n">
        <f aca="false">+((H46*G46)-(F$40*G$40))/(H46-F$40)</f>
        <v>-29.598</v>
      </c>
      <c r="J46" s="0"/>
      <c r="K46" s="0"/>
      <c r="L46" s="0"/>
      <c r="M46" s="0"/>
      <c r="N46" s="0"/>
      <c r="O46" s="0"/>
      <c r="P46" s="0"/>
      <c r="Q46" s="0"/>
      <c r="R46" s="0"/>
    </row>
    <row r="47" customFormat="false" ht="12.75" hidden="false" customHeight="false" outlineLevel="0" collapsed="false">
      <c r="A47" s="43" t="s">
        <v>17</v>
      </c>
      <c r="B47" s="38" t="n">
        <v>130.564</v>
      </c>
      <c r="C47" s="38" t="n">
        <v>19.897</v>
      </c>
      <c r="D47" s="84"/>
      <c r="E47" s="38"/>
      <c r="F47" s="38"/>
      <c r="G47" s="38"/>
      <c r="H47" s="85"/>
      <c r="I47" s="84"/>
      <c r="J47" s="0"/>
      <c r="K47" s="0"/>
      <c r="L47" s="0"/>
      <c r="M47" s="0"/>
      <c r="N47" s="0"/>
      <c r="O47" s="0"/>
      <c r="P47" s="0"/>
      <c r="Q47" s="0"/>
      <c r="R47" s="0"/>
    </row>
    <row r="48" customFormat="false" ht="12.75" hidden="false" customHeight="false" outlineLevel="0" collapsed="false">
      <c r="A48" s="43" t="s">
        <v>13</v>
      </c>
      <c r="B48" s="38"/>
      <c r="C48" s="38"/>
      <c r="D48" s="84" t="e">
        <f aca="false">+((B48*C48)-(B$40*C$40))/(B48-B$40)</f>
        <v>#DIV/0!</v>
      </c>
      <c r="E48" s="38" t="n">
        <v>78</v>
      </c>
      <c r="F48" s="38" t="n">
        <v>52.158</v>
      </c>
      <c r="G48" s="38" t="n">
        <v>-14.146</v>
      </c>
      <c r="H48" s="85" t="n">
        <f aca="false">+F48*(1+((E48/100)))</f>
        <v>92.84124</v>
      </c>
      <c r="I48" s="84" t="n">
        <f aca="false">+((H48*G48)-(F$40*G$40))/(H48-F$40)</f>
        <v>-13.7252512611164</v>
      </c>
      <c r="J48" s="0"/>
      <c r="K48" s="0"/>
      <c r="L48" s="0"/>
      <c r="M48" s="0"/>
      <c r="N48" s="0"/>
      <c r="O48" s="0"/>
      <c r="P48" s="0"/>
      <c r="Q48" s="0"/>
      <c r="R48" s="0"/>
    </row>
    <row r="49" customFormat="false" ht="12.75" hidden="false" customHeight="false" outlineLevel="0" collapsed="false">
      <c r="A49" s="43" t="s">
        <v>15</v>
      </c>
      <c r="B49" s="38" t="n">
        <v>28.018</v>
      </c>
      <c r="C49" s="38" t="n">
        <v>-4.564</v>
      </c>
      <c r="D49" s="84" t="n">
        <f aca="false">+((B49*C49)-(B$40*C$40))/(B49-B$40)</f>
        <v>-4.564</v>
      </c>
      <c r="E49" s="38" t="n">
        <v>57</v>
      </c>
      <c r="F49" s="38" t="n">
        <v>60.21</v>
      </c>
      <c r="G49" s="38" t="n">
        <v>-30.063</v>
      </c>
      <c r="H49" s="85" t="n">
        <f aca="false">+F49*(1+((E49/100)))</f>
        <v>94.5297</v>
      </c>
      <c r="I49" s="84" t="n">
        <f aca="false">+((H49*G49)-(F$40*G$40))/(H49-F$40)</f>
        <v>-30.0754294684295</v>
      </c>
      <c r="J49" s="0"/>
      <c r="K49" s="0"/>
      <c r="L49" s="0"/>
      <c r="M49" s="0"/>
      <c r="N49" s="0"/>
      <c r="O49" s="0"/>
      <c r="P49" s="0"/>
      <c r="Q49" s="0"/>
      <c r="R49" s="0"/>
    </row>
    <row r="50" customFormat="false" ht="12.75" hidden="false" customHeight="false" outlineLevel="0" collapsed="false">
      <c r="A50" s="43" t="s">
        <v>17</v>
      </c>
      <c r="B50" s="38" t="n">
        <v>152.609</v>
      </c>
      <c r="C50" s="38" t="n">
        <v>20.075</v>
      </c>
      <c r="D50" s="84" t="n">
        <f aca="false">+((B50*C50)-(B$40*C$40))/(B50-B$40)</f>
        <v>20.075</v>
      </c>
      <c r="E50" s="38"/>
      <c r="F50" s="38"/>
      <c r="G50" s="38"/>
      <c r="H50" s="85" t="n">
        <f aca="false">+F50*(1+((E50/100)))</f>
        <v>0</v>
      </c>
      <c r="I50" s="84" t="n">
        <f aca="false">+((H50*G50)-(F$40*G$40))/(H50-F$40)</f>
        <v>-29.598</v>
      </c>
      <c r="J50" s="0"/>
      <c r="K50" s="0"/>
      <c r="L50" s="0"/>
      <c r="M50" s="0"/>
      <c r="N50" s="0"/>
      <c r="O50" s="0"/>
      <c r="P50" s="0"/>
      <c r="Q50" s="0"/>
      <c r="R50" s="0"/>
    </row>
    <row r="51" customFormat="false" ht="12.75" hidden="false" customHeight="false" outlineLevel="0" collapsed="false">
      <c r="A51" s="43" t="s">
        <v>15</v>
      </c>
      <c r="B51" s="38" t="n">
        <v>35.289</v>
      </c>
      <c r="C51" s="38" t="n">
        <v>-4.827</v>
      </c>
      <c r="D51" s="84" t="n">
        <f aca="false">+((B51*C51)-(B$40*C$40))/(B51-B$40)</f>
        <v>-4.827</v>
      </c>
      <c r="E51" s="38" t="n">
        <v>57</v>
      </c>
      <c r="F51" s="38" t="n">
        <v>164.583</v>
      </c>
      <c r="G51" s="38" t="n">
        <v>-29.362</v>
      </c>
      <c r="H51" s="85" t="n">
        <f aca="false">+F51*(1+((E51/100)))</f>
        <v>258.39531</v>
      </c>
      <c r="I51" s="84" t="n">
        <f aca="false">+((H51*G51)-(F$40*G$40))/(H51-F$40)</f>
        <v>-29.3597306833148</v>
      </c>
      <c r="J51" s="0"/>
      <c r="K51" s="0"/>
      <c r="L51" s="0"/>
      <c r="M51" s="0"/>
      <c r="N51" s="0"/>
      <c r="O51" s="0"/>
      <c r="P51" s="0"/>
      <c r="Q51" s="0"/>
      <c r="R51" s="0"/>
    </row>
    <row r="52" customFormat="false" ht="12.75" hidden="false" customHeight="false" outlineLevel="0" collapsed="false">
      <c r="A52" s="43" t="s">
        <v>13</v>
      </c>
      <c r="B52" s="38"/>
      <c r="C52" s="38"/>
      <c r="D52" s="84" t="e">
        <f aca="false">+((B52*C52)-(B$40*C$40))/(B52-B$40)</f>
        <v>#DIV/0!</v>
      </c>
      <c r="E52" s="38" t="n">
        <v>57</v>
      </c>
      <c r="F52" s="38" t="n">
        <v>224.039</v>
      </c>
      <c r="G52" s="38" t="n">
        <v>-13.494</v>
      </c>
      <c r="H52" s="85" t="n">
        <f aca="false">+F52*(1+((E52/100)))</f>
        <v>351.74123</v>
      </c>
      <c r="I52" s="84" t="n">
        <f aca="false">+((H52*G52)-(F$40*G$40))/(H52-F$40)</f>
        <v>-13.3805325300547</v>
      </c>
      <c r="J52" s="0"/>
      <c r="K52" s="0"/>
      <c r="L52" s="0"/>
      <c r="M52" s="0"/>
      <c r="N52" s="0"/>
      <c r="O52" s="0"/>
      <c r="P52" s="0"/>
      <c r="Q52" s="0"/>
      <c r="R52" s="0"/>
    </row>
    <row r="53" customFormat="false" ht="12.75" hidden="false" customHeight="false" outlineLevel="0" collapsed="false">
      <c r="A53" s="43" t="s">
        <v>13</v>
      </c>
      <c r="B53" s="38"/>
      <c r="C53" s="38"/>
      <c r="D53" s="84" t="e">
        <f aca="false">+((B53*C53)-(B$40*C$40))/(B53-B$40)</f>
        <v>#DIV/0!</v>
      </c>
      <c r="E53" s="38" t="n">
        <v>57</v>
      </c>
      <c r="F53" s="38" t="n">
        <v>155.503</v>
      </c>
      <c r="G53" s="38" t="n">
        <v>-13.785</v>
      </c>
      <c r="H53" s="85" t="n">
        <f aca="false">+F53*(1+((E53/100)))</f>
        <v>244.13971</v>
      </c>
      <c r="I53" s="84" t="n">
        <f aca="false">+((H53*G53)-(F$40*G$40))/(H53-F$40)</f>
        <v>-13.6239771569039</v>
      </c>
      <c r="J53" s="0"/>
      <c r="K53" s="0"/>
      <c r="L53" s="0"/>
      <c r="M53" s="0"/>
      <c r="N53" s="0"/>
      <c r="O53" s="0"/>
      <c r="P53" s="0"/>
      <c r="Q53" s="0"/>
      <c r="R53" s="0"/>
    </row>
    <row r="54" customFormat="false" ht="12.75" hidden="false" customHeight="false" outlineLevel="0" collapsed="false">
      <c r="A54" s="43" t="s">
        <v>15</v>
      </c>
      <c r="B54" s="38" t="n">
        <v>65.98</v>
      </c>
      <c r="C54" s="38" t="n">
        <v>-4.748</v>
      </c>
      <c r="D54" s="84" t="n">
        <f aca="false">+((B54*C54)-(B$40*C$40))/(B54-B$40)</f>
        <v>-4.748</v>
      </c>
      <c r="E54" s="38" t="n">
        <v>78</v>
      </c>
      <c r="F54" s="38" t="n">
        <v>52.135</v>
      </c>
      <c r="G54" s="38" t="n">
        <v>-29.766</v>
      </c>
      <c r="H54" s="85" t="n">
        <f aca="false">+F54*(1+((E54/100)))</f>
        <v>92.8003</v>
      </c>
      <c r="I54" s="84" t="n">
        <f aca="false">+((H54*G54)-(F$40*G$40))/(H54-F$40)</f>
        <v>-29.7705766128363</v>
      </c>
      <c r="J54" s="0"/>
      <c r="K54" s="0"/>
      <c r="L54" s="0"/>
      <c r="M54" s="0"/>
      <c r="N54" s="0"/>
      <c r="O54" s="0"/>
      <c r="P54" s="0"/>
      <c r="Q54" s="0"/>
      <c r="R54" s="0"/>
    </row>
    <row r="55" customFormat="false" ht="12.75" hidden="false" customHeight="false" outlineLevel="0" collapsed="false">
      <c r="A55" s="43" t="s">
        <v>17</v>
      </c>
      <c r="B55" s="38" t="n">
        <v>102.086</v>
      </c>
      <c r="C55" s="38" t="n">
        <v>19.469</v>
      </c>
      <c r="D55" s="84" t="n">
        <f aca="false">+((B55*C55)-(B$40*C$40))/(B55-B$40)</f>
        <v>19.469</v>
      </c>
      <c r="E55" s="38"/>
      <c r="F55" s="38"/>
      <c r="G55" s="38"/>
      <c r="H55" s="85" t="n">
        <f aca="false">+F55*(1+((E55/100)))</f>
        <v>0</v>
      </c>
      <c r="I55" s="84" t="n">
        <f aca="false">+((H55*G55)-(F$40*G$40))/(H55-F$40)</f>
        <v>-29.598</v>
      </c>
      <c r="J55" s="0"/>
      <c r="K55" s="0"/>
      <c r="L55" s="0"/>
      <c r="M55" s="0"/>
      <c r="N55" s="0"/>
      <c r="O55" s="0"/>
      <c r="P55" s="0"/>
      <c r="Q55" s="0"/>
      <c r="R55" s="0"/>
    </row>
    <row r="56" customFormat="false" ht="23.25" hidden="false" customHeight="false" outlineLevel="0" collapsed="false">
      <c r="A56" s="0"/>
      <c r="B56" s="83"/>
      <c r="C56" s="83"/>
      <c r="D56" s="83"/>
      <c r="E56" s="83"/>
      <c r="F56" s="83"/>
      <c r="G56" s="0"/>
      <c r="H56" s="0"/>
      <c r="I56" s="0"/>
      <c r="J56" s="0"/>
      <c r="K56" s="0"/>
      <c r="L56" s="0"/>
      <c r="M56" s="0"/>
      <c r="N56" s="0"/>
      <c r="O56" s="0"/>
      <c r="P56" s="86"/>
      <c r="Q56" s="86"/>
      <c r="R56" s="86"/>
    </row>
    <row r="57" customFormat="false" ht="12.75" hidden="false" customHeight="false" outlineLevel="0" collapsed="false">
      <c r="A57" s="0"/>
      <c r="B57" s="83"/>
      <c r="C57" s="83"/>
      <c r="D57" s="83"/>
      <c r="E57" s="83"/>
      <c r="F57" s="83"/>
      <c r="G57" s="0"/>
      <c r="H57" s="0"/>
      <c r="I57" s="0"/>
      <c r="J57" s="0"/>
      <c r="K57" s="0"/>
      <c r="L57" s="0"/>
      <c r="M57" s="0"/>
      <c r="N57" s="0"/>
      <c r="O57" s="0"/>
    </row>
    <row r="58" customFormat="false" ht="1.5" hidden="false" customHeight="true" outlineLevel="0" collapsed="false">
      <c r="A58" s="0"/>
      <c r="B58" s="83"/>
      <c r="C58" s="83"/>
      <c r="D58" s="83"/>
      <c r="E58" s="83"/>
      <c r="F58" s="83"/>
      <c r="G58" s="0"/>
      <c r="H58" s="0"/>
      <c r="I58" s="0"/>
      <c r="J58" s="0"/>
      <c r="K58" s="0"/>
      <c r="L58" s="0"/>
      <c r="M58" s="0"/>
      <c r="N58" s="0"/>
      <c r="O58" s="0"/>
    </row>
    <row r="59" customFormat="false" ht="36" hidden="false" customHeight="true" outlineLevel="0" collapsed="false">
      <c r="A59" s="87" t="s">
        <v>216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</row>
    <row r="60" customFormat="false" ht="38.25" hidden="false" customHeight="false" outlineLevel="0" collapsed="false">
      <c r="A60" s="44" t="s">
        <v>183</v>
      </c>
      <c r="B60" s="44" t="s">
        <v>184</v>
      </c>
      <c r="C60" s="79" t="s">
        <v>175</v>
      </c>
      <c r="D60" s="79" t="s">
        <v>208</v>
      </c>
      <c r="E60" s="79" t="s">
        <v>209</v>
      </c>
      <c r="F60" s="79" t="s">
        <v>210</v>
      </c>
      <c r="G60" s="88" t="s">
        <v>217</v>
      </c>
      <c r="H60" s="89" t="s">
        <v>218</v>
      </c>
      <c r="I60" s="80" t="s">
        <v>211</v>
      </c>
      <c r="J60" s="79" t="s">
        <v>212</v>
      </c>
      <c r="K60" s="79" t="s">
        <v>213</v>
      </c>
      <c r="L60" s="79" t="s">
        <v>214</v>
      </c>
      <c r="M60" s="79" t="s">
        <v>215</v>
      </c>
      <c r="N60" s="88" t="s">
        <v>219</v>
      </c>
      <c r="O60" s="89" t="s">
        <v>220</v>
      </c>
    </row>
    <row r="61" customFormat="false" ht="12.75" hidden="false" customHeight="false" outlineLevel="0" collapsed="false">
      <c r="A61" s="82" t="s">
        <v>65</v>
      </c>
      <c r="B61" s="82" t="s">
        <v>27</v>
      </c>
      <c r="C61" s="43" t="s">
        <v>182</v>
      </c>
      <c r="D61" s="38" t="n">
        <v>76.389</v>
      </c>
      <c r="E61" s="38" t="n">
        <v>4.803</v>
      </c>
      <c r="F61" s="84" t="n">
        <f aca="false">+((D61*E61)-(B$40*C$40))/(D61-B$40)</f>
        <v>4.803</v>
      </c>
      <c r="G61" s="90" t="n">
        <f aca="false">((F61-$B$32)/($C$32-$B$32))*($C$34-$B$34)+$B$34</f>
        <v>5.21699980551894</v>
      </c>
      <c r="H61" s="91" t="n">
        <f aca="false">+(100/((271.872114/(1+(G61/1000)))+1))</f>
        <v>0.368376880601429</v>
      </c>
      <c r="I61" s="38" t="n">
        <v>57</v>
      </c>
      <c r="J61" s="38" t="n">
        <v>100.234</v>
      </c>
      <c r="K61" s="38" t="n">
        <v>-25.373</v>
      </c>
      <c r="L61" s="85" t="n">
        <f aca="false">+J61*(1+((I61/100)))</f>
        <v>157.36738</v>
      </c>
      <c r="M61" s="84" t="n">
        <f aca="false">+((L61*K61)-(F$40*G$40))/(L61-F$40)</f>
        <v>-25.3058773611519</v>
      </c>
      <c r="N61" s="92" t="n">
        <f aca="false">((M61-$D$32)/($E$32-$D$32))*($E$34-$D$34)+$D$34</f>
        <v>-22.3626055238268</v>
      </c>
      <c r="O61" s="91" t="n">
        <f aca="false">+(100/((89.443838/(1+(N61/1000)))+1))</f>
        <v>1.08120044514989</v>
      </c>
    </row>
    <row r="62" customFormat="false" ht="12.75" hidden="false" customHeight="false" outlineLevel="0" collapsed="false">
      <c r="A62" s="82" t="s">
        <v>65</v>
      </c>
      <c r="B62" s="82" t="s">
        <v>29</v>
      </c>
      <c r="C62" s="43" t="s">
        <v>182</v>
      </c>
      <c r="D62" s="38" t="n">
        <v>32.384</v>
      </c>
      <c r="E62" s="38" t="n">
        <v>3.867</v>
      </c>
      <c r="F62" s="84" t="n">
        <f aca="false">+((D62*E62)-(B$40*C$40))/(D62-B$40)</f>
        <v>3.867</v>
      </c>
      <c r="G62" s="90" t="n">
        <f aca="false">((F62-$B$32)/($C$32-$B$32))*($C$34-$B$34)+$B$34</f>
        <v>4.27648940078225</v>
      </c>
      <c r="H62" s="91" t="n">
        <f aca="false">+(100/((271.872114/(1+(G62/1000)))+1))</f>
        <v>0.368033484904877</v>
      </c>
      <c r="I62" s="38" t="n">
        <v>78</v>
      </c>
      <c r="J62" s="38" t="n">
        <v>76.58</v>
      </c>
      <c r="K62" s="38" t="n">
        <v>-24.241</v>
      </c>
      <c r="L62" s="85" t="n">
        <f aca="false">+J62*(1+((I62/100)))</f>
        <v>136.3124</v>
      </c>
      <c r="M62" s="84" t="n">
        <f aca="false">+((L62*K62)-(F$40*G$40))/(L62-F$40)</f>
        <v>-24.1425058714365</v>
      </c>
      <c r="N62" s="92" t="n">
        <f aca="false">((M62-$D$32)/($E$32-$D$32))*($E$34-$D$34)+$D$34</f>
        <v>-21.1588625800497</v>
      </c>
      <c r="O62" s="91" t="n">
        <f aca="false">+(100/((89.443838/(1+(N62/1000)))+1))</f>
        <v>1.08251729185369</v>
      </c>
    </row>
    <row r="63" customFormat="false" ht="12.75" hidden="false" customHeight="false" outlineLevel="0" collapsed="false">
      <c r="A63" s="82" t="s">
        <v>65</v>
      </c>
      <c r="B63" s="82" t="s">
        <v>31</v>
      </c>
      <c r="C63" s="43" t="s">
        <v>182</v>
      </c>
      <c r="D63" s="38" t="n">
        <v>72.381</v>
      </c>
      <c r="E63" s="38" t="n">
        <v>4.994</v>
      </c>
      <c r="F63" s="84" t="n">
        <f aca="false">+((D63*E63)-(B$40*C$40))/(D63-B$40)</f>
        <v>4.994</v>
      </c>
      <c r="G63" s="90" t="n">
        <f aca="false">((F63-$B$32)/($C$32-$B$32))*($C$34-$B$34)+$B$34</f>
        <v>5.4089201979385</v>
      </c>
      <c r="H63" s="91" t="n">
        <f aca="false">+(100/((271.872114/(1+(G63/1000)))+1))</f>
        <v>0.368446953577766</v>
      </c>
      <c r="I63" s="38" t="n">
        <v>57</v>
      </c>
      <c r="J63" s="38" t="n">
        <v>92.927</v>
      </c>
      <c r="K63" s="38" t="n">
        <v>-25.902</v>
      </c>
      <c r="L63" s="85" t="n">
        <f aca="false">+J63*(1+((I63/100)))</f>
        <v>145.89539</v>
      </c>
      <c r="M63" s="84" t="n">
        <f aca="false">+((L63*K63)-(F$40*G$40))/(L63-F$40)</f>
        <v>-25.8385852498832</v>
      </c>
      <c r="N63" s="92" t="n">
        <f aca="false">((M63-$D$32)/($E$32-$D$32))*($E$34-$D$34)+$D$34</f>
        <v>-22.9137995042738</v>
      </c>
      <c r="O63" s="91" t="n">
        <f aca="false">+(100/((89.443838/(1+(N63/1000)))+1))</f>
        <v>1.08059744924656</v>
      </c>
    </row>
    <row r="64" customFormat="false" ht="12.75" hidden="false" customHeight="false" outlineLevel="0" collapsed="false">
      <c r="A64" s="82" t="s">
        <v>65</v>
      </c>
      <c r="B64" s="82" t="s">
        <v>33</v>
      </c>
      <c r="C64" s="38"/>
      <c r="D64" s="38" t="n">
        <v>63.997</v>
      </c>
      <c r="E64" s="38" t="n">
        <v>14.81</v>
      </c>
      <c r="F64" s="84" t="n">
        <f aca="false">+((D64*E64)-(B$40*C$40))/(D64-B$40)</f>
        <v>14.81</v>
      </c>
      <c r="G64" s="90" t="n">
        <f aca="false">((F64-$B$32)/($C$32-$B$32))*($C$34-$B$34)+$B$34</f>
        <v>15.272221621972</v>
      </c>
      <c r="H64" s="91" t="n">
        <f aca="false">+(100/((271.872114/(1+(G64/1000)))+1))</f>
        <v>0.37204805824093</v>
      </c>
      <c r="I64" s="38" t="n">
        <v>57</v>
      </c>
      <c r="J64" s="38" t="n">
        <v>100.222</v>
      </c>
      <c r="K64" s="38" t="n">
        <v>-20.808</v>
      </c>
      <c r="L64" s="85" t="n">
        <f aca="false">+J64*(1+((I64/100)))</f>
        <v>157.34854</v>
      </c>
      <c r="M64" s="84" t="n">
        <f aca="false">+((L64*K64)-(F$40*G$40))/(L64-F$40)</f>
        <v>-20.6683361509906</v>
      </c>
      <c r="N64" s="92" t="n">
        <f aca="false">((M64-$D$32)/($E$32-$D$32))*($E$34-$D$34)+$D$34</f>
        <v>-17.5641318139607</v>
      </c>
      <c r="O64" s="91" t="n">
        <f aca="false">+(100/((89.443838/(1+(N64/1000)))+1))</f>
        <v>1.08644957506281</v>
      </c>
    </row>
    <row r="65" customFormat="false" ht="12.75" hidden="false" customHeight="false" outlineLevel="0" collapsed="false">
      <c r="A65" s="82" t="s">
        <v>65</v>
      </c>
      <c r="B65" s="82" t="s">
        <v>35</v>
      </c>
      <c r="C65" s="38"/>
      <c r="D65" s="38" t="n">
        <v>44.968</v>
      </c>
      <c r="E65" s="38" t="n">
        <v>14.827</v>
      </c>
      <c r="F65" s="84" t="n">
        <f aca="false">+((D65*E65)-(B$40*C$40))/(D65-B$40)</f>
        <v>14.827</v>
      </c>
      <c r="G65" s="90" t="n">
        <f aca="false">((F65-$B$32)/($C$32-$B$32))*($C$34-$B$34)+$B$34</f>
        <v>15.2893035417162</v>
      </c>
      <c r="H65" s="91" t="n">
        <f aca="false">+(100/((271.872114/(1+(G65/1000)))+1))</f>
        <v>0.372054294647077</v>
      </c>
      <c r="I65" s="38" t="n">
        <v>78</v>
      </c>
      <c r="J65" s="38" t="n">
        <v>61.206</v>
      </c>
      <c r="K65" s="38" t="n">
        <v>-19.82</v>
      </c>
      <c r="L65" s="85" t="n">
        <f aca="false">+J65*(1+((I65/100)))</f>
        <v>108.94668</v>
      </c>
      <c r="M65" s="84" t="n">
        <f aca="false">+((L65*K65)-(F$40*G$40))/(L65-F$40)</f>
        <v>-19.594019774302</v>
      </c>
      <c r="N65" s="92" t="n">
        <f aca="false">((M65-$D$32)/($E$32-$D$32))*($E$34-$D$34)+$D$34</f>
        <v>-16.4525343842013</v>
      </c>
      <c r="O65" s="91" t="n">
        <f aca="false">+(100/((89.443838/(1+(N65/1000)))+1))</f>
        <v>1.08766549043905</v>
      </c>
    </row>
    <row r="66" customFormat="false" ht="12.75" hidden="false" customHeight="false" outlineLevel="0" collapsed="false">
      <c r="A66" s="82" t="s">
        <v>65</v>
      </c>
      <c r="B66" s="82" t="s">
        <v>37</v>
      </c>
      <c r="C66" s="38"/>
      <c r="D66" s="38" t="n">
        <v>55.301</v>
      </c>
      <c r="E66" s="38" t="n">
        <v>15.13</v>
      </c>
      <c r="F66" s="84" t="n">
        <f aca="false">+((D66*E66)-(B$40*C$40))/(D66-B$40)</f>
        <v>15.13</v>
      </c>
      <c r="G66" s="90" t="n">
        <f aca="false">((F66-$B$32)/($C$32-$B$32))*($C$34-$B$34)+$B$34</f>
        <v>15.5937636406854</v>
      </c>
      <c r="H66" s="91" t="n">
        <f aca="false">+(100/((271.872114/(1+(G66/1000)))+1))</f>
        <v>0.372165449284485</v>
      </c>
      <c r="I66" s="38" t="n">
        <v>57</v>
      </c>
      <c r="J66" s="38" t="n">
        <v>85.975</v>
      </c>
      <c r="K66" s="38" t="n">
        <v>-22.145</v>
      </c>
      <c r="L66" s="85" t="n">
        <f aca="false">+J66*(1+((I66/100)))</f>
        <v>134.98075</v>
      </c>
      <c r="M66" s="84" t="n">
        <f aca="false">+((L66*K66)-(F$40*G$40))/(L66-F$40)</f>
        <v>-22.0065917023689</v>
      </c>
      <c r="N66" s="92" t="n">
        <f aca="false">((M66-$D$32)/($E$32-$D$32))*($E$34-$D$34)+$D$34</f>
        <v>-18.9488276666468</v>
      </c>
      <c r="O66" s="91" t="n">
        <f aca="false">+(100/((89.443838/(1+(N66/1000)))+1))</f>
        <v>1.08493489050747</v>
      </c>
    </row>
    <row r="67" customFormat="false" ht="12.75" hidden="false" customHeight="false" outlineLevel="0" collapsed="false">
      <c r="A67" s="82" t="s">
        <v>65</v>
      </c>
      <c r="B67" s="82" t="s">
        <v>39</v>
      </c>
      <c r="C67" s="38"/>
      <c r="D67" s="38" t="n">
        <v>58.343</v>
      </c>
      <c r="E67" s="38" t="n">
        <v>15.011</v>
      </c>
      <c r="F67" s="84" t="n">
        <f aca="false">+((D67*E67)-(B$40*C$40))/(D67-B$40)</f>
        <v>15.011</v>
      </c>
      <c r="G67" s="90" t="n">
        <f aca="false">((F67-$B$32)/($C$32-$B$32))*($C$34-$B$34)+$B$34</f>
        <v>15.4741902024764</v>
      </c>
      <c r="H67" s="91" t="n">
        <f aca="false">+(100/((271.872114/(1+(G67/1000)))+1))</f>
        <v>0.372121794522473</v>
      </c>
      <c r="I67" s="38" t="n">
        <v>57</v>
      </c>
      <c r="J67" s="38" t="n">
        <v>91.1</v>
      </c>
      <c r="K67" s="38" t="n">
        <v>-21.797</v>
      </c>
      <c r="L67" s="85" t="n">
        <f aca="false">+J67*(1+((I67/100)))</f>
        <v>143.027</v>
      </c>
      <c r="M67" s="84" t="n">
        <f aca="false">+((L67*K67)-(F$40*G$40))/(L67-F$40)</f>
        <v>-21.6604217307172</v>
      </c>
      <c r="N67" s="92" t="n">
        <f aca="false">((M67-$D$32)/($E$32-$D$32))*($E$34-$D$34)+$D$34</f>
        <v>-18.5906448639849</v>
      </c>
      <c r="O67" s="91" t="n">
        <f aca="false">+(100/((89.443838/(1+(N67/1000)))+1))</f>
        <v>1.08532670226671</v>
      </c>
    </row>
    <row r="68" customFormat="false" ht="12.75" hidden="false" customHeight="false" outlineLevel="0" collapsed="false">
      <c r="A68" s="82" t="s">
        <v>65</v>
      </c>
      <c r="B68" s="82" t="s">
        <v>41</v>
      </c>
      <c r="C68" s="38"/>
      <c r="D68" s="38" t="n">
        <v>70.719</v>
      </c>
      <c r="E68" s="38" t="n">
        <v>15.725</v>
      </c>
      <c r="F68" s="84" t="n">
        <f aca="false">+((D68*E68)-(B$40*C$40))/(D68-B$40)</f>
        <v>15.725</v>
      </c>
      <c r="G68" s="90" t="n">
        <f aca="false">((F68-$B$32)/($C$32-$B$32))*($C$34-$B$34)+$B$34</f>
        <v>16.1916308317307</v>
      </c>
      <c r="H68" s="91" t="n">
        <f aca="false">+(100/((271.872114/(1+(G68/1000)))+1))</f>
        <v>0.372383722520691</v>
      </c>
      <c r="I68" s="38" t="n">
        <v>78</v>
      </c>
      <c r="J68" s="38" t="n">
        <v>43.679</v>
      </c>
      <c r="K68" s="38" t="n">
        <v>-19.174</v>
      </c>
      <c r="L68" s="85" t="n">
        <f aca="false">+J68*(1+((I68/100)))</f>
        <v>77.74862</v>
      </c>
      <c r="M68" s="84" t="n">
        <f aca="false">+((L68*K68)-(F$40*G$40))/(L68-F$40)</f>
        <v>-18.8332605264982</v>
      </c>
      <c r="N68" s="92" t="n">
        <f aca="false">((M68-$D$32)/($E$32-$D$32))*($E$34-$D$34)+$D$34</f>
        <v>-15.6653751796371</v>
      </c>
      <c r="O68" s="91" t="n">
        <f aca="false">+(100/((89.443838/(1+(N68/1000)))+1))</f>
        <v>1.08852650258044</v>
      </c>
    </row>
    <row r="69" customFormat="false" ht="12.75" hidden="false" customHeight="false" outlineLevel="0" collapsed="false">
      <c r="A69" s="82" t="s">
        <v>65</v>
      </c>
      <c r="B69" s="82" t="s">
        <v>43</v>
      </c>
      <c r="C69" s="38"/>
      <c r="D69" s="38" t="n">
        <v>78.737</v>
      </c>
      <c r="E69" s="38" t="n">
        <v>15.487</v>
      </c>
      <c r="F69" s="84" t="n">
        <f aca="false">+((D69*E69)-(B$40*C$40))/(D69-B$40)</f>
        <v>15.487</v>
      </c>
      <c r="G69" s="90" t="n">
        <f aca="false">((F69-$B$32)/($C$32-$B$32))*($C$34-$B$34)+$B$34</f>
        <v>15.9524839553126</v>
      </c>
      <c r="H69" s="91" t="n">
        <f aca="false">+(100/((271.872114/(1+(G69/1000)))+1))</f>
        <v>0.372296413340979</v>
      </c>
      <c r="I69" s="38" t="n">
        <v>78</v>
      </c>
      <c r="J69" s="38" t="n">
        <v>47.431</v>
      </c>
      <c r="K69" s="38" t="n">
        <v>-19.16</v>
      </c>
      <c r="L69" s="85" t="n">
        <f aca="false">+J69*(1+((I69/100)))</f>
        <v>84.42718</v>
      </c>
      <c r="M69" s="84" t="n">
        <f aca="false">+((L69*K69)-(F$40*G$40))/(L69-F$40)</f>
        <v>-18.8466034503499</v>
      </c>
      <c r="N69" s="92" t="n">
        <f aca="false">((M69-$D$32)/($E$32-$D$32))*($E$34-$D$34)+$D$34</f>
        <v>-15.6791811311993</v>
      </c>
      <c r="O69" s="91" t="n">
        <f aca="false">+(100/((89.443838/(1+(N69/1000)))+1))</f>
        <v>1.08851140145453</v>
      </c>
    </row>
    <row r="70" customFormat="false" ht="12.75" hidden="false" customHeight="false" outlineLevel="0" collapsed="false">
      <c r="A70" s="82" t="s">
        <v>65</v>
      </c>
      <c r="B70" s="82" t="s">
        <v>45</v>
      </c>
      <c r="C70" s="38"/>
      <c r="D70" s="38" t="n">
        <v>57.542</v>
      </c>
      <c r="E70" s="38" t="n">
        <v>13.283</v>
      </c>
      <c r="F70" s="84" t="n">
        <f aca="false">+((D70*E70)-(B$40*C$40))/(D70-B$40)</f>
        <v>13.283</v>
      </c>
      <c r="G70" s="90" t="n">
        <f aca="false">((F70-$B$32)/($C$32-$B$32))*($C$34-$B$34)+$B$34</f>
        <v>13.737863301424</v>
      </c>
      <c r="H70" s="91" t="n">
        <f aca="false">+(100/((271.872114/(1+(G70/1000)))+1))</f>
        <v>0.371487879045207</v>
      </c>
      <c r="I70" s="38" t="n">
        <v>57</v>
      </c>
      <c r="J70" s="38" t="n">
        <v>86.607</v>
      </c>
      <c r="K70" s="38" t="n">
        <v>-22.83</v>
      </c>
      <c r="L70" s="85" t="n">
        <f aca="false">+J70*(1+((I70/100)))</f>
        <v>135.97299</v>
      </c>
      <c r="M70" s="84" t="n">
        <f aca="false">+((L70*K70)-(F$40*G$40))/(L70-F$40)</f>
        <v>-22.7052467999316</v>
      </c>
      <c r="N70" s="92" t="n">
        <f aca="false">((M70-$D$32)/($E$32-$D$32))*($E$34-$D$34)+$D$34</f>
        <v>-19.6717275754547</v>
      </c>
      <c r="O70" s="91" t="n">
        <f aca="false">+(100/((89.443838/(1+(N70/1000)))+1))</f>
        <v>1.08414410974061</v>
      </c>
    </row>
    <row r="71" customFormat="false" ht="12.75" hidden="false" customHeight="false" outlineLevel="0" collapsed="false">
      <c r="A71" s="82" t="s">
        <v>65</v>
      </c>
      <c r="B71" s="82" t="s">
        <v>47</v>
      </c>
      <c r="C71" s="38"/>
      <c r="D71" s="38" t="n">
        <v>14.367</v>
      </c>
      <c r="E71" s="38" t="n">
        <v>13.416</v>
      </c>
      <c r="F71" s="84" t="n">
        <f aca="false">+((D71*E71)-(B$40*C$40))/(D71-B$40)</f>
        <v>13.416</v>
      </c>
      <c r="G71" s="90" t="n">
        <f aca="false">((F71-$B$32)/($C$32-$B$32))*($C$34-$B$34)+$B$34</f>
        <v>13.8715042029518</v>
      </c>
      <c r="H71" s="91" t="n">
        <f aca="false">+(100/((271.872114/(1+(G71/1000)))+1))</f>
        <v>0.371536670279953</v>
      </c>
      <c r="I71" s="38" t="n">
        <v>50</v>
      </c>
      <c r="J71" s="38" t="n">
        <v>31.911</v>
      </c>
      <c r="K71" s="38" t="n">
        <v>-22.59</v>
      </c>
      <c r="L71" s="85" t="n">
        <f aca="false">+J71*(1+((I71/100)))</f>
        <v>47.8665</v>
      </c>
      <c r="M71" s="84" t="n">
        <f aca="false">+((L71*K71)-(F$40*G$40))/(L71-F$40)</f>
        <v>-22.2101630198985</v>
      </c>
      <c r="N71" s="92" t="n">
        <f aca="false">((M71-$D$32)/($E$32-$D$32))*($E$34-$D$34)+$D$34</f>
        <v>-19.1594633399445</v>
      </c>
      <c r="O71" s="91" t="n">
        <f aca="false">+(100/((89.443838/(1+(N71/1000)))+1))</f>
        <v>1.08470447728758</v>
      </c>
    </row>
    <row r="72" customFormat="false" ht="12.75" hidden="false" customHeight="false" outlineLevel="0" collapsed="false">
      <c r="A72" s="82" t="s">
        <v>65</v>
      </c>
      <c r="B72" s="82" t="s">
        <v>49</v>
      </c>
      <c r="C72" s="38"/>
      <c r="D72" s="38" t="n">
        <v>56.907</v>
      </c>
      <c r="E72" s="38" t="n">
        <v>15.157</v>
      </c>
      <c r="F72" s="84" t="n">
        <f aca="false">+((D72*E72)-(B$40*C$40))/(D72-B$40)</f>
        <v>15.157</v>
      </c>
      <c r="G72" s="90" t="n">
        <f aca="false">((F72-$B$32)/($C$32-$B$32))*($C$34-$B$34)+$B$34</f>
        <v>15.6208937485144</v>
      </c>
      <c r="H72" s="91" t="n">
        <f aca="false">+(100/((271.872114/(1+(G72/1000)))+1))</f>
        <v>0.372175354141129</v>
      </c>
      <c r="I72" s="38" t="n">
        <v>57</v>
      </c>
      <c r="J72" s="38" t="n">
        <v>88.717</v>
      </c>
      <c r="K72" s="38" t="n">
        <v>-21.16</v>
      </c>
      <c r="L72" s="85" t="n">
        <f aca="false">+J72*(1+((I72/100)))</f>
        <v>139.28569</v>
      </c>
      <c r="M72" s="84" t="n">
        <f aca="false">+((L72*K72)-(F$40*G$40))/(L72-F$40)</f>
        <v>-21.0082297456694</v>
      </c>
      <c r="N72" s="92" t="n">
        <f aca="false">((M72-$D$32)/($E$32-$D$32))*($E$34-$D$34)+$D$34</f>
        <v>-17.915820436079</v>
      </c>
      <c r="O72" s="91" t="n">
        <f aca="false">+(100/((89.443838/(1+(N72/1000)))+1))</f>
        <v>1.08606487596968</v>
      </c>
    </row>
    <row r="73" customFormat="false" ht="12.75" hidden="false" customHeight="false" outlineLevel="0" collapsed="false">
      <c r="A73" s="82" t="s">
        <v>65</v>
      </c>
      <c r="B73" s="82" t="s">
        <v>221</v>
      </c>
      <c r="C73" s="43" t="s">
        <v>182</v>
      </c>
      <c r="D73" s="38" t="n">
        <v>72.346</v>
      </c>
      <c r="E73" s="38" t="n">
        <v>5.201</v>
      </c>
      <c r="F73" s="84" t="n">
        <f aca="false">+((D73*E73)-(B$40*C$40))/(D73-B$40)</f>
        <v>5.201</v>
      </c>
      <c r="G73" s="90" t="n">
        <f aca="false">((F73-$B$32)/($C$32-$B$32))*($C$34-$B$34)+$B$34</f>
        <v>5.61691769129373</v>
      </c>
      <c r="H73" s="91" t="n">
        <f aca="false">+(100/((271.872114/(1+(G73/1000)))+1))</f>
        <v>0.36852289643035</v>
      </c>
      <c r="I73" s="38" t="n">
        <v>57</v>
      </c>
      <c r="J73" s="38" t="n">
        <v>93.36</v>
      </c>
      <c r="K73" s="38" t="n">
        <v>-25.163</v>
      </c>
      <c r="L73" s="85" t="n">
        <f aca="false">+J73*(1+((I73/100)))</f>
        <v>146.5752</v>
      </c>
      <c r="M73" s="84" t="n">
        <f aca="false">+((L73*K73)-(F$40*G$40))/(L73-F$40)</f>
        <v>-25.0872646803715</v>
      </c>
      <c r="N73" s="92" t="n">
        <f aca="false">((M73-$D$32)/($E$32-$D$32))*($E$34-$D$34)+$D$34</f>
        <v>-22.1364065201243</v>
      </c>
      <c r="O73" s="91" t="n">
        <f aca="false">+(100/((89.443838/(1+(N73/1000)))+1))</f>
        <v>1.0814479005009</v>
      </c>
    </row>
    <row r="74" customFormat="false" ht="12.75" hidden="false" customHeight="false" outlineLevel="0" collapsed="false">
      <c r="A74" s="82" t="s">
        <v>65</v>
      </c>
      <c r="B74" s="82" t="s">
        <v>54</v>
      </c>
      <c r="C74" s="43" t="s">
        <v>182</v>
      </c>
      <c r="D74" s="38" t="n">
        <v>15.156</v>
      </c>
      <c r="E74" s="38" t="n">
        <v>4.936</v>
      </c>
      <c r="F74" s="84" t="n">
        <f aca="false">+((D74*E74)-(B$40*C$40))/(D74-B$40)</f>
        <v>4.936</v>
      </c>
      <c r="G74" s="90" t="n">
        <f aca="false">((F74-$B$32)/($C$32-$B$32))*($C$34-$B$34)+$B$34</f>
        <v>5.3506407070467</v>
      </c>
      <c r="H74" s="91" t="n">
        <f aca="false">+(100/((271.872114/(1+(G74/1000)))+1))</f>
        <v>0.368425674883331</v>
      </c>
      <c r="I74" s="38" t="n">
        <v>50</v>
      </c>
      <c r="J74" s="38" t="n">
        <v>26.139</v>
      </c>
      <c r="K74" s="38" t="n">
        <v>-24.256</v>
      </c>
      <c r="L74" s="85" t="n">
        <f aca="false">+J74*(1+((I74/100)))</f>
        <v>39.2085</v>
      </c>
      <c r="M74" s="84" t="n">
        <f aca="false">+((L74*K74)-(F$40*G$40))/(L74-F$40)</f>
        <v>-23.8982433634941</v>
      </c>
      <c r="N74" s="92" t="n">
        <f aca="false">((M74-$D$32)/($E$32-$D$32))*($E$34-$D$34)+$D$34</f>
        <v>-20.9061236458707</v>
      </c>
      <c r="O74" s="91" t="n">
        <f aca="false">+(100/((89.443838/(1+(N74/1000)))+1))</f>
        <v>1.08279377369997</v>
      </c>
    </row>
    <row r="75" customFormat="false" ht="12.75" hidden="false" customHeight="false" outlineLevel="0" collapsed="false">
      <c r="A75" s="82" t="s">
        <v>65</v>
      </c>
      <c r="B75" s="82" t="s">
        <v>56</v>
      </c>
      <c r="C75" s="38"/>
      <c r="D75" s="38" t="n">
        <v>73.274</v>
      </c>
      <c r="E75" s="38" t="n">
        <v>15.225</v>
      </c>
      <c r="F75" s="84" t="n">
        <f aca="false">+((D75*E75)-(B$40*C$40))/(D75-B$40)</f>
        <v>15.225</v>
      </c>
      <c r="G75" s="90" t="n">
        <f aca="false">((F75-$B$32)/($C$32-$B$32))*($C$34-$B$34)+$B$34</f>
        <v>15.689221427491</v>
      </c>
      <c r="H75" s="91" t="n">
        <f aca="false">+(100/((271.872114/(1+(G75/1000)))+1))</f>
        <v>0.372200299697285</v>
      </c>
      <c r="I75" s="38" t="n">
        <v>78</v>
      </c>
      <c r="J75" s="38" t="n">
        <v>43.172</v>
      </c>
      <c r="K75" s="38" t="n">
        <v>-22.3</v>
      </c>
      <c r="L75" s="85" t="n">
        <f aca="false">+J75*(1+((I75/100)))</f>
        <v>76.84616</v>
      </c>
      <c r="M75" s="84" t="n">
        <f aca="false">+((L75*K75)-(F$40*G$40))/(L75-F$40)</f>
        <v>-22.0585489094868</v>
      </c>
      <c r="N75" s="92" t="n">
        <f aca="false">((M75-$D$32)/($E$32-$D$32))*($E$34-$D$34)+$D$34</f>
        <v>-19.0025878988679</v>
      </c>
      <c r="O75" s="91" t="n">
        <f aca="false">+(100/((89.443838/(1+(N75/1000)))+1))</f>
        <v>1.08487608258323</v>
      </c>
    </row>
    <row r="76" customFormat="false" ht="12.75" hidden="false" customHeight="false" outlineLevel="0" collapsed="false">
      <c r="A76" s="82" t="s">
        <v>65</v>
      </c>
      <c r="B76" s="82" t="s">
        <v>58</v>
      </c>
      <c r="C76" s="38"/>
      <c r="D76" s="38" t="n">
        <v>54.506</v>
      </c>
      <c r="E76" s="38" t="n">
        <v>14.849</v>
      </c>
      <c r="F76" s="84" t="n">
        <f aca="false">+((D76*E76)-(B$40*C$40))/(D76-B$40)</f>
        <v>14.849</v>
      </c>
      <c r="G76" s="90" t="n">
        <f aca="false">((F76-$B$32)/($C$32-$B$32))*($C$34-$B$34)+$B$34</f>
        <v>15.3114095555027</v>
      </c>
      <c r="H76" s="91" t="n">
        <f aca="false">+(100/((271.872114/(1+(G76/1000)))+1))</f>
        <v>0.372062365289167</v>
      </c>
      <c r="I76" s="38" t="n">
        <v>57</v>
      </c>
      <c r="J76" s="38" t="n">
        <v>84.489</v>
      </c>
      <c r="K76" s="38" t="n">
        <v>-19.976</v>
      </c>
      <c r="L76" s="85" t="n">
        <f aca="false">+J76*(1+((I76/100)))</f>
        <v>132.64773</v>
      </c>
      <c r="M76" s="84" t="n">
        <f aca="false">+((L76*K76)-(F$40*G$40))/(L76-F$40)</f>
        <v>-19.7941094033163</v>
      </c>
      <c r="N76" s="92" t="n">
        <f aca="false">((M76-$D$32)/($E$32-$D$32))*($E$34-$D$34)+$D$34</f>
        <v>-16.65956754702</v>
      </c>
      <c r="O76" s="91" t="n">
        <f aca="false">+(100/((89.443838/(1+(N76/1000)))+1))</f>
        <v>1.08743903049846</v>
      </c>
    </row>
    <row r="77" customFormat="false" ht="12.75" hidden="false" customHeight="false" outlineLevel="0" collapsed="false">
      <c r="A77" s="82" t="s">
        <v>65</v>
      </c>
      <c r="B77" s="82" t="s">
        <v>60</v>
      </c>
      <c r="C77" s="38"/>
      <c r="D77" s="38" t="n">
        <v>88.891</v>
      </c>
      <c r="E77" s="38" t="n">
        <v>15.024</v>
      </c>
      <c r="F77" s="84" t="n">
        <f aca="false">+((D77*E77)-(B$40*C$40))/(D77-B$40)</f>
        <v>15.024</v>
      </c>
      <c r="G77" s="90" t="n">
        <f aca="false">((F77-$B$32)/($C$32-$B$32))*($C$34-$B$34)+$B$34</f>
        <v>15.4872528469866</v>
      </c>
      <c r="H77" s="91" t="n">
        <f aca="false">+(100/((271.872114/(1+(G77/1000)))+1))</f>
        <v>0.372126563531949</v>
      </c>
      <c r="I77" s="38" t="n">
        <v>78</v>
      </c>
      <c r="J77" s="38" t="n">
        <v>53.133</v>
      </c>
      <c r="K77" s="38" t="n">
        <v>-19.943</v>
      </c>
      <c r="L77" s="85" t="n">
        <f aca="false">+J77*(1+((I77/100)))</f>
        <v>94.57674</v>
      </c>
      <c r="M77" s="84" t="n">
        <f aca="false">+((L77*K77)-(F$40*G$40))/(L77-F$40)</f>
        <v>-19.6850532582162</v>
      </c>
      <c r="N77" s="92" t="n">
        <f aca="false">((M77-$D$32)/($E$32-$D$32))*($E$34-$D$34)+$D$34</f>
        <v>-16.5467269227652</v>
      </c>
      <c r="O77" s="91" t="n">
        <f aca="false">+(100/((89.443838/(1+(N77/1000)))+1))</f>
        <v>1.08756245955366</v>
      </c>
    </row>
    <row r="78" customFormat="false" ht="12.75" hidden="false" customHeight="false" outlineLevel="0" collapsed="false">
      <c r="A78" s="82" t="s">
        <v>65</v>
      </c>
      <c r="B78" s="82" t="s">
        <v>62</v>
      </c>
      <c r="C78" s="38"/>
      <c r="D78" s="38" t="n">
        <v>71.925</v>
      </c>
      <c r="E78" s="38" t="n">
        <v>15.242</v>
      </c>
      <c r="F78" s="84" t="n">
        <f aca="false">+((D78*E78)-(B$40*C$40))/(D78-B$40)</f>
        <v>15.242</v>
      </c>
      <c r="G78" s="90" t="n">
        <f aca="false">((F78-$B$32)/($C$32-$B$32))*($C$34-$B$34)+$B$34</f>
        <v>15.7063033472351</v>
      </c>
      <c r="H78" s="91" t="n">
        <f aca="false">+(100/((271.872114/(1+(G78/1000)))+1))</f>
        <v>0.372206536084372</v>
      </c>
      <c r="I78" s="38" t="n">
        <v>78</v>
      </c>
      <c r="J78" s="38" t="n">
        <v>42.971</v>
      </c>
      <c r="K78" s="38" t="n">
        <v>-20.538</v>
      </c>
      <c r="L78" s="85" t="n">
        <f aca="false">+J78*(1+((I78/100)))</f>
        <v>76.48838</v>
      </c>
      <c r="M78" s="84" t="n">
        <f aca="false">+((L78*K78)-(F$40*G$40))/(L78-F$40)</f>
        <v>-20.2368052258502</v>
      </c>
      <c r="N78" s="92" t="n">
        <f aca="false">((M78-$D$32)/($E$32-$D$32))*($E$34-$D$34)+$D$34</f>
        <v>-17.1176258519774</v>
      </c>
      <c r="O78" s="91" t="n">
        <f aca="false">+(100/((89.443838/(1+(N78/1000)))+1))</f>
        <v>1.08693798700347</v>
      </c>
    </row>
    <row r="79" customFormat="false" ht="12.75" hidden="false" customHeight="false" outlineLevel="0" collapsed="false">
      <c r="A79" s="82" t="s">
        <v>65</v>
      </c>
      <c r="B79" s="82" t="s">
        <v>85</v>
      </c>
      <c r="C79" s="38"/>
      <c r="D79" s="38" t="n">
        <v>45.477</v>
      </c>
      <c r="E79" s="38" t="n">
        <v>14.718</v>
      </c>
      <c r="F79" s="84" t="n">
        <f aca="false">+((D79*E79)-(B$40*C$40))/(D79-B$40)</f>
        <v>14.718</v>
      </c>
      <c r="G79" s="90" t="n">
        <f aca="false">((F79-$B$32)/($C$32-$B$32))*($C$34-$B$34)+$B$34</f>
        <v>15.1797782915919</v>
      </c>
      <c r="H79" s="91" t="n">
        <f aca="false">+(100/((271.872114/(1+(G79/1000)))+1))</f>
        <v>0.372014308264708</v>
      </c>
      <c r="I79" s="38" t="n">
        <v>78</v>
      </c>
      <c r="J79" s="38" t="n">
        <v>59.226</v>
      </c>
      <c r="K79" s="38" t="n">
        <v>-20.464</v>
      </c>
      <c r="L79" s="85" t="n">
        <f aca="false">+J79*(1+((I79/100)))</f>
        <v>105.42228</v>
      </c>
      <c r="M79" s="84" t="n">
        <f aca="false">+((L79*K79)-(F$40*G$40))/(L79-F$40)</f>
        <v>-20.2456774033889</v>
      </c>
      <c r="N79" s="92" t="n">
        <f aca="false">((M79-$D$32)/($E$32-$D$32))*($E$34-$D$34)+$D$34</f>
        <v>-17.126805912863</v>
      </c>
      <c r="O79" s="91" t="n">
        <f aca="false">+(100/((89.443838/(1+(N79/1000)))+1))</f>
        <v>1.08692794541377</v>
      </c>
    </row>
    <row r="80" customFormat="false" ht="12.75" hidden="false" customHeight="false" outlineLevel="0" collapsed="false">
      <c r="A80" s="82" t="s">
        <v>65</v>
      </c>
      <c r="B80" s="82" t="s">
        <v>87</v>
      </c>
      <c r="C80" s="38"/>
      <c r="D80" s="38" t="n">
        <v>46.324</v>
      </c>
      <c r="E80" s="38" t="n">
        <v>15.139</v>
      </c>
      <c r="F80" s="84" t="n">
        <f aca="false">+((D80*E80)-(B$40*C$40))/(D80-B$40)</f>
        <v>15.139</v>
      </c>
      <c r="G80" s="90" t="n">
        <f aca="false">((F80-$B$32)/($C$32-$B$32))*($C$34-$B$34)+$B$34</f>
        <v>15.6028070099618</v>
      </c>
      <c r="H80" s="91" t="n">
        <f aca="false">+(100/((271.872114/(1+(G80/1000)))+1))</f>
        <v>0.372168750903585</v>
      </c>
      <c r="I80" s="38" t="n">
        <v>57</v>
      </c>
      <c r="J80" s="38" t="n">
        <v>67.877</v>
      </c>
      <c r="K80" s="38" t="n">
        <v>-21.741</v>
      </c>
      <c r="L80" s="85" t="n">
        <f aca="false">+J80*(1+((I80/100)))</f>
        <v>106.56689</v>
      </c>
      <c r="M80" s="84" t="n">
        <f aca="false">+((L80*K80)-(F$40*G$40))/(L80-F$40)</f>
        <v>-21.5552652927707</v>
      </c>
      <c r="N80" s="92" t="n">
        <f aca="false">((M80-$D$32)/($E$32-$D$32))*($E$34-$D$34)+$D$34</f>
        <v>-18.4818392749792</v>
      </c>
      <c r="O80" s="91" t="n">
        <f aca="false">+(100/((89.443838/(1+(N80/1000)))+1))</f>
        <v>1.08544572274666</v>
      </c>
    </row>
    <row r="81" customFormat="false" ht="12.75" hidden="false" customHeight="false" outlineLevel="0" collapsed="false">
      <c r="A81" s="82" t="s">
        <v>65</v>
      </c>
      <c r="B81" s="82" t="s">
        <v>89</v>
      </c>
      <c r="C81" s="38"/>
      <c r="D81" s="38" t="n">
        <v>65.94</v>
      </c>
      <c r="E81" s="38" t="n">
        <v>15.221</v>
      </c>
      <c r="F81" s="84" t="n">
        <f aca="false">+((D81*E81)-(B$40*C$40))/(D81-B$40)</f>
        <v>15.221</v>
      </c>
      <c r="G81" s="90" t="n">
        <f aca="false">((F81-$B$32)/($C$32-$B$32))*($C$34-$B$34)+$B$34</f>
        <v>15.6852021522571</v>
      </c>
      <c r="H81" s="91" t="n">
        <f aca="false">+(100/((271.872114/(1+(G81/1000)))+1))</f>
        <v>0.372198832311975</v>
      </c>
      <c r="I81" s="38" t="n">
        <v>57</v>
      </c>
      <c r="J81" s="38" t="n">
        <v>100.703</v>
      </c>
      <c r="K81" s="38" t="n">
        <v>-21.688</v>
      </c>
      <c r="L81" s="85" t="n">
        <f aca="false">+J81*(1+((I81/100)))</f>
        <v>158.10371</v>
      </c>
      <c r="M81" s="84" t="n">
        <f aca="false">+((L81*K81)-(F$40*G$40))/(L81-F$40)</f>
        <v>-21.5629282250354</v>
      </c>
      <c r="N81" s="92" t="n">
        <f aca="false">((M81-$D$32)/($E$32-$D$32))*($E$34-$D$34)+$D$34</f>
        <v>-18.4897681272193</v>
      </c>
      <c r="O81" s="91" t="n">
        <f aca="false">+(100/((89.443838/(1+(N81/1000)))+1))</f>
        <v>1.08543704952725</v>
      </c>
    </row>
    <row r="82" customFormat="false" ht="12.75" hidden="false" customHeight="false" outlineLevel="0" collapsed="false">
      <c r="A82" s="82" t="s">
        <v>65</v>
      </c>
      <c r="B82" s="82" t="s">
        <v>91</v>
      </c>
      <c r="C82" s="38"/>
      <c r="D82" s="38" t="n">
        <v>67.559</v>
      </c>
      <c r="E82" s="38" t="n">
        <v>15.132</v>
      </c>
      <c r="F82" s="84" t="n">
        <f aca="false">+((D82*E82)-(B$40*C$40))/(D82-B$40)</f>
        <v>15.132</v>
      </c>
      <c r="G82" s="90" t="n">
        <f aca="false">((F82-$B$32)/($C$32-$B$32))*($C$34-$B$34)+$B$34</f>
        <v>15.5957732783024</v>
      </c>
      <c r="H82" s="91" t="n">
        <f aca="false">+(100/((271.872114/(1+(G82/1000)))+1))</f>
        <v>0.372166182977637</v>
      </c>
      <c r="I82" s="38" t="n">
        <v>57</v>
      </c>
      <c r="J82" s="38" t="n">
        <v>102.285</v>
      </c>
      <c r="K82" s="38" t="n">
        <v>-22.414</v>
      </c>
      <c r="L82" s="85" t="n">
        <f aca="false">+J82*(1+((I82/100)))</f>
        <v>160.58745</v>
      </c>
      <c r="M82" s="84" t="n">
        <f aca="false">+((L82*K82)-(F$40*G$40))/(L82-F$40)</f>
        <v>-22.3021918616398</v>
      </c>
      <c r="N82" s="92" t="n">
        <f aca="false">((M82-$D$32)/($E$32-$D$32))*($E$34-$D$34)+$D$34</f>
        <v>-19.2546857773598</v>
      </c>
      <c r="O82" s="91" t="n">
        <f aca="false">+(100/((89.443838/(1+(N82/1000)))+1))</f>
        <v>1.08460031362774</v>
      </c>
    </row>
    <row r="83" customFormat="false" ht="12.75" hidden="false" customHeight="false" outlineLevel="0" collapsed="false">
      <c r="A83" s="82" t="s">
        <v>65</v>
      </c>
      <c r="B83" s="82" t="s">
        <v>93</v>
      </c>
      <c r="C83" s="38"/>
      <c r="D83" s="38" t="n">
        <v>73.353</v>
      </c>
      <c r="E83" s="38" t="n">
        <v>15.023</v>
      </c>
      <c r="F83" s="84" t="n">
        <f aca="false">+((D83*E83)-(B$40*C$40))/(D83-B$40)</f>
        <v>15.023</v>
      </c>
      <c r="G83" s="90" t="n">
        <f aca="false">((F83-$B$32)/($C$32-$B$32))*($C$34-$B$34)+$B$34</f>
        <v>15.4862480281781</v>
      </c>
      <c r="H83" s="91" t="n">
        <f aca="false">+(100/((271.872114/(1+(G83/1000)))+1))</f>
        <v>0.372126196685082</v>
      </c>
      <c r="I83" s="38" t="n">
        <v>78</v>
      </c>
      <c r="J83" s="38" t="n">
        <v>43.444</v>
      </c>
      <c r="K83" s="38" t="n">
        <v>-21.401</v>
      </c>
      <c r="L83" s="85" t="n">
        <f aca="false">+J83*(1+((I83/100)))</f>
        <v>77.33032</v>
      </c>
      <c r="M83" s="84" t="n">
        <f aca="false">+((L83*K83)-(F$40*G$40))/(L83-F$40)</f>
        <v>-21.1315596337726</v>
      </c>
      <c r="N83" s="92" t="n">
        <f aca="false">((M83-$D$32)/($E$32-$D$32))*($E$34-$D$34)+$D$34</f>
        <v>-18.0434301324428</v>
      </c>
      <c r="O83" s="91" t="n">
        <f aca="false">+(100/((89.443838/(1+(N83/1000)))+1))</f>
        <v>1.08592528773286</v>
      </c>
    </row>
    <row r="84" customFormat="false" ht="12.75" hidden="false" customHeight="false" outlineLevel="0" collapsed="false">
      <c r="A84" s="82" t="s">
        <v>65</v>
      </c>
      <c r="B84" s="82" t="s">
        <v>95</v>
      </c>
      <c r="C84" s="38"/>
      <c r="D84" s="38" t="n">
        <v>61.566</v>
      </c>
      <c r="E84" s="38" t="n">
        <v>14.617</v>
      </c>
      <c r="F84" s="84" t="n">
        <f aca="false">+((D84*E84)-(B$40*C$40))/(D84-B$40)</f>
        <v>14.617</v>
      </c>
      <c r="G84" s="90" t="n">
        <f aca="false">((F84-$B$32)/($C$32-$B$32))*($C$34-$B$34)+$B$34</f>
        <v>15.0782915919355</v>
      </c>
      <c r="H84" s="91" t="n">
        <f aca="false">+(100/((271.872114/(1+(G84/1000)))+1))</f>
        <v>0.371977256634045</v>
      </c>
      <c r="I84" s="38" t="n">
        <v>57</v>
      </c>
      <c r="J84" s="38" t="n">
        <v>218.177</v>
      </c>
      <c r="K84" s="38" t="n">
        <v>-19.762</v>
      </c>
      <c r="L84" s="85" t="n">
        <f aca="false">+J84*(1+((I84/100)))</f>
        <v>342.53789</v>
      </c>
      <c r="M84" s="84" t="n">
        <f aca="false">+((L84*K84)-(F$40*G$40))/(L84-F$40)</f>
        <v>-19.6908208146105</v>
      </c>
      <c r="N84" s="92" t="n">
        <f aca="false">((M84-$D$32)/($E$32-$D$32))*($E$34-$D$34)+$D$34</f>
        <v>-16.5526946255788</v>
      </c>
      <c r="O84" s="91" t="n">
        <f aca="false">+(100/((89.443838/(1+(N84/1000)))+1))</f>
        <v>1.08755593187753</v>
      </c>
    </row>
    <row r="85" customFormat="false" ht="12.75" hidden="false" customHeight="false" outlineLevel="0" collapsed="false">
      <c r="A85" s="82" t="s">
        <v>65</v>
      </c>
      <c r="B85" s="82" t="s">
        <v>98</v>
      </c>
      <c r="C85" s="43" t="s">
        <v>182</v>
      </c>
      <c r="D85" s="38" t="n">
        <v>59.966</v>
      </c>
      <c r="E85" s="38" t="n">
        <v>4.521</v>
      </c>
      <c r="F85" s="84" t="n">
        <f aca="false">+((D85*E85)-(B$40*C$40))/(D85-B$40)</f>
        <v>4.521</v>
      </c>
      <c r="G85" s="90" t="n">
        <f aca="false">((F85-$B$32)/($C$32-$B$32))*($C$34-$B$34)+$B$34</f>
        <v>4.93364090152776</v>
      </c>
      <c r="H85" s="91" t="n">
        <f aca="false">+(100/((271.872114/(1+(G85/1000)))+1))</f>
        <v>0.368273421890723</v>
      </c>
      <c r="I85" s="38" t="n">
        <v>57</v>
      </c>
      <c r="J85" s="38" t="n">
        <v>176.964</v>
      </c>
      <c r="K85" s="38" t="n">
        <v>-24.985</v>
      </c>
      <c r="L85" s="85" t="n">
        <f aca="false">+J85*(1+((I85/100)))</f>
        <v>277.83348</v>
      </c>
      <c r="M85" s="84" t="n">
        <f aca="false">+((L85*K85)-(F$40*G$40))/(L85-F$40)</f>
        <v>-24.9437736835576</v>
      </c>
      <c r="N85" s="92" t="n">
        <f aca="false">((M85-$D$32)/($E$32-$D$32))*($E$34-$D$34)+$D$34</f>
        <v>-21.9879360818874</v>
      </c>
      <c r="O85" s="91" t="n">
        <f aca="false">+(100/((89.443838/(1+(N85/1000)))+1))</f>
        <v>1.08161032231343</v>
      </c>
    </row>
    <row r="86" customFormat="false" ht="12.75" hidden="false" customHeight="false" outlineLevel="0" collapsed="false">
      <c r="A86" s="82" t="s">
        <v>65</v>
      </c>
      <c r="B86" s="82" t="s">
        <v>100</v>
      </c>
      <c r="C86" s="43" t="s">
        <v>182</v>
      </c>
      <c r="D86" s="38" t="n">
        <v>49.64</v>
      </c>
      <c r="E86" s="38" t="n">
        <v>4.082</v>
      </c>
      <c r="F86" s="84" t="n">
        <f aca="false">+((D86*E86)-(B$40*C$40))/(D86-B$40)</f>
        <v>4.082</v>
      </c>
      <c r="G86" s="90" t="n">
        <f aca="false">((F86-$B$32)/($C$32-$B$32))*($C$34-$B$34)+$B$34</f>
        <v>4.49252544460531</v>
      </c>
      <c r="H86" s="91" t="n">
        <f aca="false">+(100/((271.872114/(1+(G86/1000)))+1))</f>
        <v>0.368112363399294</v>
      </c>
      <c r="I86" s="38" t="n">
        <v>78</v>
      </c>
      <c r="J86" s="38" t="n">
        <v>53.889</v>
      </c>
      <c r="K86" s="38" t="n">
        <v>-24.312</v>
      </c>
      <c r="L86" s="85" t="n">
        <f aca="false">+J86*(1+((I86/100)))</f>
        <v>95.92242</v>
      </c>
      <c r="M86" s="84" t="n">
        <f aca="false">+((L86*K86)-(F$40*G$40))/(L86-F$40)</f>
        <v>-24.1728105248133</v>
      </c>
      <c r="N86" s="92" t="n">
        <f aca="false">((M86-$D$32)/($E$32-$D$32))*($E$34-$D$34)+$D$34</f>
        <v>-21.190218869067</v>
      </c>
      <c r="O86" s="91" t="n">
        <f aca="false">+(100/((89.443838/(1+(N86/1000)))+1))</f>
        <v>1.08248298977061</v>
      </c>
    </row>
    <row r="87" customFormat="false" ht="12.75" hidden="false" customHeight="false" outlineLevel="0" collapsed="false">
      <c r="A87" s="82" t="s">
        <v>65</v>
      </c>
      <c r="B87" s="82" t="s">
        <v>102</v>
      </c>
      <c r="C87" s="43" t="s">
        <v>182</v>
      </c>
      <c r="D87" s="38" t="n">
        <v>56.853</v>
      </c>
      <c r="E87" s="38" t="n">
        <v>4.717</v>
      </c>
      <c r="F87" s="84" t="n">
        <f aca="false">+((D87*E87)-(B$40*C$40))/(D87-B$40)</f>
        <v>4.717</v>
      </c>
      <c r="G87" s="90" t="n">
        <f aca="false">((F87-$B$32)/($C$32-$B$32))*($C$34-$B$34)+$B$34</f>
        <v>5.13058538798972</v>
      </c>
      <c r="H87" s="91" t="n">
        <f aca="false">+(100/((271.872114/(1+(G87/1000)))+1))</f>
        <v>0.368345329386184</v>
      </c>
      <c r="I87" s="38" t="n">
        <v>57</v>
      </c>
      <c r="J87" s="38" t="n">
        <v>167.271</v>
      </c>
      <c r="K87" s="38" t="n">
        <v>-25.232</v>
      </c>
      <c r="L87" s="85" t="n">
        <f aca="false">+J87*(1+((I87/100)))</f>
        <v>262.61547</v>
      </c>
      <c r="M87" s="84" t="n">
        <f aca="false">+((L87*K87)-(F$40*G$40))/(L87-F$40)</f>
        <v>-25.1906986685257</v>
      </c>
      <c r="N87" s="92" t="n">
        <f aca="false">((M87-$D$32)/($E$32-$D$32))*($E$34-$D$34)+$D$34</f>
        <v>-22.2434298866825</v>
      </c>
      <c r="O87" s="91" t="n">
        <f aca="false">+(100/((89.443838/(1+(N87/1000)))+1))</f>
        <v>1.0813308201009</v>
      </c>
    </row>
    <row r="88" customFormat="false" ht="12.75" hidden="false" customHeight="false" outlineLevel="0" collapsed="false">
      <c r="A88" s="82" t="s">
        <v>65</v>
      </c>
      <c r="B88" s="82" t="s">
        <v>104</v>
      </c>
      <c r="C88" s="38"/>
      <c r="D88" s="38" t="n">
        <v>53.321</v>
      </c>
      <c r="E88" s="38" t="n">
        <v>13.993</v>
      </c>
      <c r="F88" s="84" t="n">
        <f aca="false">+((D88*E88)-(B$40*C$40))/(D88-B$40)</f>
        <v>13.993</v>
      </c>
      <c r="G88" s="90" t="n">
        <f aca="false">((F88-$B$32)/($C$32-$B$32))*($C$34-$B$34)+$B$34</f>
        <v>14.4512846554444</v>
      </c>
      <c r="H88" s="91" t="n">
        <f aca="false">+(100/((271.872114/(1+(G88/1000)))+1))</f>
        <v>0.371748342978058</v>
      </c>
      <c r="I88" s="38" t="n">
        <v>57</v>
      </c>
      <c r="J88" s="38" t="n">
        <v>192.32</v>
      </c>
      <c r="K88" s="38" t="n">
        <v>-19.761</v>
      </c>
      <c r="L88" s="85" t="n">
        <f aca="false">+J88*(1+((I88/100)))</f>
        <v>301.9424</v>
      </c>
      <c r="M88" s="84" t="n">
        <f aca="false">+((L88*K88)-(F$40*G$40))/(L88-F$40)</f>
        <v>-19.6801640716252</v>
      </c>
      <c r="N88" s="92" t="n">
        <f aca="false">((M88-$D$32)/($E$32-$D$32))*($E$34-$D$34)+$D$34</f>
        <v>-16.5416680710468</v>
      </c>
      <c r="O88" s="91" t="n">
        <f aca="false">+(100/((89.443838/(1+(N88/1000)))+1))</f>
        <v>1.08756799309691</v>
      </c>
    </row>
    <row r="89" customFormat="false" ht="12.75" hidden="false" customHeight="false" outlineLevel="0" collapsed="false">
      <c r="A89" s="82" t="s">
        <v>65</v>
      </c>
      <c r="B89" s="82" t="s">
        <v>106</v>
      </c>
      <c r="C89" s="38"/>
      <c r="D89" s="38" t="n">
        <v>63.035</v>
      </c>
      <c r="E89" s="38" t="n">
        <v>15.572</v>
      </c>
      <c r="F89" s="84" t="n">
        <f aca="false">+((D89*E89)-(B$40*C$40))/(D89-B$40)</f>
        <v>15.572</v>
      </c>
      <c r="G89" s="90" t="n">
        <f aca="false">((F89-$B$32)/($C$32-$B$32))*($C$34-$B$34)+$B$34</f>
        <v>16.0378935540333</v>
      </c>
      <c r="H89" s="91" t="n">
        <f aca="false">+(100/((271.872114/(1+(G89/1000)))+1))</f>
        <v>0.372327595208443</v>
      </c>
      <c r="I89" s="38" t="n">
        <v>57</v>
      </c>
      <c r="J89" s="38" t="n">
        <v>240.58</v>
      </c>
      <c r="K89" s="38" t="n">
        <v>-20.639</v>
      </c>
      <c r="L89" s="85" t="n">
        <f aca="false">+J89*(1+((I89/100)))</f>
        <v>377.7106</v>
      </c>
      <c r="M89" s="84" t="n">
        <f aca="false">+((L89*K89)-(F$40*G$40))/(L89-F$40)</f>
        <v>-20.580244177209</v>
      </c>
      <c r="N89" s="92" t="n">
        <f aca="false">((M89-$D$32)/($E$32-$D$32))*($E$34-$D$34)+$D$34</f>
        <v>-17.4729828621595</v>
      </c>
      <c r="O89" s="91" t="n">
        <f aca="false">+(100/((89.443838/(1+(N89/1000)))+1))</f>
        <v>1.08654927902015</v>
      </c>
    </row>
    <row r="90" customFormat="false" ht="12.75" hidden="false" customHeight="false" outlineLevel="0" collapsed="false">
      <c r="A90" s="82" t="s">
        <v>65</v>
      </c>
      <c r="B90" s="82" t="s">
        <v>108</v>
      </c>
      <c r="C90" s="38"/>
      <c r="D90" s="38" t="n">
        <v>71.005</v>
      </c>
      <c r="E90" s="38" t="n">
        <v>15.572</v>
      </c>
      <c r="F90" s="84" t="n">
        <f aca="false">+((D90*E90)-(B$40*C$40))/(D90-B$40)</f>
        <v>15.572</v>
      </c>
      <c r="G90" s="90" t="n">
        <f aca="false">((F90-$B$32)/($C$32-$B$32))*($C$34-$B$34)+$B$34</f>
        <v>16.0378935540333</v>
      </c>
      <c r="H90" s="91" t="n">
        <f aca="false">+(100/((271.872114/(1+(G90/1000)))+1))</f>
        <v>0.372327595208443</v>
      </c>
      <c r="I90" s="38" t="n">
        <v>78</v>
      </c>
      <c r="J90" s="38" t="n">
        <v>46.87</v>
      </c>
      <c r="K90" s="38" t="n">
        <v>-21.706</v>
      </c>
      <c r="L90" s="85" t="n">
        <f aca="false">+J90*(1+((I90/100)))</f>
        <v>83.4286</v>
      </c>
      <c r="M90" s="84" t="n">
        <f aca="false">+((L90*K90)-(F$40*G$40))/(L90-F$40)</f>
        <v>-21.4661236544</v>
      </c>
      <c r="N90" s="92" t="n">
        <f aca="false">((M90-$D$32)/($E$32-$D$32))*($E$34-$D$34)+$D$34</f>
        <v>-18.3896042330051</v>
      </c>
      <c r="O90" s="91" t="n">
        <f aca="false">+(100/((89.443838/(1+(N90/1000)))+1))</f>
        <v>1.08554661677845</v>
      </c>
    </row>
    <row r="91" customFormat="false" ht="12.75" hidden="false" customHeight="false" outlineLevel="0" collapsed="false">
      <c r="A91" s="82" t="s">
        <v>65</v>
      </c>
      <c r="B91" s="82" t="s">
        <v>110</v>
      </c>
      <c r="C91" s="38"/>
      <c r="D91" s="38" t="n">
        <v>51.208</v>
      </c>
      <c r="E91" s="38" t="n">
        <v>15.641</v>
      </c>
      <c r="F91" s="84" t="n">
        <f aca="false">+((D91*E91)-(B$40*C$40))/(D91-B$40)</f>
        <v>15.641</v>
      </c>
      <c r="G91" s="90" t="n">
        <f aca="false">((F91-$B$32)/($C$32-$B$32))*($C$34-$B$34)+$B$34</f>
        <v>16.1072260518184</v>
      </c>
      <c r="H91" s="91" t="n">
        <f aca="false">+(100/((271.872114/(1+(G91/1000)))+1))</f>
        <v>0.37235290753356</v>
      </c>
      <c r="I91" s="38" t="n">
        <v>57</v>
      </c>
      <c r="J91" s="38" t="n">
        <v>201.823</v>
      </c>
      <c r="K91" s="38" t="n">
        <v>-20.831</v>
      </c>
      <c r="L91" s="85" t="n">
        <f aca="false">+J91*(1+((I91/100)))</f>
        <v>316.86211</v>
      </c>
      <c r="M91" s="84" t="n">
        <f aca="false">+((L91*K91)-(F$40*G$40))/(L91-F$40)</f>
        <v>-20.7623756016956</v>
      </c>
      <c r="N91" s="92" t="n">
        <f aca="false">((M91-$D$32)/($E$32-$D$32))*($E$34-$D$34)+$D$34</f>
        <v>-17.661434632728</v>
      </c>
      <c r="O91" s="91" t="n">
        <f aca="false">+(100/((89.443838/(1+(N91/1000)))+1))</f>
        <v>1.0863431394306</v>
      </c>
    </row>
    <row r="92" customFormat="false" ht="12.75" hidden="false" customHeight="false" outlineLevel="0" collapsed="false">
      <c r="A92" s="82" t="s">
        <v>65</v>
      </c>
      <c r="B92" s="82" t="s">
        <v>112</v>
      </c>
      <c r="C92" s="38"/>
      <c r="D92" s="38" t="n">
        <v>59.353</v>
      </c>
      <c r="E92" s="38" t="n">
        <v>15.501</v>
      </c>
      <c r="F92" s="84" t="n">
        <f aca="false">+((D92*E92)-(B$40*C$40))/(D92-B$40)</f>
        <v>15.501</v>
      </c>
      <c r="G92" s="90" t="n">
        <f aca="false">((F92-$B$32)/($C$32-$B$32))*($C$34-$B$34)+$B$34</f>
        <v>15.9665514186313</v>
      </c>
      <c r="H92" s="91" t="n">
        <f aca="false">+(100/((271.872114/(1+(G92/1000)))+1))</f>
        <v>0.372301549179316</v>
      </c>
      <c r="I92" s="38" t="n">
        <v>57</v>
      </c>
      <c r="J92" s="38" t="n">
        <v>228.02</v>
      </c>
      <c r="K92" s="38" t="n">
        <v>-20.667</v>
      </c>
      <c r="L92" s="85" t="n">
        <f aca="false">+J92*(1+((I92/100)))</f>
        <v>357.9914</v>
      </c>
      <c r="M92" s="84" t="n">
        <f aca="false">+((L92*K92)-(F$40*G$40))/(L92-F$40)</f>
        <v>-20.6051791514875</v>
      </c>
      <c r="N92" s="92" t="n">
        <f aca="false">((M92-$D$32)/($E$32-$D$32))*($E$34-$D$34)+$D$34</f>
        <v>-17.4987831328437</v>
      </c>
      <c r="O92" s="91" t="n">
        <f aca="false">+(100/((89.443838/(1+(N92/1000)))+1))</f>
        <v>1.08652105722299</v>
      </c>
    </row>
    <row r="93" customFormat="false" ht="12.75" hidden="false" customHeight="false" outlineLevel="0" collapsed="false">
      <c r="A93" s="82" t="s">
        <v>65</v>
      </c>
      <c r="B93" s="82" t="s">
        <v>114</v>
      </c>
      <c r="C93" s="38"/>
      <c r="D93" s="38" t="n">
        <v>58.815</v>
      </c>
      <c r="E93" s="38" t="n">
        <v>15.197</v>
      </c>
      <c r="F93" s="84" t="n">
        <f aca="false">+((D93*E93)-(B$40*C$40))/(D93-B$40)</f>
        <v>15.197</v>
      </c>
      <c r="G93" s="90" t="n">
        <f aca="false">((F93-$B$32)/($C$32-$B$32))*($C$34-$B$34)+$B$34</f>
        <v>15.6610865008536</v>
      </c>
      <c r="H93" s="91" t="n">
        <f aca="false">+(100/((271.872114/(1+(G93/1000)))+1))</f>
        <v>0.372190027999204</v>
      </c>
      <c r="I93" s="38" t="n">
        <v>57</v>
      </c>
      <c r="J93" s="38" t="n">
        <v>227.563</v>
      </c>
      <c r="K93" s="38" t="n">
        <v>-20.813</v>
      </c>
      <c r="L93" s="85" t="n">
        <f aca="false">+J93*(1+((I93/100)))</f>
        <v>357.27391</v>
      </c>
      <c r="M93" s="84" t="n">
        <f aca="false">+((L93*K93)-(F$40*G$40))/(L93-F$40)</f>
        <v>-20.7520668028398</v>
      </c>
      <c r="N93" s="92" t="n">
        <f aca="false">((M93-$D$32)/($E$32-$D$32))*($E$34-$D$34)+$D$34</f>
        <v>-17.6507680967237</v>
      </c>
      <c r="O93" s="91" t="n">
        <f aca="false">+(100/((89.443838/(1+(N93/1000)))+1))</f>
        <v>1.08635480713566</v>
      </c>
    </row>
    <row r="94" customFormat="false" ht="12.75" hidden="false" customHeight="false" outlineLevel="0" collapsed="false">
      <c r="A94" s="82" t="s">
        <v>65</v>
      </c>
      <c r="B94" s="82" t="s">
        <v>116</v>
      </c>
      <c r="C94" s="38"/>
      <c r="D94" s="38" t="n">
        <v>59.774</v>
      </c>
      <c r="E94" s="38" t="n">
        <v>14.551</v>
      </c>
      <c r="F94" s="84" t="n">
        <f aca="false">+((D94*E94)-(B$40*C$40))/(D94-B$40)</f>
        <v>14.551</v>
      </c>
      <c r="G94" s="90" t="n">
        <f aca="false">((F94-$B$32)/($C$32-$B$32))*($C$34-$B$34)+$B$34</f>
        <v>15.0119735505759</v>
      </c>
      <c r="H94" s="91" t="n">
        <f aca="false">+(100/((271.872114/(1+(G94/1000)))+1))</f>
        <v>0.371953044662486</v>
      </c>
      <c r="I94" s="38" t="n">
        <v>57</v>
      </c>
      <c r="J94" s="38" t="n">
        <v>212.801</v>
      </c>
      <c r="K94" s="38" t="n">
        <v>-20.845</v>
      </c>
      <c r="L94" s="85" t="n">
        <f aca="false">+J94*(1+((I94/100)))</f>
        <v>334.09757</v>
      </c>
      <c r="M94" s="84" t="n">
        <f aca="false">+((L94*K94)-(F$40*G$40))/(L94-F$40)</f>
        <v>-20.7800459661309</v>
      </c>
      <c r="N94" s="92" t="n">
        <f aca="false">((M94-$D$32)/($E$32-$D$32))*($E$34-$D$34)+$D$34</f>
        <v>-17.6797181962252</v>
      </c>
      <c r="O94" s="91" t="n">
        <f aca="false">+(100/((89.443838/(1+(N94/1000)))+1))</f>
        <v>1.08632313975175</v>
      </c>
    </row>
    <row r="95" customFormat="false" ht="12.75" hidden="false" customHeight="false" outlineLevel="0" collapsed="false">
      <c r="A95" s="82" t="s">
        <v>65</v>
      </c>
      <c r="B95" s="82" t="s">
        <v>118</v>
      </c>
      <c r="C95" s="38"/>
      <c r="D95" s="38" t="n">
        <v>44.104</v>
      </c>
      <c r="E95" s="38" t="n">
        <v>14.221</v>
      </c>
      <c r="F95" s="84" t="n">
        <f aca="false">+((D95*E95)-(B$40*C$40))/(D95-B$40)</f>
        <v>14.221</v>
      </c>
      <c r="G95" s="90" t="n">
        <f aca="false">((F95-$B$32)/($C$32-$B$32))*($C$34-$B$34)+$B$34</f>
        <v>14.6803833437777</v>
      </c>
      <c r="H95" s="91" t="n">
        <f aca="false">+(100/((271.872114/(1+(G95/1000)))+1))</f>
        <v>0.371831984628169</v>
      </c>
      <c r="I95" s="38" t="n">
        <v>57</v>
      </c>
      <c r="J95" s="38" t="n">
        <v>154.072</v>
      </c>
      <c r="K95" s="38" t="n">
        <v>-21.204</v>
      </c>
      <c r="L95" s="85" t="n">
        <f aca="false">+J95*(1+((I95/100)))</f>
        <v>241.89304</v>
      </c>
      <c r="M95" s="84" t="n">
        <f aca="false">+((L95*K95)-(F$40*G$40))/(L95-F$40)</f>
        <v>-21.1177223489388</v>
      </c>
      <c r="N95" s="92" t="n">
        <f aca="false">((M95-$D$32)/($E$32-$D$32))*($E$34-$D$34)+$D$34</f>
        <v>-18.0291126645257</v>
      </c>
      <c r="O95" s="91" t="n">
        <f aca="false">+(100/((89.443838/(1+(N95/1000)))+1))</f>
        <v>1.08594094918072</v>
      </c>
    </row>
    <row r="96" customFormat="false" ht="12.75" hidden="false" customHeight="false" outlineLevel="0" collapsed="false">
      <c r="A96" s="82" t="s">
        <v>65</v>
      </c>
      <c r="B96" s="82" t="s">
        <v>120</v>
      </c>
      <c r="C96" s="38"/>
      <c r="D96" s="38" t="n">
        <v>76.202</v>
      </c>
      <c r="E96" s="38" t="n">
        <v>14.555</v>
      </c>
      <c r="F96" s="84" t="n">
        <f aca="false">+((D96*E96)-(B$40*C$40))/(D96-B$40)</f>
        <v>14.555</v>
      </c>
      <c r="G96" s="90" t="n">
        <f aca="false">((F96-$B$32)/($C$32-$B$32))*($C$34-$B$34)+$B$34</f>
        <v>15.0159928258098</v>
      </c>
      <c r="H96" s="91" t="n">
        <f aca="false">+(100/((271.872114/(1+(G96/1000)))+1))</f>
        <v>0.371954512055037</v>
      </c>
      <c r="I96" s="38" t="n">
        <v>78</v>
      </c>
      <c r="J96" s="38" t="n">
        <v>44.885</v>
      </c>
      <c r="K96" s="38" t="n">
        <v>-20.027</v>
      </c>
      <c r="L96" s="85" t="n">
        <f aca="false">+J96*(1+((I96/100)))</f>
        <v>79.8953</v>
      </c>
      <c r="M96" s="84" t="n">
        <f aca="false">+((L96*K96)-(F$40*G$40))/(L96-F$40)</f>
        <v>-19.7228165696597</v>
      </c>
      <c r="N96" s="92" t="n">
        <f aca="false">((M96-$D$32)/($E$32-$D$32))*($E$34-$D$34)+$D$34</f>
        <v>-16.5858007010773</v>
      </c>
      <c r="O96" s="91" t="n">
        <f aca="false">+(100/((89.443838/(1+(N96/1000)))+1))</f>
        <v>1.08751971931151</v>
      </c>
    </row>
    <row r="97" customFormat="false" ht="12.75" hidden="false" customHeight="false" outlineLevel="0" collapsed="false">
      <c r="A97" s="82" t="s">
        <v>65</v>
      </c>
      <c r="B97" s="82" t="s">
        <v>123</v>
      </c>
      <c r="C97" s="43" t="s">
        <v>182</v>
      </c>
      <c r="D97" s="38" t="n">
        <v>59.085</v>
      </c>
      <c r="E97" s="38" t="n">
        <v>4.698</v>
      </c>
      <c r="F97" s="84" t="n">
        <f aca="false">+((D97*E97)-(B$40*C$40))/(D97-B$40)</f>
        <v>4.698</v>
      </c>
      <c r="G97" s="90" t="n">
        <f aca="false">((F97-$B$32)/($C$32-$B$32))*($C$34-$B$34)+$B$34</f>
        <v>5.11149383062861</v>
      </c>
      <c r="H97" s="91" t="n">
        <f aca="false">+(100/((271.872114/(1+(G97/1000)))+1))</f>
        <v>0.368338358766167</v>
      </c>
      <c r="I97" s="38" t="n">
        <v>57</v>
      </c>
      <c r="J97" s="38" t="n">
        <v>179.042</v>
      </c>
      <c r="K97" s="38" t="n">
        <v>-24.959</v>
      </c>
      <c r="L97" s="85" t="n">
        <f aca="false">+J97*(1+((I97/100)))</f>
        <v>281.09594</v>
      </c>
      <c r="M97" s="84" t="n">
        <f aca="false">+((L97*K97)-(F$40*G$40))/(L97-F$40)</f>
        <v>-24.9180267501987</v>
      </c>
      <c r="N97" s="92" t="n">
        <f aca="false">((M97-$D$32)/($E$32-$D$32))*($E$34-$D$34)+$D$34</f>
        <v>-21.9612956754233</v>
      </c>
      <c r="O97" s="91" t="n">
        <f aca="false">+(100/((89.443838/(1+(N97/1000)))+1))</f>
        <v>1.08163946599197</v>
      </c>
    </row>
    <row r="98" customFormat="false" ht="12.75" hidden="false" customHeight="false" outlineLevel="0" collapsed="false">
      <c r="A98" s="82" t="s">
        <v>65</v>
      </c>
      <c r="B98" s="82" t="s">
        <v>125</v>
      </c>
      <c r="C98" s="43" t="s">
        <v>182</v>
      </c>
      <c r="D98" s="38" t="n">
        <v>43.026</v>
      </c>
      <c r="E98" s="38" t="n">
        <v>4.693</v>
      </c>
      <c r="F98" s="84" t="n">
        <f aca="false">+((D98*E98)-(B$40*C$40))/(D98-B$40)</f>
        <v>4.693</v>
      </c>
      <c r="G98" s="90" t="n">
        <f aca="false">((F98-$B$32)/($C$32-$B$32))*($C$34-$B$34)+$B$34</f>
        <v>5.10646973658621</v>
      </c>
      <c r="H98" s="91" t="n">
        <f aca="false">+(100/((271.872114/(1+(G98/1000)))+1))</f>
        <v>0.368336524392316</v>
      </c>
      <c r="I98" s="38" t="n">
        <v>57</v>
      </c>
      <c r="J98" s="38" t="n">
        <v>126.084</v>
      </c>
      <c r="K98" s="38" t="n">
        <v>-25.541</v>
      </c>
      <c r="L98" s="85" t="n">
        <f aca="false">+J98*(1+((I98/100)))</f>
        <v>197.95188</v>
      </c>
      <c r="M98" s="84" t="n">
        <f aca="false">+((L98*K98)-(F$40*G$40))/(L98-F$40)</f>
        <v>-25.4899271468828</v>
      </c>
      <c r="N98" s="92" t="n">
        <f aca="false">((M98-$D$32)/($E$32-$D$32))*($E$34-$D$34)+$D$34</f>
        <v>-22.5530422268368</v>
      </c>
      <c r="O98" s="91" t="n">
        <f aca="false">+(100/((89.443838/(1+(N98/1000)))+1))</f>
        <v>1.08099211179053</v>
      </c>
    </row>
    <row r="99" customFormat="false" ht="12.75" hidden="false" customHeight="false" outlineLevel="0" collapsed="false">
      <c r="A99" s="82" t="s">
        <v>65</v>
      </c>
      <c r="B99" s="82" t="s">
        <v>127</v>
      </c>
      <c r="C99" s="38"/>
      <c r="D99" s="38" t="n">
        <v>47.957</v>
      </c>
      <c r="E99" s="38" t="n">
        <v>14.029</v>
      </c>
      <c r="F99" s="84" t="n">
        <f aca="false">+((D99*E99)-(B$40*C$40))/(D99-B$40)</f>
        <v>14.029</v>
      </c>
      <c r="G99" s="90" t="n">
        <f aca="false">((F99-$B$32)/($C$32-$B$32))*($C$34-$B$34)+$B$34</f>
        <v>14.4874581325496</v>
      </c>
      <c r="H99" s="91" t="n">
        <f aca="false">+(100/((271.872114/(1+(G99/1000)))+1))</f>
        <v>0.371761549563728</v>
      </c>
      <c r="I99" s="38" t="n">
        <v>78</v>
      </c>
      <c r="J99" s="38" t="n">
        <v>62.534</v>
      </c>
      <c r="K99" s="38" t="n">
        <v>-19.998</v>
      </c>
      <c r="L99" s="85" t="n">
        <f aca="false">+J99*(1+((I99/100)))</f>
        <v>111.31052</v>
      </c>
      <c r="M99" s="84" t="n">
        <f aca="false">+((L99*K99)-(F$40*G$40))/(L99-F$40)</f>
        <v>-19.7809517300582</v>
      </c>
      <c r="N99" s="92" t="n">
        <f aca="false">((M99-$D$32)/($E$32-$D$32))*($E$34-$D$34)+$D$34</f>
        <v>-16.6459532746392</v>
      </c>
      <c r="O99" s="91" t="n">
        <f aca="false">+(100/((89.443838/(1+(N99/1000)))+1))</f>
        <v>1.08745392228617</v>
      </c>
    </row>
    <row r="100" customFormat="false" ht="12.75" hidden="false" customHeight="false" outlineLevel="0" collapsed="false">
      <c r="A100" s="82" t="s">
        <v>65</v>
      </c>
      <c r="B100" s="82" t="s">
        <v>129</v>
      </c>
      <c r="C100" s="38"/>
      <c r="D100" s="38" t="n">
        <v>62.66</v>
      </c>
      <c r="E100" s="38" t="n">
        <v>14.475</v>
      </c>
      <c r="F100" s="84" t="n">
        <f aca="false">+((D100*E100)-(B$40*C$40))/(D100-B$40)</f>
        <v>14.475</v>
      </c>
      <c r="G100" s="90" t="n">
        <f aca="false">((F100-$B$32)/($C$32-$B$32))*($C$34-$B$34)+$B$34</f>
        <v>14.9356073211314</v>
      </c>
      <c r="H100" s="91" t="n">
        <f aca="false">+(100/((271.872114/(1+(G100/1000)))+1))</f>
        <v>0.37192516419581</v>
      </c>
      <c r="I100" s="38" t="n">
        <v>57</v>
      </c>
      <c r="J100" s="38" t="n">
        <v>222.6</v>
      </c>
      <c r="K100" s="38" t="n">
        <v>-19.643</v>
      </c>
      <c r="L100" s="85" t="n">
        <f aca="false">+J100*(1+((I100/100)))</f>
        <v>349.482</v>
      </c>
      <c r="M100" s="84" t="n">
        <f aca="false">+((L100*K100)-(F$40*G$40))/(L100-F$40)</f>
        <v>-19.5724012322021</v>
      </c>
      <c r="N100" s="92" t="n">
        <f aca="false">((M100-$D$32)/($E$32-$D$32))*($E$34-$D$34)+$D$34</f>
        <v>-16.4301656329145</v>
      </c>
      <c r="O100" s="91" t="n">
        <f aca="false">+(100/((89.443838/(1+(N100/1000)))+1))</f>
        <v>1.08768995808069</v>
      </c>
    </row>
    <row r="101" customFormat="false" ht="12.75" hidden="false" customHeight="false" outlineLevel="0" collapsed="false">
      <c r="A101" s="82" t="s">
        <v>65</v>
      </c>
      <c r="B101" s="82" t="s">
        <v>131</v>
      </c>
      <c r="C101" s="38"/>
      <c r="D101" s="38" t="n">
        <v>87.191</v>
      </c>
      <c r="E101" s="38" t="n">
        <v>14.255</v>
      </c>
      <c r="F101" s="84" t="n">
        <f aca="false">+((D101*E101)-(B$40*C$40))/(D101-B$40)</f>
        <v>14.255</v>
      </c>
      <c r="G101" s="90" t="n">
        <f aca="false">((F101-$B$32)/($C$32-$B$32))*($C$34-$B$34)+$B$34</f>
        <v>14.714547183266</v>
      </c>
      <c r="H101" s="91" t="n">
        <f aca="false">+(100/((271.872114/(1+(G101/1000)))+1))</f>
        <v>0.371844457493784</v>
      </c>
      <c r="I101" s="38" t="n">
        <v>57</v>
      </c>
      <c r="J101" s="38" t="n">
        <v>322.76</v>
      </c>
      <c r="K101" s="38" t="n">
        <v>-19.072</v>
      </c>
      <c r="L101" s="85" t="n">
        <f aca="false">+J101*(1+((I101/100)))</f>
        <v>506.7332</v>
      </c>
      <c r="M101" s="84" t="n">
        <f aca="false">+((L101*K101)-(F$40*G$40))/(L101-F$40)</f>
        <v>-19.0206299542192</v>
      </c>
      <c r="N101" s="92" t="n">
        <f aca="false">((M101-$D$32)/($E$32-$D$32))*($E$34-$D$34)+$D$34</f>
        <v>-15.8592467232434</v>
      </c>
      <c r="O101" s="91" t="n">
        <f aca="false">+(100/((89.443838/(1+(N101/1000)))+1))</f>
        <v>1.08831444299101</v>
      </c>
    </row>
    <row r="102" customFormat="false" ht="12.75" hidden="false" customHeight="false" outlineLevel="0" collapsed="false">
      <c r="A102" s="82" t="s">
        <v>65</v>
      </c>
      <c r="B102" s="82" t="s">
        <v>133</v>
      </c>
      <c r="C102" s="38"/>
      <c r="D102" s="38" t="n">
        <v>68.967</v>
      </c>
      <c r="E102" s="38" t="n">
        <v>14.596</v>
      </c>
      <c r="F102" s="84" t="n">
        <f aca="false">+((D102*E102)-(B$40*C$40))/(D102-B$40)</f>
        <v>14.596</v>
      </c>
      <c r="G102" s="90" t="n">
        <f aca="false">((F102-$B$32)/($C$32-$B$32))*($C$34-$B$34)+$B$34</f>
        <v>15.0571903969575</v>
      </c>
      <c r="H102" s="91" t="n">
        <f aca="false">+(100/((271.872114/(1+(G102/1000)))+1))</f>
        <v>0.371969552826189</v>
      </c>
      <c r="I102" s="38" t="n">
        <v>78</v>
      </c>
      <c r="J102" s="38" t="n">
        <v>40.017</v>
      </c>
      <c r="K102" s="38" t="n">
        <v>-19.633</v>
      </c>
      <c r="L102" s="85" t="n">
        <f aca="false">+J102*(1+((I102/100)))</f>
        <v>71.23026</v>
      </c>
      <c r="M102" s="84" t="n">
        <f aca="false">+((L102*K102)-(F$40*G$40))/(L102-F$40)</f>
        <v>-19.2763891392753</v>
      </c>
      <c r="N102" s="92" t="n">
        <f aca="false">((M102-$D$32)/($E$32-$D$32))*($E$34-$D$34)+$D$34</f>
        <v>-16.1238812935755</v>
      </c>
      <c r="O102" s="91" t="n">
        <f aca="false">+(100/((89.443838/(1+(N102/1000)))+1))</f>
        <v>1.08802498027858</v>
      </c>
    </row>
    <row r="103" customFormat="false" ht="12.75" hidden="false" customHeight="false" outlineLevel="0" collapsed="false">
      <c r="A103" s="82" t="s">
        <v>65</v>
      </c>
      <c r="B103" s="82" t="s">
        <v>135</v>
      </c>
      <c r="C103" s="38"/>
      <c r="D103" s="38" t="n">
        <v>46.239</v>
      </c>
      <c r="E103" s="38" t="n">
        <v>15.021</v>
      </c>
      <c r="F103" s="84" t="n">
        <f aca="false">+((D103*E103)-(B$40*C$40))/(D103-B$40)</f>
        <v>15.021</v>
      </c>
      <c r="G103" s="90" t="n">
        <f aca="false">((F103-$B$32)/($C$32-$B$32))*($C$34-$B$34)+$B$34</f>
        <v>15.4842383905612</v>
      </c>
      <c r="H103" s="91" t="n">
        <f aca="false">+(100/((271.872114/(1+(G103/1000)))+1))</f>
        <v>0.372125462991341</v>
      </c>
      <c r="I103" s="38" t="n">
        <v>57</v>
      </c>
      <c r="J103" s="38" t="n">
        <v>165.301</v>
      </c>
      <c r="K103" s="38" t="n">
        <v>-20.459</v>
      </c>
      <c r="L103" s="85" t="n">
        <f aca="false">+J103*(1+((I103/100)))</f>
        <v>259.52257</v>
      </c>
      <c r="M103" s="84" t="n">
        <f aca="false">+((L103*K103)-(F$40*G$40))/(L103-F$40)</f>
        <v>-20.3715070347933</v>
      </c>
      <c r="N103" s="92" t="n">
        <f aca="false">((M103-$D$32)/($E$32-$D$32))*($E$34-$D$34)+$D$34</f>
        <v>-17.2570020989137</v>
      </c>
      <c r="O103" s="91" t="n">
        <f aca="false">+(100/((89.443838/(1+(N103/1000)))+1))</f>
        <v>1.08678553037839</v>
      </c>
    </row>
    <row r="104" customFormat="false" ht="12.75" hidden="false" customHeight="false" outlineLevel="0" collapsed="false">
      <c r="A104" s="82" t="s">
        <v>65</v>
      </c>
      <c r="B104" s="82" t="s">
        <v>137</v>
      </c>
      <c r="C104" s="38"/>
      <c r="D104" s="38" t="n">
        <v>52.614</v>
      </c>
      <c r="E104" s="38" t="n">
        <v>13.633</v>
      </c>
      <c r="F104" s="84" t="n">
        <f aca="false">+((D104*E104)-(B$40*C$40))/(D104-B$40)</f>
        <v>13.633</v>
      </c>
      <c r="G104" s="90" t="n">
        <f aca="false">((F104-$B$32)/($C$32-$B$32))*($C$34-$B$34)+$B$34</f>
        <v>14.0895498843918</v>
      </c>
      <c r="H104" s="91" t="n">
        <f aca="false">+(100/((271.872114/(1+(G104/1000)))+1))</f>
        <v>0.371616276928787</v>
      </c>
      <c r="I104" s="38" t="n">
        <v>57</v>
      </c>
      <c r="J104" s="38" t="n">
        <v>183.12</v>
      </c>
      <c r="K104" s="38" t="n">
        <v>-20.901</v>
      </c>
      <c r="L104" s="85" t="n">
        <f aca="false">+J104*(1+((I104/100)))</f>
        <v>287.4984</v>
      </c>
      <c r="M104" s="84" t="n">
        <f aca="false">+((L104*K104)-(F$40*G$40))/(L104-F$40)</f>
        <v>-20.825910495956</v>
      </c>
      <c r="N104" s="92" t="n">
        <f aca="false">((M104-$D$32)/($E$32-$D$32))*($E$34-$D$34)+$D$34</f>
        <v>-17.7271743223505</v>
      </c>
      <c r="O104" s="91" t="n">
        <f aca="false">+(100/((89.443838/(1+(N104/1000)))+1))</f>
        <v>1.08627122930374</v>
      </c>
    </row>
    <row r="105" customFormat="false" ht="12.75" hidden="false" customHeight="false" outlineLevel="0" collapsed="false">
      <c r="A105" s="82" t="s">
        <v>65</v>
      </c>
      <c r="B105" s="82" t="s">
        <v>139</v>
      </c>
      <c r="C105" s="38"/>
      <c r="D105" s="38" t="n">
        <v>55.495</v>
      </c>
      <c r="E105" s="38" t="n">
        <v>13.451</v>
      </c>
      <c r="F105" s="84" t="n">
        <f aca="false">+((D105*E105)-(B$40*C$40))/(D105-B$40)</f>
        <v>13.451</v>
      </c>
      <c r="G105" s="90" t="n">
        <f aca="false">((F105-$B$32)/($C$32-$B$32))*($C$34-$B$34)+$B$34</f>
        <v>13.9066728612486</v>
      </c>
      <c r="H105" s="91" t="n">
        <f aca="false">+(100/((271.872114/(1+(G105/1000)))+1))</f>
        <v>0.371549510070628</v>
      </c>
      <c r="I105" s="38" t="n">
        <v>57</v>
      </c>
      <c r="J105" s="38" t="n">
        <v>191.399</v>
      </c>
      <c r="K105" s="38" t="n">
        <v>-20.744</v>
      </c>
      <c r="L105" s="85" t="n">
        <f aca="false">+J105*(1+((I105/100)))</f>
        <v>300.49643</v>
      </c>
      <c r="M105" s="84" t="n">
        <f aca="false">+((L105*K105)-(F$40*G$40))/(L105-F$40)</f>
        <v>-20.6708889138449</v>
      </c>
      <c r="N105" s="92" t="n">
        <f aca="false">((M105-$D$32)/($E$32-$D$32))*($E$34-$D$34)+$D$34</f>
        <v>-17.5667731630914</v>
      </c>
      <c r="O105" s="91" t="n">
        <f aca="false">+(100/((89.443838/(1+(N105/1000)))+1))</f>
        <v>1.08644668580046</v>
      </c>
    </row>
  </sheetData>
  <mergeCells count="6">
    <mergeCell ref="A1:Q1"/>
    <mergeCell ref="A24:E24"/>
    <mergeCell ref="B25:C25"/>
    <mergeCell ref="D25:E25"/>
    <mergeCell ref="A37:I37"/>
    <mergeCell ref="A59:O5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47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50" activeCellId="0" sqref="A50"/>
    </sheetView>
  </sheetViews>
  <sheetFormatPr defaultRowHeight="12.8"/>
  <cols>
    <col collapsed="false" hidden="false" max="5" min="1" style="0" width="8.85714285714286"/>
    <col collapsed="false" hidden="false" max="6" min="6" style="93" width="8.85714285714286"/>
    <col collapsed="false" hidden="false" max="7" min="7" style="94" width="8.85714285714286"/>
    <col collapsed="false" hidden="false" max="8" min="8" style="95" width="8.85714285714286"/>
    <col collapsed="false" hidden="false" max="1025" min="9" style="0" width="8.8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222</v>
      </c>
      <c r="E1" s="1" t="s">
        <v>223</v>
      </c>
      <c r="F1" s="96" t="s">
        <v>224</v>
      </c>
      <c r="G1" s="97" t="s">
        <v>225</v>
      </c>
      <c r="H1" s="98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</row>
    <row r="2" customFormat="false" ht="12.75" hidden="false" customHeight="false" outlineLevel="0" collapsed="false">
      <c r="A2" s="1" t="n">
        <v>18</v>
      </c>
      <c r="B2" s="1" t="s">
        <v>10</v>
      </c>
      <c r="E2" s="1" t="n">
        <v>0</v>
      </c>
      <c r="F2" s="96" t="n">
        <v>62.854</v>
      </c>
      <c r="G2" s="0"/>
      <c r="H2" s="98" t="n">
        <v>-0.982</v>
      </c>
      <c r="I2" s="1" t="n">
        <v>62.349</v>
      </c>
      <c r="J2" s="1" t="n">
        <v>0.457</v>
      </c>
      <c r="K2" s="1" t="n">
        <v>0.366114</v>
      </c>
    </row>
    <row r="3" customFormat="false" ht="12.75" hidden="false" customHeight="false" outlineLevel="0" collapsed="false">
      <c r="A3" s="1" t="n">
        <v>18</v>
      </c>
      <c r="B3" s="1" t="s">
        <v>10</v>
      </c>
      <c r="E3" s="1" t="n">
        <v>0</v>
      </c>
      <c r="F3" s="96" t="n">
        <v>62.829</v>
      </c>
      <c r="G3" s="0"/>
      <c r="H3" s="98" t="n">
        <v>-1.076</v>
      </c>
      <c r="I3" s="1" t="n">
        <v>62.321</v>
      </c>
      <c r="J3" s="1" t="n">
        <v>0.457</v>
      </c>
      <c r="K3" s="1" t="n">
        <v>0.366079</v>
      </c>
    </row>
    <row r="4" customFormat="false" ht="12.75" hidden="false" customHeight="false" outlineLevel="0" collapsed="false">
      <c r="A4" s="1" t="n">
        <v>18</v>
      </c>
      <c r="B4" s="1" t="s">
        <v>10</v>
      </c>
      <c r="E4" s="1" t="n">
        <v>0</v>
      </c>
      <c r="F4" s="96" t="n">
        <v>62.83</v>
      </c>
      <c r="G4" s="0"/>
      <c r="H4" s="98" t="n">
        <v>-1.15</v>
      </c>
      <c r="I4" s="1" t="n">
        <v>62.325</v>
      </c>
      <c r="J4" s="1" t="n">
        <v>0.457</v>
      </c>
      <c r="K4" s="1" t="n">
        <v>0.366052</v>
      </c>
    </row>
    <row r="5" customFormat="false" ht="12.75" hidden="false" customHeight="false" outlineLevel="0" collapsed="false">
      <c r="A5" s="1" t="n">
        <v>18</v>
      </c>
      <c r="B5" s="1" t="s">
        <v>10</v>
      </c>
      <c r="E5" s="1" t="n">
        <v>0</v>
      </c>
      <c r="F5" s="96" t="n">
        <v>2.461</v>
      </c>
      <c r="G5" s="97" t="n">
        <v>-29.598</v>
      </c>
      <c r="H5" s="0"/>
      <c r="L5" s="1" t="n">
        <v>2.423</v>
      </c>
      <c r="M5" s="1" t="n">
        <v>0.028</v>
      </c>
      <c r="N5" s="1" t="n">
        <v>0.01</v>
      </c>
      <c r="O5" s="1" t="n">
        <v>1.073285</v>
      </c>
    </row>
    <row r="6" customFormat="false" ht="12.75" hidden="false" customHeight="false" outlineLevel="0" collapsed="false">
      <c r="A6" s="1" t="n">
        <v>18</v>
      </c>
      <c r="B6" s="1" t="s">
        <v>10</v>
      </c>
      <c r="E6" s="1" t="n">
        <v>0</v>
      </c>
      <c r="F6" s="96" t="n">
        <v>58.911</v>
      </c>
      <c r="G6" s="97" t="n">
        <v>-37.363</v>
      </c>
      <c r="H6" s="0"/>
      <c r="L6" s="1" t="n">
        <v>57.998</v>
      </c>
      <c r="M6" s="1" t="n">
        <v>0.663</v>
      </c>
      <c r="N6" s="1" t="n">
        <v>0.25</v>
      </c>
      <c r="O6" s="1" t="n">
        <v>1.064788</v>
      </c>
    </row>
    <row r="7" customFormat="false" ht="12.75" hidden="false" customHeight="false" outlineLevel="0" collapsed="false">
      <c r="A7" s="1" t="n">
        <v>19</v>
      </c>
      <c r="B7" s="1" t="s">
        <v>13</v>
      </c>
      <c r="E7" s="1" t="n">
        <v>0</v>
      </c>
      <c r="F7" s="96" t="n">
        <v>63.391</v>
      </c>
      <c r="G7" s="0"/>
      <c r="H7" s="98" t="n">
        <v>-0.983</v>
      </c>
      <c r="I7" s="1" t="n">
        <v>62.883</v>
      </c>
      <c r="J7" s="1" t="n">
        <v>0.461</v>
      </c>
      <c r="K7" s="1" t="n">
        <v>0.366113</v>
      </c>
    </row>
    <row r="8" customFormat="false" ht="12.75" hidden="false" customHeight="false" outlineLevel="0" collapsed="false">
      <c r="A8" s="1" t="n">
        <v>19</v>
      </c>
      <c r="B8" s="1" t="s">
        <v>13</v>
      </c>
      <c r="E8" s="1" t="n">
        <v>0</v>
      </c>
      <c r="F8" s="96" t="n">
        <v>63.082</v>
      </c>
      <c r="G8" s="0"/>
      <c r="H8" s="98" t="n">
        <v>-1.082</v>
      </c>
      <c r="I8" s="1" t="n">
        <v>62.573</v>
      </c>
      <c r="J8" s="1" t="n">
        <v>0.458</v>
      </c>
      <c r="K8" s="1" t="n">
        <v>0.366077</v>
      </c>
    </row>
    <row r="9" customFormat="false" ht="12.75" hidden="false" customHeight="false" outlineLevel="0" collapsed="false">
      <c r="A9" s="1" t="n">
        <v>19</v>
      </c>
      <c r="B9" s="1" t="s">
        <v>13</v>
      </c>
      <c r="E9" s="1" t="n">
        <v>0</v>
      </c>
      <c r="F9" s="96" t="n">
        <v>63.227</v>
      </c>
      <c r="G9" s="0"/>
      <c r="H9" s="98" t="n">
        <v>-1.15</v>
      </c>
      <c r="I9" s="1" t="n">
        <v>62.72</v>
      </c>
      <c r="J9" s="1" t="n">
        <v>0.459</v>
      </c>
      <c r="K9" s="1" t="n">
        <v>0.366052</v>
      </c>
    </row>
    <row r="10" customFormat="false" ht="12.75" hidden="false" customHeight="false" outlineLevel="0" collapsed="false">
      <c r="A10" s="1" t="n">
        <v>19</v>
      </c>
      <c r="B10" s="1" t="s">
        <v>13</v>
      </c>
      <c r="E10" s="1" t="n">
        <v>57</v>
      </c>
      <c r="F10" s="96" t="n">
        <v>132.145</v>
      </c>
      <c r="G10" s="97" t="n">
        <v>-13.779</v>
      </c>
      <c r="H10" s="0"/>
      <c r="L10" s="1" t="n">
        <v>130.081</v>
      </c>
      <c r="M10" s="1" t="n">
        <v>1.519</v>
      </c>
      <c r="N10" s="1" t="n">
        <v>0.545</v>
      </c>
      <c r="O10" s="1" t="n">
        <v>1.090589</v>
      </c>
    </row>
    <row r="11" customFormat="false" ht="12.75" hidden="false" customHeight="false" outlineLevel="0" collapsed="false">
      <c r="A11" s="1" t="n">
        <v>19</v>
      </c>
      <c r="B11" s="1" t="s">
        <v>13</v>
      </c>
      <c r="E11" s="1" t="n">
        <v>57</v>
      </c>
      <c r="F11" s="96" t="n">
        <v>59.393</v>
      </c>
      <c r="G11" s="97" t="n">
        <v>-37.363</v>
      </c>
      <c r="H11" s="0"/>
      <c r="L11" s="1" t="n">
        <v>58.472</v>
      </c>
      <c r="M11" s="1" t="n">
        <v>0.668</v>
      </c>
      <c r="N11" s="1" t="n">
        <v>0.252</v>
      </c>
      <c r="O11" s="1" t="n">
        <v>1.064788</v>
      </c>
    </row>
    <row r="12" customFormat="false" ht="12.75" hidden="false" customHeight="false" outlineLevel="0" collapsed="false">
      <c r="A12" s="1" t="n">
        <v>20</v>
      </c>
      <c r="B12" s="1" t="s">
        <v>15</v>
      </c>
      <c r="E12" s="1" t="n">
        <v>0</v>
      </c>
      <c r="F12" s="96" t="n">
        <v>62.896</v>
      </c>
      <c r="G12" s="0"/>
      <c r="H12" s="98" t="n">
        <v>-1.017</v>
      </c>
      <c r="I12" s="1" t="n">
        <v>62.393</v>
      </c>
      <c r="J12" s="1" t="n">
        <v>0.457</v>
      </c>
      <c r="K12" s="1" t="n">
        <v>0.366101</v>
      </c>
    </row>
    <row r="13" customFormat="false" ht="12.75" hidden="false" customHeight="false" outlineLevel="0" collapsed="false">
      <c r="A13" s="1" t="n">
        <v>20</v>
      </c>
      <c r="B13" s="1" t="s">
        <v>15</v>
      </c>
      <c r="E13" s="1" t="n">
        <v>0</v>
      </c>
      <c r="F13" s="96" t="n">
        <v>63.116</v>
      </c>
      <c r="G13" s="0"/>
      <c r="H13" s="98" t="n">
        <v>-1.071</v>
      </c>
      <c r="I13" s="1" t="n">
        <v>62.608</v>
      </c>
      <c r="J13" s="1" t="n">
        <v>0.459</v>
      </c>
      <c r="K13" s="1" t="n">
        <v>0.366081</v>
      </c>
    </row>
    <row r="14" customFormat="false" ht="12.75" hidden="false" customHeight="false" outlineLevel="0" collapsed="false">
      <c r="A14" s="1" t="n">
        <v>20</v>
      </c>
      <c r="B14" s="1" t="s">
        <v>15</v>
      </c>
      <c r="E14" s="1" t="n">
        <v>0</v>
      </c>
      <c r="F14" s="96" t="n">
        <v>63.11</v>
      </c>
      <c r="G14" s="0"/>
      <c r="H14" s="98" t="n">
        <v>-1.15</v>
      </c>
      <c r="I14" s="1" t="n">
        <v>62.605</v>
      </c>
      <c r="J14" s="1" t="n">
        <v>0.459</v>
      </c>
      <c r="K14" s="1" t="n">
        <v>0.366052</v>
      </c>
    </row>
    <row r="15" customFormat="false" ht="12.75" hidden="false" customHeight="false" outlineLevel="0" collapsed="false">
      <c r="A15" s="1" t="n">
        <v>20</v>
      </c>
      <c r="B15" s="1" t="s">
        <v>15</v>
      </c>
      <c r="E15" s="1" t="n">
        <v>0</v>
      </c>
      <c r="F15" s="96" t="n">
        <v>14.985</v>
      </c>
      <c r="G15" s="0"/>
      <c r="H15" s="98" t="n">
        <v>-5.3</v>
      </c>
      <c r="I15" s="1" t="n">
        <v>14.874</v>
      </c>
      <c r="J15" s="1" t="n">
        <v>0.109</v>
      </c>
      <c r="K15" s="1" t="n">
        <v>0.364537</v>
      </c>
    </row>
    <row r="16" customFormat="false" ht="12.75" hidden="false" customHeight="false" outlineLevel="0" collapsed="false">
      <c r="A16" s="1" t="n">
        <v>20</v>
      </c>
      <c r="B16" s="1" t="s">
        <v>15</v>
      </c>
      <c r="E16" s="1" t="n">
        <v>50</v>
      </c>
      <c r="F16" s="96" t="n">
        <v>166.475</v>
      </c>
      <c r="G16" s="97" t="n">
        <v>-28.488</v>
      </c>
      <c r="H16" s="0"/>
      <c r="L16" s="1" t="n">
        <v>163.898</v>
      </c>
      <c r="M16" s="1" t="n">
        <v>1.888</v>
      </c>
      <c r="N16" s="1" t="n">
        <v>0.689</v>
      </c>
      <c r="O16" s="1" t="n">
        <v>1.074499</v>
      </c>
    </row>
    <row r="17" customFormat="false" ht="12.75" hidden="false" customHeight="false" outlineLevel="0" collapsed="false">
      <c r="A17" s="1" t="n">
        <v>20</v>
      </c>
      <c r="B17" s="1" t="s">
        <v>15</v>
      </c>
      <c r="E17" s="1" t="n">
        <v>50</v>
      </c>
      <c r="F17" s="96" t="n">
        <v>58.682</v>
      </c>
      <c r="G17" s="97" t="n">
        <v>-37.363</v>
      </c>
      <c r="H17" s="0"/>
      <c r="L17" s="1" t="n">
        <v>57.772</v>
      </c>
      <c r="M17" s="1" t="n">
        <v>0.661</v>
      </c>
      <c r="N17" s="1" t="n">
        <v>0.249</v>
      </c>
      <c r="O17" s="1" t="n">
        <v>1.064788</v>
      </c>
    </row>
    <row r="18" customFormat="false" ht="12.75" hidden="false" customHeight="false" outlineLevel="0" collapsed="false">
      <c r="A18" s="1" t="n">
        <v>21</v>
      </c>
      <c r="B18" s="1" t="s">
        <v>17</v>
      </c>
      <c r="E18" s="1" t="n">
        <v>0</v>
      </c>
      <c r="F18" s="96" t="n">
        <v>62.826</v>
      </c>
      <c r="G18" s="0"/>
      <c r="H18" s="98" t="n">
        <v>-0.92</v>
      </c>
      <c r="I18" s="1" t="n">
        <v>62.322</v>
      </c>
      <c r="J18" s="1" t="n">
        <v>0.456</v>
      </c>
      <c r="K18" s="1" t="n">
        <v>0.366136</v>
      </c>
    </row>
    <row r="19" customFormat="false" ht="12.75" hidden="false" customHeight="false" outlineLevel="0" collapsed="false">
      <c r="A19" s="1" t="n">
        <v>21</v>
      </c>
      <c r="B19" s="1" t="s">
        <v>17</v>
      </c>
      <c r="E19" s="1" t="n">
        <v>0</v>
      </c>
      <c r="F19" s="96" t="n">
        <v>62.916</v>
      </c>
      <c r="G19" s="0"/>
      <c r="H19" s="98" t="n">
        <v>-0.999</v>
      </c>
      <c r="I19" s="1" t="n">
        <v>62.408</v>
      </c>
      <c r="J19" s="1" t="n">
        <v>0.457</v>
      </c>
      <c r="K19" s="1" t="n">
        <v>0.366107</v>
      </c>
    </row>
    <row r="20" customFormat="false" ht="12.75" hidden="false" customHeight="false" outlineLevel="0" collapsed="false">
      <c r="A20" s="1" t="n">
        <v>21</v>
      </c>
      <c r="B20" s="1" t="s">
        <v>17</v>
      </c>
      <c r="E20" s="1" t="n">
        <v>0</v>
      </c>
      <c r="F20" s="96" t="n">
        <v>62.877</v>
      </c>
      <c r="G20" s="0"/>
      <c r="H20" s="98" t="n">
        <v>-1.15</v>
      </c>
      <c r="I20" s="1" t="n">
        <v>62.373</v>
      </c>
      <c r="J20" s="1" t="n">
        <v>0.457</v>
      </c>
      <c r="K20" s="1" t="n">
        <v>0.366052</v>
      </c>
    </row>
    <row r="21" customFormat="false" ht="12.75" hidden="false" customHeight="false" outlineLevel="0" collapsed="false">
      <c r="A21" s="1" t="n">
        <v>21</v>
      </c>
      <c r="B21" s="1" t="s">
        <v>17</v>
      </c>
      <c r="E21" s="1" t="n">
        <v>0</v>
      </c>
      <c r="F21" s="96" t="n">
        <v>15.376</v>
      </c>
      <c r="G21" s="0"/>
      <c r="H21" s="98" t="n">
        <v>17.397</v>
      </c>
      <c r="I21" s="1" t="n">
        <v>15.258</v>
      </c>
      <c r="J21" s="1" t="n">
        <v>0.114</v>
      </c>
      <c r="K21" s="1" t="n">
        <v>0.372824</v>
      </c>
    </row>
    <row r="22" customFormat="false" ht="12.75" hidden="false" customHeight="false" outlineLevel="0" collapsed="false">
      <c r="A22" s="1" t="n">
        <v>21</v>
      </c>
      <c r="B22" s="1" t="s">
        <v>17</v>
      </c>
      <c r="E22" s="1" t="n">
        <v>0</v>
      </c>
      <c r="F22" s="96" t="n">
        <v>2.699</v>
      </c>
      <c r="G22" s="97" t="n">
        <v>-28.879</v>
      </c>
      <c r="H22" s="0"/>
      <c r="L22" s="1" t="n">
        <v>2.657</v>
      </c>
      <c r="M22" s="1" t="n">
        <v>0.031</v>
      </c>
      <c r="N22" s="1" t="n">
        <v>0.011</v>
      </c>
      <c r="O22" s="1" t="n">
        <v>1.074071</v>
      </c>
    </row>
    <row r="23" customFormat="false" ht="12.75" hidden="false" customHeight="false" outlineLevel="0" collapsed="false">
      <c r="A23" s="1" t="n">
        <v>21</v>
      </c>
      <c r="B23" s="1" t="s">
        <v>17</v>
      </c>
      <c r="E23" s="1" t="n">
        <v>0</v>
      </c>
      <c r="F23" s="96" t="n">
        <v>58.883</v>
      </c>
      <c r="G23" s="97" t="n">
        <v>-37.363</v>
      </c>
      <c r="H23" s="0"/>
      <c r="L23" s="1" t="n">
        <v>57.97</v>
      </c>
      <c r="M23" s="1" t="n">
        <v>0.663</v>
      </c>
      <c r="N23" s="1" t="n">
        <v>0.25</v>
      </c>
      <c r="O23" s="1" t="n">
        <v>1.064788</v>
      </c>
    </row>
    <row r="24" customFormat="false" ht="12.75" hidden="false" customHeight="false" outlineLevel="0" collapsed="false">
      <c r="A24" s="1" t="n">
        <v>22</v>
      </c>
      <c r="B24" s="1" t="s">
        <v>10</v>
      </c>
      <c r="E24" s="1" t="n">
        <v>0</v>
      </c>
      <c r="F24" s="96" t="n">
        <v>62.088</v>
      </c>
      <c r="G24" s="0"/>
      <c r="H24" s="98" t="n">
        <v>-0.865</v>
      </c>
      <c r="I24" s="1" t="n">
        <v>61.593</v>
      </c>
      <c r="J24" s="1" t="n">
        <v>0.451</v>
      </c>
      <c r="K24" s="1" t="n">
        <v>0.366156</v>
      </c>
    </row>
    <row r="25" customFormat="false" ht="12.75" hidden="false" customHeight="false" outlineLevel="0" collapsed="false">
      <c r="A25" s="1" t="n">
        <v>22</v>
      </c>
      <c r="B25" s="1" t="s">
        <v>10</v>
      </c>
      <c r="E25" s="1" t="n">
        <v>0</v>
      </c>
      <c r="F25" s="96" t="n">
        <v>62.565</v>
      </c>
      <c r="G25" s="0"/>
      <c r="H25" s="98" t="n">
        <v>-0.975</v>
      </c>
      <c r="I25" s="1" t="n">
        <v>62.062</v>
      </c>
      <c r="J25" s="1" t="n">
        <v>0.455</v>
      </c>
      <c r="K25" s="1" t="n">
        <v>0.366116</v>
      </c>
    </row>
    <row r="26" customFormat="false" ht="12.75" hidden="false" customHeight="false" outlineLevel="0" collapsed="false">
      <c r="A26" s="1" t="n">
        <v>22</v>
      </c>
      <c r="B26" s="1" t="s">
        <v>10</v>
      </c>
      <c r="E26" s="1" t="n">
        <v>0</v>
      </c>
      <c r="F26" s="96" t="n">
        <v>62.731</v>
      </c>
      <c r="G26" s="0"/>
      <c r="H26" s="98" t="n">
        <v>-1.15</v>
      </c>
      <c r="I26" s="1" t="n">
        <v>62.229</v>
      </c>
      <c r="J26" s="1" t="n">
        <v>0.456</v>
      </c>
      <c r="K26" s="1" t="n">
        <v>0.366052</v>
      </c>
    </row>
    <row r="27" customFormat="false" ht="12.75" hidden="false" customHeight="false" outlineLevel="0" collapsed="false">
      <c r="A27" s="1" t="n">
        <v>22</v>
      </c>
      <c r="B27" s="1" t="s">
        <v>10</v>
      </c>
      <c r="E27" s="1" t="n">
        <v>0</v>
      </c>
      <c r="F27" s="96" t="n">
        <v>2.574</v>
      </c>
      <c r="G27" s="97" t="n">
        <v>-29.136</v>
      </c>
      <c r="H27" s="0"/>
      <c r="L27" s="1" t="n">
        <v>2.534</v>
      </c>
      <c r="M27" s="1" t="n">
        <v>0.029</v>
      </c>
      <c r="N27" s="1" t="n">
        <v>0.011</v>
      </c>
      <c r="O27" s="1" t="n">
        <v>1.07379</v>
      </c>
    </row>
    <row r="28" customFormat="false" ht="12.75" hidden="false" customHeight="false" outlineLevel="0" collapsed="false">
      <c r="A28" s="1" t="n">
        <v>22</v>
      </c>
      <c r="B28" s="1" t="s">
        <v>10</v>
      </c>
      <c r="E28" s="1" t="n">
        <v>0</v>
      </c>
      <c r="F28" s="96" t="n">
        <v>58.813</v>
      </c>
      <c r="G28" s="97" t="n">
        <v>-37.363</v>
      </c>
      <c r="H28" s="0"/>
      <c r="L28" s="1" t="n">
        <v>57.9</v>
      </c>
      <c r="M28" s="1" t="n">
        <v>0.663</v>
      </c>
      <c r="N28" s="1" t="n">
        <v>0.25</v>
      </c>
      <c r="O28" s="1" t="n">
        <v>1.064788</v>
      </c>
    </row>
    <row r="29" customFormat="false" ht="12.75" hidden="false" customHeight="false" outlineLevel="0" collapsed="false">
      <c r="A29" s="1" t="n">
        <v>23</v>
      </c>
      <c r="B29" s="1" t="s">
        <v>13</v>
      </c>
      <c r="E29" s="1" t="n">
        <v>0</v>
      </c>
      <c r="F29" s="96" t="n">
        <v>63.141</v>
      </c>
      <c r="G29" s="0"/>
      <c r="H29" s="98" t="n">
        <v>-0.929</v>
      </c>
      <c r="I29" s="1" t="n">
        <v>62.641</v>
      </c>
      <c r="J29" s="1" t="n">
        <v>0.459</v>
      </c>
      <c r="K29" s="1" t="n">
        <v>0.366133</v>
      </c>
    </row>
    <row r="30" customFormat="false" ht="12.75" hidden="false" customHeight="false" outlineLevel="0" collapsed="false">
      <c r="A30" s="1" t="n">
        <v>23</v>
      </c>
      <c r="B30" s="1" t="s">
        <v>13</v>
      </c>
      <c r="E30" s="1" t="n">
        <v>0</v>
      </c>
      <c r="F30" s="96" t="n">
        <v>63.125</v>
      </c>
      <c r="G30" s="0"/>
      <c r="H30" s="98" t="n">
        <v>-1.028</v>
      </c>
      <c r="I30" s="1" t="n">
        <v>62.621</v>
      </c>
      <c r="J30" s="1" t="n">
        <v>0.459</v>
      </c>
      <c r="K30" s="1" t="n">
        <v>0.366097</v>
      </c>
    </row>
    <row r="31" customFormat="false" ht="12.75" hidden="false" customHeight="false" outlineLevel="0" collapsed="false">
      <c r="A31" s="1" t="n">
        <v>23</v>
      </c>
      <c r="B31" s="1" t="s">
        <v>13</v>
      </c>
      <c r="E31" s="1" t="n">
        <v>0</v>
      </c>
      <c r="F31" s="96" t="n">
        <v>63.243</v>
      </c>
      <c r="G31" s="0"/>
      <c r="H31" s="98" t="n">
        <v>-1.15</v>
      </c>
      <c r="I31" s="1" t="n">
        <v>62.741</v>
      </c>
      <c r="J31" s="1" t="n">
        <v>0.459</v>
      </c>
      <c r="K31" s="1" t="n">
        <v>0.366052</v>
      </c>
    </row>
    <row r="32" customFormat="false" ht="12.75" hidden="false" customHeight="false" outlineLevel="0" collapsed="false">
      <c r="A32" s="1" t="n">
        <v>23</v>
      </c>
      <c r="B32" s="1" t="s">
        <v>13</v>
      </c>
      <c r="E32" s="1" t="n">
        <v>57</v>
      </c>
      <c r="F32" s="96" t="n">
        <v>94.274</v>
      </c>
      <c r="G32" s="97" t="n">
        <v>-13.76</v>
      </c>
      <c r="H32" s="0"/>
      <c r="L32" s="1" t="n">
        <v>92.801</v>
      </c>
      <c r="M32" s="1" t="n">
        <v>1.085</v>
      </c>
      <c r="N32" s="1" t="n">
        <v>0.389</v>
      </c>
      <c r="O32" s="1" t="n">
        <v>1.090611</v>
      </c>
    </row>
    <row r="33" customFormat="false" ht="12.75" hidden="false" customHeight="false" outlineLevel="0" collapsed="false">
      <c r="A33" s="1" t="n">
        <v>23</v>
      </c>
      <c r="B33" s="1" t="s">
        <v>13</v>
      </c>
      <c r="E33" s="1" t="n">
        <v>57</v>
      </c>
      <c r="F33" s="96" t="n">
        <v>59.212</v>
      </c>
      <c r="G33" s="97" t="n">
        <v>-37.363</v>
      </c>
      <c r="H33" s="0"/>
      <c r="L33" s="1" t="n">
        <v>58.293</v>
      </c>
      <c r="M33" s="1" t="n">
        <v>0.667</v>
      </c>
      <c r="N33" s="1" t="n">
        <v>0.252</v>
      </c>
      <c r="O33" s="1" t="n">
        <v>1.064788</v>
      </c>
    </row>
    <row r="34" customFormat="false" ht="12.75" hidden="false" customHeight="false" outlineLevel="0" collapsed="false">
      <c r="A34" s="1" t="n">
        <v>24</v>
      </c>
      <c r="B34" s="1" t="s">
        <v>15</v>
      </c>
      <c r="E34" s="1" t="n">
        <v>0</v>
      </c>
      <c r="F34" s="96" t="n">
        <v>62.936</v>
      </c>
      <c r="G34" s="0"/>
      <c r="H34" s="98" t="n">
        <v>-1.011</v>
      </c>
      <c r="I34" s="1" t="n">
        <v>62.434</v>
      </c>
      <c r="J34" s="1" t="n">
        <v>0.457</v>
      </c>
      <c r="K34" s="1" t="n">
        <v>0.366103</v>
      </c>
    </row>
    <row r="35" customFormat="false" ht="12.75" hidden="false" customHeight="false" outlineLevel="0" collapsed="false">
      <c r="A35" s="1" t="n">
        <v>24</v>
      </c>
      <c r="B35" s="1" t="s">
        <v>15</v>
      </c>
      <c r="E35" s="1" t="n">
        <v>0</v>
      </c>
      <c r="F35" s="96" t="n">
        <v>63.199</v>
      </c>
      <c r="G35" s="0"/>
      <c r="H35" s="98" t="n">
        <v>-1.083</v>
      </c>
      <c r="I35" s="1" t="n">
        <v>62.691</v>
      </c>
      <c r="J35" s="1" t="n">
        <v>0.459</v>
      </c>
      <c r="K35" s="1" t="n">
        <v>0.366077</v>
      </c>
    </row>
    <row r="36" customFormat="false" ht="12.75" hidden="false" customHeight="false" outlineLevel="0" collapsed="false">
      <c r="A36" s="1" t="n">
        <v>24</v>
      </c>
      <c r="B36" s="1" t="s">
        <v>15</v>
      </c>
      <c r="E36" s="1" t="n">
        <v>0</v>
      </c>
      <c r="F36" s="96" t="n">
        <v>63.613</v>
      </c>
      <c r="G36" s="0"/>
      <c r="H36" s="98" t="n">
        <v>-1.15</v>
      </c>
      <c r="I36" s="1" t="n">
        <v>63.104</v>
      </c>
      <c r="J36" s="1" t="n">
        <v>0.462</v>
      </c>
      <c r="K36" s="1" t="n">
        <v>0.366052</v>
      </c>
    </row>
    <row r="37" customFormat="false" ht="12.75" hidden="false" customHeight="false" outlineLevel="0" collapsed="false">
      <c r="A37" s="1" t="n">
        <v>24</v>
      </c>
      <c r="B37" s="1" t="s">
        <v>15</v>
      </c>
      <c r="E37" s="1" t="n">
        <v>0</v>
      </c>
      <c r="F37" s="96" t="n">
        <v>20.277</v>
      </c>
      <c r="G37" s="0"/>
      <c r="H37" s="98" t="n">
        <v>-4.898</v>
      </c>
      <c r="I37" s="1" t="n">
        <v>20.12</v>
      </c>
      <c r="J37" s="1" t="n">
        <v>0.147</v>
      </c>
      <c r="K37" s="1" t="n">
        <v>0.364683</v>
      </c>
    </row>
    <row r="38" customFormat="false" ht="12.75" hidden="false" customHeight="false" outlineLevel="0" collapsed="false">
      <c r="A38" s="1" t="n">
        <v>24</v>
      </c>
      <c r="B38" s="1" t="s">
        <v>15</v>
      </c>
      <c r="E38" s="1" t="n">
        <v>57</v>
      </c>
      <c r="F38" s="96" t="n">
        <v>99.496</v>
      </c>
      <c r="G38" s="97" t="n">
        <v>-28.312</v>
      </c>
      <c r="H38" s="0"/>
      <c r="L38" s="1" t="n">
        <v>97.956</v>
      </c>
      <c r="M38" s="1" t="n">
        <v>1.129</v>
      </c>
      <c r="N38" s="1" t="n">
        <v>0.411</v>
      </c>
      <c r="O38" s="1" t="n">
        <v>1.074692</v>
      </c>
    </row>
    <row r="39" customFormat="false" ht="12.75" hidden="false" customHeight="false" outlineLevel="0" collapsed="false">
      <c r="A39" s="1" t="n">
        <v>24</v>
      </c>
      <c r="B39" s="1" t="s">
        <v>15</v>
      </c>
      <c r="E39" s="1" t="n">
        <v>57</v>
      </c>
      <c r="F39" s="96" t="n">
        <v>59.071</v>
      </c>
      <c r="G39" s="97" t="n">
        <v>-37.363</v>
      </c>
      <c r="H39" s="0"/>
      <c r="L39" s="1" t="n">
        <v>58.155</v>
      </c>
      <c r="M39" s="1" t="n">
        <v>0.665</v>
      </c>
      <c r="N39" s="1" t="n">
        <v>0.251</v>
      </c>
      <c r="O39" s="1" t="n">
        <v>1.064788</v>
      </c>
    </row>
    <row r="40" customFormat="false" ht="12.75" hidden="false" customHeight="false" outlineLevel="0" collapsed="false">
      <c r="A40" s="1" t="n">
        <v>25</v>
      </c>
      <c r="B40" s="1" t="s">
        <v>17</v>
      </c>
      <c r="E40" s="1" t="n">
        <v>0</v>
      </c>
      <c r="F40" s="96" t="n">
        <v>63.259</v>
      </c>
      <c r="G40" s="0"/>
      <c r="H40" s="98" t="n">
        <v>-0.997</v>
      </c>
      <c r="I40" s="1" t="n">
        <v>62.762</v>
      </c>
      <c r="J40" s="1" t="n">
        <v>0.46</v>
      </c>
      <c r="K40" s="1" t="n">
        <v>0.366108</v>
      </c>
    </row>
    <row r="41" customFormat="false" ht="12.75" hidden="false" customHeight="false" outlineLevel="0" collapsed="false">
      <c r="A41" s="1" t="n">
        <v>25</v>
      </c>
      <c r="B41" s="1" t="s">
        <v>17</v>
      </c>
      <c r="E41" s="1" t="n">
        <v>0</v>
      </c>
      <c r="F41" s="96" t="n">
        <v>63.41</v>
      </c>
      <c r="G41" s="0"/>
      <c r="H41" s="98" t="n">
        <v>-1.042</v>
      </c>
      <c r="I41" s="1" t="n">
        <v>62.908</v>
      </c>
      <c r="J41" s="1" t="n">
        <v>0.461</v>
      </c>
      <c r="K41" s="1" t="n">
        <v>0.366092</v>
      </c>
    </row>
    <row r="42" customFormat="false" ht="12.75" hidden="false" customHeight="false" outlineLevel="0" collapsed="false">
      <c r="A42" s="1" t="n">
        <v>25</v>
      </c>
      <c r="B42" s="1" t="s">
        <v>17</v>
      </c>
      <c r="E42" s="1" t="n">
        <v>0</v>
      </c>
      <c r="F42" s="96" t="n">
        <v>63.549</v>
      </c>
      <c r="G42" s="0"/>
      <c r="H42" s="98" t="n">
        <v>-1.15</v>
      </c>
      <c r="I42" s="1" t="n">
        <v>63.049</v>
      </c>
      <c r="J42" s="1" t="n">
        <v>0.462</v>
      </c>
      <c r="K42" s="1" t="n">
        <v>0.366052</v>
      </c>
    </row>
    <row r="43" customFormat="false" ht="12.75" hidden="false" customHeight="false" outlineLevel="0" collapsed="false">
      <c r="A43" s="1" t="n">
        <v>25</v>
      </c>
      <c r="B43" s="1" t="s">
        <v>17</v>
      </c>
      <c r="E43" s="1" t="n">
        <v>0</v>
      </c>
      <c r="F43" s="96" t="n">
        <v>15.657</v>
      </c>
      <c r="G43" s="0"/>
      <c r="H43" s="98" t="n">
        <v>18.554</v>
      </c>
      <c r="I43" s="1" t="n">
        <v>15.541</v>
      </c>
      <c r="J43" s="1" t="n">
        <v>0.116</v>
      </c>
      <c r="K43" s="1" t="n">
        <v>0.373246</v>
      </c>
    </row>
    <row r="44" customFormat="false" ht="12.75" hidden="false" customHeight="false" outlineLevel="0" collapsed="false">
      <c r="A44" s="1" t="n">
        <v>25</v>
      </c>
      <c r="B44" s="1" t="s">
        <v>17</v>
      </c>
      <c r="E44" s="1" t="n">
        <v>0</v>
      </c>
      <c r="F44" s="96" t="n">
        <v>2.777</v>
      </c>
      <c r="G44" s="97" t="n">
        <v>-29.583</v>
      </c>
      <c r="H44" s="0"/>
      <c r="L44" s="1" t="n">
        <v>2.734</v>
      </c>
      <c r="M44" s="1" t="n">
        <v>0.031</v>
      </c>
      <c r="N44" s="1" t="n">
        <v>0.012</v>
      </c>
      <c r="O44" s="1" t="n">
        <v>1.0733</v>
      </c>
    </row>
    <row r="45" customFormat="false" ht="12.75" hidden="false" customHeight="false" outlineLevel="0" collapsed="false">
      <c r="A45" s="1" t="n">
        <v>25</v>
      </c>
      <c r="B45" s="1" t="s">
        <v>17</v>
      </c>
      <c r="E45" s="1" t="n">
        <v>0</v>
      </c>
      <c r="F45" s="96" t="n">
        <v>59.11</v>
      </c>
      <c r="G45" s="97" t="n">
        <v>-37.363</v>
      </c>
      <c r="H45" s="0"/>
      <c r="L45" s="1" t="n">
        <v>58.193</v>
      </c>
      <c r="M45" s="1" t="n">
        <v>0.666</v>
      </c>
      <c r="N45" s="1" t="n">
        <v>0.251</v>
      </c>
      <c r="O45" s="1" t="n">
        <v>1.064788</v>
      </c>
    </row>
    <row r="46" customFormat="false" ht="12.75" hidden="false" customHeight="false" outlineLevel="0" collapsed="false">
      <c r="A46" s="1" t="n">
        <v>26</v>
      </c>
      <c r="B46" s="1" t="s">
        <v>17</v>
      </c>
      <c r="E46" s="1" t="n">
        <v>0</v>
      </c>
      <c r="F46" s="96" t="n">
        <v>62.841</v>
      </c>
      <c r="G46" s="0"/>
      <c r="H46" s="98" t="n">
        <v>-1.003</v>
      </c>
      <c r="I46" s="1" t="n">
        <v>62.341</v>
      </c>
      <c r="J46" s="1" t="n">
        <v>0.457</v>
      </c>
      <c r="K46" s="1" t="n">
        <v>0.366106</v>
      </c>
    </row>
    <row r="47" customFormat="false" ht="12.75" hidden="false" customHeight="false" outlineLevel="0" collapsed="false">
      <c r="A47" s="1" t="n">
        <v>26</v>
      </c>
      <c r="B47" s="1" t="s">
        <v>17</v>
      </c>
      <c r="E47" s="1" t="n">
        <v>0</v>
      </c>
      <c r="F47" s="96" t="n">
        <v>62.915</v>
      </c>
      <c r="G47" s="0"/>
      <c r="H47" s="98" t="n">
        <v>-1.072</v>
      </c>
      <c r="I47" s="1" t="n">
        <v>62.415</v>
      </c>
      <c r="J47" s="1" t="n">
        <v>0.457</v>
      </c>
      <c r="K47" s="1" t="n">
        <v>0.366081</v>
      </c>
    </row>
    <row r="48" customFormat="false" ht="12.75" hidden="false" customHeight="false" outlineLevel="0" collapsed="false">
      <c r="A48" s="1" t="n">
        <v>26</v>
      </c>
      <c r="B48" s="1" t="s">
        <v>17</v>
      </c>
      <c r="E48" s="1" t="n">
        <v>0</v>
      </c>
      <c r="F48" s="96" t="n">
        <v>63.128</v>
      </c>
      <c r="G48" s="0"/>
      <c r="H48" s="98" t="n">
        <v>-1.15</v>
      </c>
      <c r="I48" s="1" t="n">
        <v>62.625</v>
      </c>
      <c r="J48" s="1" t="n">
        <v>0.459</v>
      </c>
      <c r="K48" s="1" t="n">
        <v>0.366052</v>
      </c>
    </row>
    <row r="49" customFormat="false" ht="12.75" hidden="false" customHeight="false" outlineLevel="0" collapsed="false">
      <c r="A49" s="1" t="n">
        <v>26</v>
      </c>
      <c r="B49" s="1" t="s">
        <v>17</v>
      </c>
      <c r="E49" s="1" t="n">
        <v>0</v>
      </c>
      <c r="F49" s="96" t="n">
        <v>130.564</v>
      </c>
      <c r="G49" s="0"/>
      <c r="H49" s="98" t="n">
        <v>19.897</v>
      </c>
      <c r="I49" s="1" t="n">
        <v>129.466</v>
      </c>
      <c r="J49" s="1" t="n">
        <v>0.968</v>
      </c>
      <c r="K49" s="1" t="n">
        <v>0.373736</v>
      </c>
    </row>
    <row r="50" customFormat="false" ht="12.75" hidden="false" customHeight="false" outlineLevel="0" collapsed="false">
      <c r="A50" s="1" t="n">
        <v>27</v>
      </c>
      <c r="B50" s="1" t="s">
        <v>24</v>
      </c>
      <c r="E50" s="1" t="n">
        <v>0</v>
      </c>
      <c r="F50" s="96" t="n">
        <v>63.757</v>
      </c>
      <c r="G50" s="0"/>
      <c r="H50" s="98" t="n">
        <v>-1.02</v>
      </c>
      <c r="I50" s="1" t="n">
        <v>63.251</v>
      </c>
      <c r="J50" s="1" t="n">
        <v>0.463</v>
      </c>
      <c r="K50" s="1" t="n">
        <v>0.3661</v>
      </c>
    </row>
    <row r="51" customFormat="false" ht="12.75" hidden="false" customHeight="false" outlineLevel="0" collapsed="false">
      <c r="A51" s="1" t="n">
        <v>27</v>
      </c>
      <c r="B51" s="1" t="s">
        <v>24</v>
      </c>
      <c r="E51" s="1" t="n">
        <v>0</v>
      </c>
      <c r="F51" s="96" t="n">
        <v>63.551</v>
      </c>
      <c r="G51" s="0"/>
      <c r="H51" s="98" t="n">
        <v>-1.112</v>
      </c>
      <c r="I51" s="1" t="n">
        <v>63.042</v>
      </c>
      <c r="J51" s="1" t="n">
        <v>0.462</v>
      </c>
      <c r="K51" s="1" t="n">
        <v>0.366066</v>
      </c>
    </row>
    <row r="52" customFormat="false" ht="12.75" hidden="false" customHeight="false" outlineLevel="0" collapsed="false">
      <c r="A52" s="1" t="n">
        <v>27</v>
      </c>
      <c r="B52" s="1" t="s">
        <v>24</v>
      </c>
      <c r="E52" s="1" t="n">
        <v>0</v>
      </c>
      <c r="F52" s="96" t="n">
        <v>63.619</v>
      </c>
      <c r="G52" s="0"/>
      <c r="H52" s="98" t="n">
        <v>-1.15</v>
      </c>
      <c r="I52" s="1" t="n">
        <v>63.112</v>
      </c>
      <c r="J52" s="1" t="n">
        <v>0.462</v>
      </c>
      <c r="K52" s="1" t="n">
        <v>0.366052</v>
      </c>
    </row>
    <row r="53" customFormat="false" ht="12.75" hidden="false" customHeight="false" outlineLevel="0" collapsed="false">
      <c r="A53" s="1" t="n">
        <v>27</v>
      </c>
      <c r="B53" s="1" t="s">
        <v>24</v>
      </c>
      <c r="E53" s="1" t="n">
        <v>0</v>
      </c>
      <c r="F53" s="96" t="n">
        <v>58.747</v>
      </c>
      <c r="G53" s="97" t="n">
        <v>-37.363</v>
      </c>
      <c r="H53" s="0"/>
      <c r="L53" s="1" t="n">
        <v>57.838</v>
      </c>
      <c r="M53" s="1" t="n">
        <v>0.66</v>
      </c>
      <c r="N53" s="1" t="n">
        <v>0.249</v>
      </c>
      <c r="O53" s="1" t="n">
        <v>1.064788</v>
      </c>
    </row>
    <row r="54" customFormat="false" ht="12.75" hidden="false" customHeight="false" outlineLevel="0" collapsed="false">
      <c r="A54" s="1" t="n">
        <v>28</v>
      </c>
      <c r="B54" s="1" t="s">
        <v>26</v>
      </c>
      <c r="C54" s="1" t="s">
        <v>27</v>
      </c>
      <c r="E54" s="1" t="n">
        <v>0</v>
      </c>
      <c r="F54" s="96" t="n">
        <v>63.346</v>
      </c>
      <c r="G54" s="0"/>
      <c r="H54" s="98" t="n">
        <v>-0.969</v>
      </c>
      <c r="I54" s="1" t="n">
        <v>62.844</v>
      </c>
      <c r="J54" s="1" t="n">
        <v>0.46</v>
      </c>
      <c r="K54" s="1" t="n">
        <v>0.366118</v>
      </c>
    </row>
    <row r="55" customFormat="false" ht="12.75" hidden="false" customHeight="false" outlineLevel="0" collapsed="false">
      <c r="A55" s="1" t="n">
        <v>28</v>
      </c>
      <c r="B55" s="1" t="s">
        <v>26</v>
      </c>
      <c r="C55" s="1" t="s">
        <v>27</v>
      </c>
      <c r="E55" s="1" t="n">
        <v>0</v>
      </c>
      <c r="F55" s="96" t="n">
        <v>63.309</v>
      </c>
      <c r="G55" s="0"/>
      <c r="H55" s="98" t="n">
        <v>-1.056</v>
      </c>
      <c r="I55" s="1" t="n">
        <v>62.804</v>
      </c>
      <c r="J55" s="1" t="n">
        <v>0.46</v>
      </c>
      <c r="K55" s="1" t="n">
        <v>0.366087</v>
      </c>
    </row>
    <row r="56" customFormat="false" ht="12.75" hidden="false" customHeight="false" outlineLevel="0" collapsed="false">
      <c r="A56" s="1" t="n">
        <v>28</v>
      </c>
      <c r="B56" s="1" t="s">
        <v>26</v>
      </c>
      <c r="C56" s="1" t="s">
        <v>27</v>
      </c>
      <c r="E56" s="1" t="n">
        <v>0</v>
      </c>
      <c r="F56" s="96" t="n">
        <v>63.36</v>
      </c>
      <c r="G56" s="0"/>
      <c r="H56" s="98" t="n">
        <v>-1.15</v>
      </c>
      <c r="I56" s="1" t="n">
        <v>62.857</v>
      </c>
      <c r="J56" s="1" t="n">
        <v>0.46</v>
      </c>
      <c r="K56" s="1" t="n">
        <v>0.366052</v>
      </c>
    </row>
    <row r="57" customFormat="false" ht="12.75" hidden="false" customHeight="false" outlineLevel="0" collapsed="false">
      <c r="A57" s="1" t="n">
        <v>28</v>
      </c>
      <c r="B57" s="1" t="s">
        <v>26</v>
      </c>
      <c r="C57" s="1" t="s">
        <v>27</v>
      </c>
      <c r="E57" s="1" t="n">
        <v>0</v>
      </c>
      <c r="F57" s="96" t="n">
        <v>47.182</v>
      </c>
      <c r="G57" s="0"/>
      <c r="H57" s="98" t="n">
        <v>5.294</v>
      </c>
      <c r="I57" s="1" t="n">
        <v>46.806</v>
      </c>
      <c r="J57" s="1" t="n">
        <v>0.345</v>
      </c>
      <c r="K57" s="1" t="n">
        <v>0.368405</v>
      </c>
    </row>
    <row r="58" customFormat="false" ht="12.75" hidden="false" customHeight="false" outlineLevel="0" collapsed="false">
      <c r="A58" s="1" t="n">
        <v>28</v>
      </c>
      <c r="B58" s="1" t="s">
        <v>26</v>
      </c>
      <c r="C58" s="1" t="s">
        <v>27</v>
      </c>
      <c r="E58" s="1" t="n">
        <v>57</v>
      </c>
      <c r="F58" s="96" t="n">
        <v>149.69</v>
      </c>
      <c r="G58" s="97" t="n">
        <v>-25.221</v>
      </c>
      <c r="H58" s="0"/>
      <c r="L58" s="1" t="n">
        <v>147.374</v>
      </c>
      <c r="M58" s="1" t="n">
        <v>1.7</v>
      </c>
      <c r="N58" s="1" t="n">
        <v>0.617</v>
      </c>
      <c r="O58" s="1" t="n">
        <v>1.078073</v>
      </c>
    </row>
    <row r="59" customFormat="false" ht="12.75" hidden="false" customHeight="false" outlineLevel="0" collapsed="false">
      <c r="A59" s="1" t="n">
        <v>28</v>
      </c>
      <c r="B59" s="1" t="s">
        <v>26</v>
      </c>
      <c r="C59" s="1" t="s">
        <v>27</v>
      </c>
      <c r="E59" s="1" t="n">
        <v>57</v>
      </c>
      <c r="F59" s="96" t="n">
        <v>58.862</v>
      </c>
      <c r="G59" s="97" t="n">
        <v>-37.363</v>
      </c>
      <c r="H59" s="0"/>
      <c r="L59" s="1" t="n">
        <v>57.951</v>
      </c>
      <c r="M59" s="1" t="n">
        <v>0.661</v>
      </c>
      <c r="N59" s="1" t="n">
        <v>0.25</v>
      </c>
      <c r="O59" s="1" t="n">
        <v>1.064788</v>
      </c>
    </row>
    <row r="60" customFormat="false" ht="12.75" hidden="false" customHeight="false" outlineLevel="0" collapsed="false">
      <c r="A60" s="1" t="n">
        <v>29</v>
      </c>
      <c r="B60" s="1" t="s">
        <v>26</v>
      </c>
      <c r="C60" s="1" t="s">
        <v>29</v>
      </c>
      <c r="E60" s="1" t="n">
        <v>0</v>
      </c>
      <c r="F60" s="96" t="n">
        <v>63.521</v>
      </c>
      <c r="G60" s="0"/>
      <c r="H60" s="98" t="n">
        <v>-1.05</v>
      </c>
      <c r="I60" s="1" t="n">
        <v>63.021</v>
      </c>
      <c r="J60" s="1" t="n">
        <v>0.462</v>
      </c>
      <c r="K60" s="1" t="n">
        <v>0.366089</v>
      </c>
    </row>
    <row r="61" customFormat="false" ht="12.75" hidden="false" customHeight="false" outlineLevel="0" collapsed="false">
      <c r="A61" s="1" t="n">
        <v>29</v>
      </c>
      <c r="B61" s="1" t="s">
        <v>26</v>
      </c>
      <c r="C61" s="1" t="s">
        <v>29</v>
      </c>
      <c r="E61" s="1" t="n">
        <v>0</v>
      </c>
      <c r="F61" s="96" t="n">
        <v>63.188</v>
      </c>
      <c r="G61" s="0"/>
      <c r="H61" s="98" t="n">
        <v>-1.106</v>
      </c>
      <c r="I61" s="1" t="n">
        <v>62.686</v>
      </c>
      <c r="J61" s="1" t="n">
        <v>0.459</v>
      </c>
      <c r="K61" s="1" t="n">
        <v>0.366068</v>
      </c>
    </row>
    <row r="62" customFormat="false" ht="12.75" hidden="false" customHeight="false" outlineLevel="0" collapsed="false">
      <c r="A62" s="1" t="n">
        <v>29</v>
      </c>
      <c r="B62" s="1" t="s">
        <v>26</v>
      </c>
      <c r="C62" s="1" t="s">
        <v>29</v>
      </c>
      <c r="E62" s="1" t="n">
        <v>0</v>
      </c>
      <c r="F62" s="96" t="n">
        <v>63.574</v>
      </c>
      <c r="G62" s="0"/>
      <c r="H62" s="98" t="n">
        <v>-1.15</v>
      </c>
      <c r="I62" s="1" t="n">
        <v>63.071</v>
      </c>
      <c r="J62" s="1" t="n">
        <v>0.462</v>
      </c>
      <c r="K62" s="1" t="n">
        <v>0.366052</v>
      </c>
    </row>
    <row r="63" customFormat="false" ht="12.75" hidden="false" customHeight="false" outlineLevel="0" collapsed="false">
      <c r="A63" s="1" t="n">
        <v>29</v>
      </c>
      <c r="B63" s="1" t="s">
        <v>26</v>
      </c>
      <c r="C63" s="1" t="s">
        <v>29</v>
      </c>
      <c r="E63" s="1" t="n">
        <v>0</v>
      </c>
      <c r="F63" s="96" t="n">
        <v>32.07</v>
      </c>
      <c r="G63" s="0"/>
      <c r="H63" s="98" t="n">
        <v>4.729</v>
      </c>
      <c r="I63" s="1" t="n">
        <v>31.823</v>
      </c>
      <c r="J63" s="1" t="n">
        <v>0.235</v>
      </c>
      <c r="K63" s="1" t="n">
        <v>0.368199</v>
      </c>
    </row>
    <row r="64" customFormat="false" ht="12.75" hidden="false" customHeight="false" outlineLevel="0" collapsed="false">
      <c r="A64" s="1" t="n">
        <v>29</v>
      </c>
      <c r="B64" s="1" t="s">
        <v>26</v>
      </c>
      <c r="C64" s="1" t="s">
        <v>29</v>
      </c>
      <c r="E64" s="1" t="n">
        <v>57</v>
      </c>
      <c r="F64" s="96" t="n">
        <v>102.7</v>
      </c>
      <c r="G64" s="97" t="n">
        <v>-25.435</v>
      </c>
      <c r="H64" s="0"/>
      <c r="L64" s="1" t="n">
        <v>101.111</v>
      </c>
      <c r="M64" s="1" t="n">
        <v>1.166</v>
      </c>
      <c r="N64" s="1" t="n">
        <v>0.423</v>
      </c>
      <c r="O64" s="1" t="n">
        <v>1.077839</v>
      </c>
    </row>
    <row r="65" customFormat="false" ht="12.75" hidden="false" customHeight="false" outlineLevel="0" collapsed="false">
      <c r="A65" s="1" t="n">
        <v>29</v>
      </c>
      <c r="B65" s="1" t="s">
        <v>26</v>
      </c>
      <c r="C65" s="1" t="s">
        <v>29</v>
      </c>
      <c r="E65" s="1" t="n">
        <v>57</v>
      </c>
      <c r="F65" s="96" t="n">
        <v>58.704</v>
      </c>
      <c r="G65" s="97" t="n">
        <v>-37.363</v>
      </c>
      <c r="H65" s="0"/>
      <c r="L65" s="1" t="n">
        <v>57.795</v>
      </c>
      <c r="M65" s="1" t="n">
        <v>0.66</v>
      </c>
      <c r="N65" s="1" t="n">
        <v>0.249</v>
      </c>
      <c r="O65" s="1" t="n">
        <v>1.064788</v>
      </c>
    </row>
    <row r="66" customFormat="false" ht="12.75" hidden="false" customHeight="false" outlineLevel="0" collapsed="false">
      <c r="A66" s="1" t="n">
        <v>30</v>
      </c>
      <c r="B66" s="1" t="s">
        <v>26</v>
      </c>
      <c r="C66" s="1" t="s">
        <v>31</v>
      </c>
      <c r="E66" s="1" t="n">
        <v>0</v>
      </c>
      <c r="F66" s="96" t="n">
        <v>63.278</v>
      </c>
      <c r="G66" s="0"/>
      <c r="H66" s="98" t="n">
        <v>-1.073</v>
      </c>
      <c r="I66" s="1" t="n">
        <v>62.781</v>
      </c>
      <c r="J66" s="1" t="n">
        <v>0.46</v>
      </c>
      <c r="K66" s="1" t="n">
        <v>0.36608</v>
      </c>
    </row>
    <row r="67" customFormat="false" ht="12.75" hidden="false" customHeight="false" outlineLevel="0" collapsed="false">
      <c r="A67" s="1" t="n">
        <v>30</v>
      </c>
      <c r="B67" s="1" t="s">
        <v>26</v>
      </c>
      <c r="C67" s="1" t="s">
        <v>31</v>
      </c>
      <c r="E67" s="1" t="n">
        <v>0</v>
      </c>
      <c r="F67" s="96" t="n">
        <v>63.547</v>
      </c>
      <c r="G67" s="0"/>
      <c r="H67" s="98" t="n">
        <v>-1.107</v>
      </c>
      <c r="I67" s="1" t="n">
        <v>63.045</v>
      </c>
      <c r="J67" s="1" t="n">
        <v>0.462</v>
      </c>
      <c r="K67" s="1" t="n">
        <v>0.366068</v>
      </c>
    </row>
    <row r="68" customFormat="false" ht="12.75" hidden="false" customHeight="false" outlineLevel="0" collapsed="false">
      <c r="A68" s="1" t="n">
        <v>30</v>
      </c>
      <c r="B68" s="1" t="s">
        <v>26</v>
      </c>
      <c r="C68" s="1" t="s">
        <v>31</v>
      </c>
      <c r="E68" s="1" t="n">
        <v>0</v>
      </c>
      <c r="F68" s="96" t="n">
        <v>63.755</v>
      </c>
      <c r="G68" s="0"/>
      <c r="H68" s="98" t="n">
        <v>-1.15</v>
      </c>
      <c r="I68" s="1" t="n">
        <v>63.253</v>
      </c>
      <c r="J68" s="1" t="n">
        <v>0.463</v>
      </c>
      <c r="K68" s="1" t="n">
        <v>0.366052</v>
      </c>
    </row>
    <row r="69" customFormat="false" ht="12.75" hidden="false" customHeight="false" outlineLevel="0" collapsed="false">
      <c r="A69" s="1" t="n">
        <v>30</v>
      </c>
      <c r="B69" s="1" t="s">
        <v>26</v>
      </c>
      <c r="C69" s="1" t="s">
        <v>31</v>
      </c>
      <c r="E69" s="1" t="n">
        <v>0</v>
      </c>
      <c r="F69" s="96" t="n">
        <v>51.076</v>
      </c>
      <c r="G69" s="0"/>
      <c r="H69" s="98" t="n">
        <v>4.771</v>
      </c>
      <c r="I69" s="1" t="n">
        <v>50.68</v>
      </c>
      <c r="J69" s="1" t="n">
        <v>0.374</v>
      </c>
      <c r="K69" s="1" t="n">
        <v>0.368214</v>
      </c>
    </row>
    <row r="70" customFormat="false" ht="12.75" hidden="false" customHeight="false" outlineLevel="0" collapsed="false">
      <c r="A70" s="1" t="n">
        <v>30</v>
      </c>
      <c r="B70" s="1" t="s">
        <v>26</v>
      </c>
      <c r="C70" s="1" t="s">
        <v>31</v>
      </c>
      <c r="E70" s="1" t="n">
        <v>57</v>
      </c>
      <c r="F70" s="96" t="n">
        <v>156.209</v>
      </c>
      <c r="G70" s="97" t="n">
        <v>-25.123</v>
      </c>
      <c r="H70" s="0"/>
      <c r="L70" s="1" t="n">
        <v>153.792</v>
      </c>
      <c r="M70" s="1" t="n">
        <v>1.775</v>
      </c>
      <c r="N70" s="1" t="n">
        <v>0.643</v>
      </c>
      <c r="O70" s="1" t="n">
        <v>1.07818</v>
      </c>
    </row>
    <row r="71" customFormat="false" ht="12.75" hidden="false" customHeight="false" outlineLevel="0" collapsed="false">
      <c r="A71" s="1" t="n">
        <v>30</v>
      </c>
      <c r="B71" s="1" t="s">
        <v>26</v>
      </c>
      <c r="C71" s="1" t="s">
        <v>31</v>
      </c>
      <c r="E71" s="1" t="n">
        <v>57</v>
      </c>
      <c r="F71" s="96" t="n">
        <v>58.644</v>
      </c>
      <c r="G71" s="97" t="n">
        <v>-37.363</v>
      </c>
      <c r="H71" s="0"/>
      <c r="L71" s="1" t="n">
        <v>57.736</v>
      </c>
      <c r="M71" s="1" t="n">
        <v>0.659</v>
      </c>
      <c r="N71" s="1" t="n">
        <v>0.249</v>
      </c>
      <c r="O71" s="1" t="n">
        <v>1.064788</v>
      </c>
    </row>
    <row r="72" customFormat="false" ht="12.75" hidden="false" customHeight="false" outlineLevel="0" collapsed="false">
      <c r="A72" s="1" t="n">
        <v>31</v>
      </c>
      <c r="B72" s="1" t="s">
        <v>26</v>
      </c>
      <c r="C72" s="1" t="s">
        <v>33</v>
      </c>
      <c r="E72" s="1" t="n">
        <v>0</v>
      </c>
      <c r="F72" s="96" t="n">
        <v>63.237</v>
      </c>
      <c r="G72" s="0"/>
      <c r="H72" s="98" t="n">
        <v>-1.017</v>
      </c>
      <c r="I72" s="1" t="n">
        <v>62.748</v>
      </c>
      <c r="J72" s="1" t="n">
        <v>0.46</v>
      </c>
      <c r="K72" s="1" t="n">
        <v>0.366101</v>
      </c>
    </row>
    <row r="73" customFormat="false" ht="12.75" hidden="false" customHeight="false" outlineLevel="0" collapsed="false">
      <c r="A73" s="1" t="n">
        <v>31</v>
      </c>
      <c r="B73" s="1" t="s">
        <v>26</v>
      </c>
      <c r="C73" s="1" t="s">
        <v>33</v>
      </c>
      <c r="E73" s="1" t="n">
        <v>0</v>
      </c>
      <c r="F73" s="96" t="n">
        <v>63.321</v>
      </c>
      <c r="G73" s="0"/>
      <c r="H73" s="98" t="n">
        <v>-1.072</v>
      </c>
      <c r="I73" s="1" t="n">
        <v>62.828</v>
      </c>
      <c r="J73" s="1" t="n">
        <v>0.46</v>
      </c>
      <c r="K73" s="1" t="n">
        <v>0.366081</v>
      </c>
    </row>
    <row r="74" customFormat="false" ht="12.75" hidden="false" customHeight="false" outlineLevel="0" collapsed="false">
      <c r="A74" s="1" t="n">
        <v>31</v>
      </c>
      <c r="B74" s="1" t="s">
        <v>26</v>
      </c>
      <c r="C74" s="1" t="s">
        <v>33</v>
      </c>
      <c r="E74" s="1" t="n">
        <v>0</v>
      </c>
      <c r="F74" s="96" t="n">
        <v>63.518</v>
      </c>
      <c r="G74" s="0"/>
      <c r="H74" s="98" t="n">
        <v>-1.15</v>
      </c>
      <c r="I74" s="1" t="n">
        <v>63.025</v>
      </c>
      <c r="J74" s="1" t="n">
        <v>0.462</v>
      </c>
      <c r="K74" s="1" t="n">
        <v>0.366052</v>
      </c>
    </row>
    <row r="75" customFormat="false" ht="12.75" hidden="false" customHeight="false" outlineLevel="0" collapsed="false">
      <c r="A75" s="1" t="n">
        <v>31</v>
      </c>
      <c r="B75" s="1" t="s">
        <v>26</v>
      </c>
      <c r="C75" s="1" t="s">
        <v>33</v>
      </c>
      <c r="E75" s="1" t="n">
        <v>0</v>
      </c>
      <c r="F75" s="96" t="n">
        <v>44.438</v>
      </c>
      <c r="G75" s="0"/>
      <c r="H75" s="98" t="n">
        <v>10.44</v>
      </c>
      <c r="I75" s="1" t="n">
        <v>44.104</v>
      </c>
      <c r="J75" s="1" t="n">
        <v>0.327</v>
      </c>
      <c r="K75" s="1" t="n">
        <v>0.370284</v>
      </c>
    </row>
    <row r="76" customFormat="false" ht="12.75" hidden="false" customHeight="false" outlineLevel="0" collapsed="false">
      <c r="A76" s="1" t="n">
        <v>31</v>
      </c>
      <c r="B76" s="1" t="s">
        <v>26</v>
      </c>
      <c r="C76" s="1" t="s">
        <v>33</v>
      </c>
      <c r="E76" s="1" t="n">
        <v>57</v>
      </c>
      <c r="F76" s="96" t="n">
        <v>66.819</v>
      </c>
      <c r="G76" s="97" t="n">
        <v>-23.334</v>
      </c>
      <c r="H76" s="0"/>
      <c r="L76" s="1" t="n">
        <v>65.783</v>
      </c>
      <c r="M76" s="1" t="n">
        <v>0.76</v>
      </c>
      <c r="N76" s="1" t="n">
        <v>0.275</v>
      </c>
      <c r="O76" s="1" t="n">
        <v>1.080137</v>
      </c>
    </row>
    <row r="77" customFormat="false" ht="12.75" hidden="false" customHeight="false" outlineLevel="0" collapsed="false">
      <c r="A77" s="1" t="n">
        <v>31</v>
      </c>
      <c r="B77" s="1" t="s">
        <v>26</v>
      </c>
      <c r="C77" s="1" t="s">
        <v>33</v>
      </c>
      <c r="E77" s="1" t="n">
        <v>57</v>
      </c>
      <c r="F77" s="96" t="n">
        <v>58.69</v>
      </c>
      <c r="G77" s="97" t="n">
        <v>-37.363</v>
      </c>
      <c r="H77" s="0"/>
      <c r="L77" s="1" t="n">
        <v>57.781</v>
      </c>
      <c r="M77" s="1" t="n">
        <v>0.66</v>
      </c>
      <c r="N77" s="1" t="n">
        <v>0.249</v>
      </c>
      <c r="O77" s="1" t="n">
        <v>1.064788</v>
      </c>
    </row>
    <row r="78" customFormat="false" ht="12.75" hidden="false" customHeight="false" outlineLevel="0" collapsed="false">
      <c r="A78" s="1" t="n">
        <v>32</v>
      </c>
      <c r="B78" s="1" t="s">
        <v>26</v>
      </c>
      <c r="C78" s="1" t="s">
        <v>35</v>
      </c>
      <c r="E78" s="1" t="n">
        <v>0</v>
      </c>
      <c r="F78" s="96" t="n">
        <v>63.284</v>
      </c>
      <c r="G78" s="0"/>
      <c r="H78" s="98" t="n">
        <v>-1.089</v>
      </c>
      <c r="I78" s="1" t="n">
        <v>62.782</v>
      </c>
      <c r="J78" s="1" t="n">
        <v>0.46</v>
      </c>
      <c r="K78" s="1" t="n">
        <v>0.366074</v>
      </c>
    </row>
    <row r="79" customFormat="false" ht="12.75" hidden="false" customHeight="false" outlineLevel="0" collapsed="false">
      <c r="A79" s="1" t="n">
        <v>32</v>
      </c>
      <c r="B79" s="1" t="s">
        <v>26</v>
      </c>
      <c r="C79" s="1" t="s">
        <v>35</v>
      </c>
      <c r="E79" s="1" t="n">
        <v>0</v>
      </c>
      <c r="F79" s="96" t="n">
        <v>63.765</v>
      </c>
      <c r="G79" s="0"/>
      <c r="H79" s="98" t="n">
        <v>-1.149</v>
      </c>
      <c r="I79" s="1" t="n">
        <v>63.254</v>
      </c>
      <c r="J79" s="1" t="n">
        <v>0.463</v>
      </c>
      <c r="K79" s="1" t="n">
        <v>0.366053</v>
      </c>
    </row>
    <row r="80" customFormat="false" ht="12.75" hidden="false" customHeight="false" outlineLevel="0" collapsed="false">
      <c r="A80" s="1" t="n">
        <v>32</v>
      </c>
      <c r="B80" s="1" t="s">
        <v>26</v>
      </c>
      <c r="C80" s="1" t="s">
        <v>35</v>
      </c>
      <c r="E80" s="1" t="n">
        <v>0</v>
      </c>
      <c r="F80" s="96" t="n">
        <v>63.5</v>
      </c>
      <c r="G80" s="0"/>
      <c r="H80" s="98" t="n">
        <v>-1.15</v>
      </c>
      <c r="I80" s="1" t="n">
        <v>62.993</v>
      </c>
      <c r="J80" s="1" t="n">
        <v>0.461</v>
      </c>
      <c r="K80" s="1" t="n">
        <v>0.366052</v>
      </c>
    </row>
    <row r="81" customFormat="false" ht="12.75" hidden="false" customHeight="false" outlineLevel="0" collapsed="false">
      <c r="A81" s="1" t="n">
        <v>32</v>
      </c>
      <c r="B81" s="1" t="s">
        <v>26</v>
      </c>
      <c r="C81" s="1" t="s">
        <v>35</v>
      </c>
      <c r="E81" s="1" t="n">
        <v>0</v>
      </c>
      <c r="F81" s="96" t="n">
        <v>32.087</v>
      </c>
      <c r="G81" s="0"/>
      <c r="H81" s="98" t="n">
        <v>10.331</v>
      </c>
      <c r="I81" s="1" t="n">
        <v>31.827</v>
      </c>
      <c r="J81" s="1" t="n">
        <v>0.236</v>
      </c>
      <c r="K81" s="1" t="n">
        <v>0.370244</v>
      </c>
    </row>
    <row r="82" customFormat="false" ht="12.75" hidden="false" customHeight="false" outlineLevel="0" collapsed="false">
      <c r="A82" s="1" t="n">
        <v>32</v>
      </c>
      <c r="B82" s="1" t="s">
        <v>26</v>
      </c>
      <c r="C82" s="1" t="s">
        <v>35</v>
      </c>
      <c r="E82" s="1" t="n">
        <v>57</v>
      </c>
      <c r="F82" s="96" t="n">
        <v>50.385</v>
      </c>
      <c r="G82" s="97" t="n">
        <v>-23.538</v>
      </c>
      <c r="H82" s="0"/>
      <c r="L82" s="1" t="n">
        <v>49.604</v>
      </c>
      <c r="M82" s="1" t="n">
        <v>0.573</v>
      </c>
      <c r="N82" s="1" t="n">
        <v>0.207</v>
      </c>
      <c r="O82" s="1" t="n">
        <v>1.079914</v>
      </c>
    </row>
    <row r="83" customFormat="false" ht="12.75" hidden="false" customHeight="false" outlineLevel="0" collapsed="false">
      <c r="A83" s="1" t="n">
        <v>32</v>
      </c>
      <c r="B83" s="1" t="s">
        <v>26</v>
      </c>
      <c r="C83" s="1" t="s">
        <v>35</v>
      </c>
      <c r="E83" s="1" t="n">
        <v>57</v>
      </c>
      <c r="F83" s="96" t="n">
        <v>58.616</v>
      </c>
      <c r="G83" s="97" t="n">
        <v>-37.363</v>
      </c>
      <c r="H83" s="0"/>
      <c r="L83" s="1" t="n">
        <v>57.708</v>
      </c>
      <c r="M83" s="1" t="n">
        <v>0.659</v>
      </c>
      <c r="N83" s="1" t="n">
        <v>0.249</v>
      </c>
      <c r="O83" s="1" t="n">
        <v>1.064788</v>
      </c>
    </row>
    <row r="84" customFormat="false" ht="12.75" hidden="false" customHeight="false" outlineLevel="0" collapsed="false">
      <c r="A84" s="1" t="n">
        <v>33</v>
      </c>
      <c r="B84" s="1" t="s">
        <v>26</v>
      </c>
      <c r="C84" s="1" t="s">
        <v>37</v>
      </c>
      <c r="E84" s="1" t="n">
        <v>0</v>
      </c>
      <c r="F84" s="96" t="n">
        <v>63.378</v>
      </c>
      <c r="G84" s="0"/>
      <c r="H84" s="98" t="n">
        <v>-1.104</v>
      </c>
      <c r="I84" s="1" t="n">
        <v>62.875</v>
      </c>
      <c r="J84" s="1" t="n">
        <v>0.461</v>
      </c>
      <c r="K84" s="1" t="n">
        <v>0.366069</v>
      </c>
    </row>
    <row r="85" customFormat="false" ht="12.75" hidden="false" customHeight="false" outlineLevel="0" collapsed="false">
      <c r="A85" s="1" t="n">
        <v>33</v>
      </c>
      <c r="B85" s="1" t="s">
        <v>26</v>
      </c>
      <c r="C85" s="1" t="s">
        <v>37</v>
      </c>
      <c r="E85" s="1" t="n">
        <v>0</v>
      </c>
      <c r="F85" s="96" t="n">
        <v>63.46</v>
      </c>
      <c r="G85" s="0"/>
      <c r="H85" s="98" t="n">
        <v>-1.134</v>
      </c>
      <c r="I85" s="1" t="n">
        <v>62.952</v>
      </c>
      <c r="J85" s="1" t="n">
        <v>0.461</v>
      </c>
      <c r="K85" s="1" t="n">
        <v>0.366058</v>
      </c>
    </row>
    <row r="86" customFormat="false" ht="12.75" hidden="false" customHeight="false" outlineLevel="0" collapsed="false">
      <c r="A86" s="1" t="n">
        <v>33</v>
      </c>
      <c r="B86" s="1" t="s">
        <v>26</v>
      </c>
      <c r="C86" s="1" t="s">
        <v>37</v>
      </c>
      <c r="E86" s="1" t="n">
        <v>0</v>
      </c>
      <c r="F86" s="96" t="n">
        <v>63.507</v>
      </c>
      <c r="G86" s="0"/>
      <c r="H86" s="98" t="n">
        <v>-1.15</v>
      </c>
      <c r="I86" s="1" t="n">
        <v>63</v>
      </c>
      <c r="J86" s="1" t="n">
        <v>0.461</v>
      </c>
      <c r="K86" s="1" t="n">
        <v>0.366052</v>
      </c>
    </row>
    <row r="87" customFormat="false" ht="12.75" hidden="false" customHeight="false" outlineLevel="0" collapsed="false">
      <c r="A87" s="1" t="n">
        <v>33</v>
      </c>
      <c r="B87" s="1" t="s">
        <v>26</v>
      </c>
      <c r="C87" s="1" t="s">
        <v>37</v>
      </c>
      <c r="E87" s="1" t="n">
        <v>0</v>
      </c>
      <c r="F87" s="96" t="n">
        <v>36.815</v>
      </c>
      <c r="G87" s="0"/>
      <c r="H87" s="98" t="n">
        <v>11.379</v>
      </c>
      <c r="I87" s="1" t="n">
        <v>36.515</v>
      </c>
      <c r="J87" s="1" t="n">
        <v>0.271</v>
      </c>
      <c r="K87" s="1" t="n">
        <v>0.370627</v>
      </c>
    </row>
    <row r="88" customFormat="false" ht="12.75" hidden="false" customHeight="false" outlineLevel="0" collapsed="false">
      <c r="A88" s="1" t="n">
        <v>33</v>
      </c>
      <c r="B88" s="1" t="s">
        <v>26</v>
      </c>
      <c r="C88" s="1" t="s">
        <v>37</v>
      </c>
      <c r="E88" s="1" t="n">
        <v>57</v>
      </c>
      <c r="F88" s="96" t="n">
        <v>57.099</v>
      </c>
      <c r="G88" s="97" t="n">
        <v>-22.993</v>
      </c>
      <c r="H88" s="0"/>
      <c r="L88" s="1" t="n">
        <v>56.214</v>
      </c>
      <c r="M88" s="1" t="n">
        <v>0.65</v>
      </c>
      <c r="N88" s="1" t="n">
        <v>0.235</v>
      </c>
      <c r="O88" s="1" t="n">
        <v>1.080511</v>
      </c>
    </row>
    <row r="89" customFormat="false" ht="12.75" hidden="false" customHeight="false" outlineLevel="0" collapsed="false">
      <c r="A89" s="1" t="n">
        <v>33</v>
      </c>
      <c r="B89" s="1" t="s">
        <v>26</v>
      </c>
      <c r="C89" s="1" t="s">
        <v>37</v>
      </c>
      <c r="E89" s="1" t="n">
        <v>57</v>
      </c>
      <c r="F89" s="96" t="n">
        <v>58.406</v>
      </c>
      <c r="G89" s="97" t="n">
        <v>-37.363</v>
      </c>
      <c r="H89" s="0"/>
      <c r="L89" s="1" t="n">
        <v>57.502</v>
      </c>
      <c r="M89" s="1" t="n">
        <v>0.656</v>
      </c>
      <c r="N89" s="1" t="n">
        <v>0.248</v>
      </c>
      <c r="O89" s="1" t="n">
        <v>1.064788</v>
      </c>
    </row>
    <row r="90" customFormat="false" ht="12.75" hidden="false" customHeight="false" outlineLevel="0" collapsed="false">
      <c r="A90" s="1" t="n">
        <v>34</v>
      </c>
      <c r="B90" s="1" t="s">
        <v>26</v>
      </c>
      <c r="C90" s="1" t="s">
        <v>39</v>
      </c>
      <c r="E90" s="1" t="n">
        <v>0</v>
      </c>
      <c r="F90" s="96" t="n">
        <v>63.415</v>
      </c>
      <c r="G90" s="0"/>
      <c r="H90" s="98" t="n">
        <v>-1.071</v>
      </c>
      <c r="I90" s="1" t="n">
        <v>62.92</v>
      </c>
      <c r="J90" s="1" t="n">
        <v>0.461</v>
      </c>
      <c r="K90" s="1" t="n">
        <v>0.366081</v>
      </c>
    </row>
    <row r="91" customFormat="false" ht="12.75" hidden="false" customHeight="false" outlineLevel="0" collapsed="false">
      <c r="A91" s="1" t="n">
        <v>34</v>
      </c>
      <c r="B91" s="1" t="s">
        <v>26</v>
      </c>
      <c r="C91" s="1" t="s">
        <v>39</v>
      </c>
      <c r="E91" s="1" t="n">
        <v>0</v>
      </c>
      <c r="F91" s="96" t="n">
        <v>63.566</v>
      </c>
      <c r="G91" s="0"/>
      <c r="H91" s="98" t="n">
        <v>-1.106</v>
      </c>
      <c r="I91" s="1" t="n">
        <v>63.066</v>
      </c>
      <c r="J91" s="1" t="n">
        <v>0.462</v>
      </c>
      <c r="K91" s="1" t="n">
        <v>0.366068</v>
      </c>
    </row>
    <row r="92" customFormat="false" ht="12.75" hidden="false" customHeight="false" outlineLevel="0" collapsed="false">
      <c r="A92" s="1" t="n">
        <v>34</v>
      </c>
      <c r="B92" s="1" t="s">
        <v>26</v>
      </c>
      <c r="C92" s="1" t="s">
        <v>39</v>
      </c>
      <c r="E92" s="1" t="n">
        <v>0</v>
      </c>
      <c r="F92" s="96" t="n">
        <v>63.623</v>
      </c>
      <c r="G92" s="0"/>
      <c r="H92" s="98" t="n">
        <v>-1.15</v>
      </c>
      <c r="I92" s="1" t="n">
        <v>63.124</v>
      </c>
      <c r="J92" s="1" t="n">
        <v>0.462</v>
      </c>
      <c r="K92" s="1" t="n">
        <v>0.366052</v>
      </c>
    </row>
    <row r="93" customFormat="false" ht="12.75" hidden="false" customHeight="false" outlineLevel="0" collapsed="false">
      <c r="A93" s="1" t="n">
        <v>34</v>
      </c>
      <c r="B93" s="1" t="s">
        <v>26</v>
      </c>
      <c r="C93" s="1" t="s">
        <v>39</v>
      </c>
      <c r="E93" s="1" t="n">
        <v>0</v>
      </c>
      <c r="F93" s="96" t="n">
        <v>36.764</v>
      </c>
      <c r="G93" s="0"/>
      <c r="H93" s="98" t="n">
        <v>9.507</v>
      </c>
      <c r="I93" s="1" t="n">
        <v>36.484</v>
      </c>
      <c r="J93" s="1" t="n">
        <v>0.27</v>
      </c>
      <c r="K93" s="1" t="n">
        <v>0.369943</v>
      </c>
    </row>
    <row r="94" customFormat="false" ht="12.75" hidden="false" customHeight="false" outlineLevel="0" collapsed="false">
      <c r="A94" s="1" t="n">
        <v>34</v>
      </c>
      <c r="B94" s="1" t="s">
        <v>26</v>
      </c>
      <c r="C94" s="1" t="s">
        <v>39</v>
      </c>
      <c r="E94" s="1" t="n">
        <v>57</v>
      </c>
      <c r="F94" s="96" t="n">
        <v>56.706</v>
      </c>
      <c r="G94" s="97" t="n">
        <v>-23.255</v>
      </c>
      <c r="H94" s="0"/>
      <c r="L94" s="1" t="n">
        <v>55.827</v>
      </c>
      <c r="M94" s="1" t="n">
        <v>0.645</v>
      </c>
      <c r="N94" s="1" t="n">
        <v>0.233</v>
      </c>
      <c r="O94" s="1" t="n">
        <v>1.080224</v>
      </c>
    </row>
    <row r="95" customFormat="false" ht="12.75" hidden="false" customHeight="false" outlineLevel="0" collapsed="false">
      <c r="A95" s="1" t="n">
        <v>34</v>
      </c>
      <c r="B95" s="1" t="s">
        <v>26</v>
      </c>
      <c r="C95" s="1" t="s">
        <v>39</v>
      </c>
      <c r="E95" s="1" t="n">
        <v>57</v>
      </c>
      <c r="F95" s="96" t="n">
        <v>58.548</v>
      </c>
      <c r="G95" s="97" t="n">
        <v>-37.363</v>
      </c>
      <c r="H95" s="0"/>
      <c r="L95" s="1" t="n">
        <v>57.642</v>
      </c>
      <c r="M95" s="1" t="n">
        <v>0.658</v>
      </c>
      <c r="N95" s="1" t="n">
        <v>0.248</v>
      </c>
      <c r="O95" s="1" t="n">
        <v>1.064788</v>
      </c>
    </row>
    <row r="96" customFormat="false" ht="12.75" hidden="false" customHeight="false" outlineLevel="0" collapsed="false">
      <c r="A96" s="1" t="n">
        <v>35</v>
      </c>
      <c r="B96" s="1" t="s">
        <v>26</v>
      </c>
      <c r="C96" s="1" t="s">
        <v>41</v>
      </c>
      <c r="E96" s="1" t="n">
        <v>0</v>
      </c>
      <c r="F96" s="96" t="n">
        <v>63.428</v>
      </c>
      <c r="G96" s="0"/>
      <c r="H96" s="98" t="n">
        <v>-1.047</v>
      </c>
      <c r="I96" s="1" t="n">
        <v>62.925</v>
      </c>
      <c r="J96" s="1" t="n">
        <v>0.461</v>
      </c>
      <c r="K96" s="1" t="n">
        <v>0.36609</v>
      </c>
    </row>
    <row r="97" customFormat="false" ht="12.75" hidden="false" customHeight="false" outlineLevel="0" collapsed="false">
      <c r="A97" s="1" t="n">
        <v>35</v>
      </c>
      <c r="B97" s="1" t="s">
        <v>26</v>
      </c>
      <c r="C97" s="1" t="s">
        <v>41</v>
      </c>
      <c r="E97" s="1" t="n">
        <v>0</v>
      </c>
      <c r="F97" s="96" t="n">
        <v>63.856</v>
      </c>
      <c r="G97" s="0"/>
      <c r="H97" s="98" t="n">
        <v>-1.149</v>
      </c>
      <c r="I97" s="1" t="n">
        <v>63.345</v>
      </c>
      <c r="J97" s="1" t="n">
        <v>0.464</v>
      </c>
      <c r="K97" s="1" t="n">
        <v>0.366052</v>
      </c>
    </row>
    <row r="98" customFormat="false" ht="12.75" hidden="false" customHeight="false" outlineLevel="0" collapsed="false">
      <c r="A98" s="1" t="n">
        <v>35</v>
      </c>
      <c r="B98" s="1" t="s">
        <v>26</v>
      </c>
      <c r="C98" s="1" t="s">
        <v>41</v>
      </c>
      <c r="E98" s="1" t="n">
        <v>0</v>
      </c>
      <c r="F98" s="96" t="n">
        <v>63.593</v>
      </c>
      <c r="G98" s="0"/>
      <c r="H98" s="98" t="n">
        <v>-1.15</v>
      </c>
      <c r="I98" s="1" t="n">
        <v>63.086</v>
      </c>
      <c r="J98" s="1" t="n">
        <v>0.462</v>
      </c>
      <c r="K98" s="1" t="n">
        <v>0.366052</v>
      </c>
    </row>
    <row r="99" customFormat="false" ht="12.75" hidden="false" customHeight="false" outlineLevel="0" collapsed="false">
      <c r="A99" s="1" t="n">
        <v>35</v>
      </c>
      <c r="B99" s="1" t="s">
        <v>26</v>
      </c>
      <c r="C99" s="1" t="s">
        <v>41</v>
      </c>
      <c r="E99" s="1" t="n">
        <v>0</v>
      </c>
      <c r="F99" s="96" t="n">
        <v>25.699</v>
      </c>
      <c r="G99" s="0"/>
      <c r="H99" s="98" t="n">
        <v>10.072</v>
      </c>
      <c r="I99" s="1" t="n">
        <v>25.492</v>
      </c>
      <c r="J99" s="1" t="n">
        <v>0.189</v>
      </c>
      <c r="K99" s="1" t="n">
        <v>0.370149</v>
      </c>
    </row>
    <row r="100" customFormat="false" ht="12.75" hidden="false" customHeight="false" outlineLevel="0" collapsed="false">
      <c r="A100" s="1" t="n">
        <v>35</v>
      </c>
      <c r="B100" s="1" t="s">
        <v>26</v>
      </c>
      <c r="C100" s="1" t="s">
        <v>41</v>
      </c>
      <c r="E100" s="1" t="n">
        <v>57</v>
      </c>
      <c r="F100" s="96" t="n">
        <v>39.274</v>
      </c>
      <c r="G100" s="97" t="n">
        <v>-22.443</v>
      </c>
      <c r="H100" s="0"/>
      <c r="L100" s="1" t="n">
        <v>38.665</v>
      </c>
      <c r="M100" s="1" t="n">
        <v>0.447</v>
      </c>
      <c r="N100" s="1" t="n">
        <v>0.162</v>
      </c>
      <c r="O100" s="1" t="n">
        <v>1.081112</v>
      </c>
    </row>
    <row r="101" customFormat="false" ht="12.75" hidden="false" customHeight="false" outlineLevel="0" collapsed="false">
      <c r="A101" s="1" t="n">
        <v>35</v>
      </c>
      <c r="B101" s="1" t="s">
        <v>26</v>
      </c>
      <c r="C101" s="1" t="s">
        <v>41</v>
      </c>
      <c r="E101" s="1" t="n">
        <v>57</v>
      </c>
      <c r="F101" s="96" t="n">
        <v>58.209</v>
      </c>
      <c r="G101" s="97" t="n">
        <v>-37.363</v>
      </c>
      <c r="H101" s="0"/>
      <c r="L101" s="1" t="n">
        <v>57.307</v>
      </c>
      <c r="M101" s="1" t="n">
        <v>0.654</v>
      </c>
      <c r="N101" s="1" t="n">
        <v>0.247</v>
      </c>
      <c r="O101" s="1" t="n">
        <v>1.064788</v>
      </c>
    </row>
    <row r="102" customFormat="false" ht="12.75" hidden="false" customHeight="false" outlineLevel="0" collapsed="false">
      <c r="A102" s="1" t="n">
        <v>16</v>
      </c>
      <c r="B102" s="1" t="s">
        <v>26</v>
      </c>
      <c r="C102" s="1" t="s">
        <v>43</v>
      </c>
      <c r="E102" s="1" t="n">
        <v>0</v>
      </c>
      <c r="F102" s="96" t="n">
        <v>63.25</v>
      </c>
      <c r="G102" s="0"/>
      <c r="H102" s="98" t="n">
        <v>-0.987</v>
      </c>
      <c r="I102" s="1" t="n">
        <v>62.758</v>
      </c>
      <c r="J102" s="1" t="n">
        <v>0.46</v>
      </c>
      <c r="K102" s="1" t="n">
        <v>0.366112</v>
      </c>
    </row>
    <row r="103" customFormat="false" ht="12.75" hidden="false" customHeight="false" outlineLevel="0" collapsed="false">
      <c r="A103" s="1" t="n">
        <v>16</v>
      </c>
      <c r="B103" s="1" t="s">
        <v>26</v>
      </c>
      <c r="C103" s="1" t="s">
        <v>43</v>
      </c>
      <c r="E103" s="1" t="n">
        <v>0</v>
      </c>
      <c r="F103" s="96" t="n">
        <v>63.411</v>
      </c>
      <c r="G103" s="0"/>
      <c r="H103" s="98" t="n">
        <v>-1.06</v>
      </c>
      <c r="I103" s="1" t="n">
        <v>62.913</v>
      </c>
      <c r="J103" s="1" t="n">
        <v>0.461</v>
      </c>
      <c r="K103" s="1" t="n">
        <v>0.366085</v>
      </c>
    </row>
    <row r="104" customFormat="false" ht="12.75" hidden="false" customHeight="false" outlineLevel="0" collapsed="false">
      <c r="A104" s="1" t="n">
        <v>16</v>
      </c>
      <c r="B104" s="1" t="s">
        <v>26</v>
      </c>
      <c r="C104" s="1" t="s">
        <v>43</v>
      </c>
      <c r="E104" s="1" t="n">
        <v>0</v>
      </c>
      <c r="F104" s="96" t="n">
        <v>63.468</v>
      </c>
      <c r="G104" s="0"/>
      <c r="H104" s="98" t="n">
        <v>-1.15</v>
      </c>
      <c r="I104" s="1" t="n">
        <v>62.97</v>
      </c>
      <c r="J104" s="1" t="n">
        <v>0.461</v>
      </c>
      <c r="K104" s="1" t="n">
        <v>0.366052</v>
      </c>
    </row>
    <row r="105" customFormat="false" ht="12.75" hidden="false" customHeight="false" outlineLevel="0" collapsed="false">
      <c r="A105" s="1" t="n">
        <v>16</v>
      </c>
      <c r="B105" s="1" t="s">
        <v>26</v>
      </c>
      <c r="C105" s="1" t="s">
        <v>43</v>
      </c>
      <c r="E105" s="1" t="n">
        <v>0</v>
      </c>
      <c r="F105" s="96" t="n">
        <v>34.34</v>
      </c>
      <c r="G105" s="0"/>
      <c r="H105" s="98" t="n">
        <v>11.094</v>
      </c>
      <c r="I105" s="1" t="n">
        <v>34.073</v>
      </c>
      <c r="J105" s="1" t="n">
        <v>0.253</v>
      </c>
      <c r="K105" s="1" t="n">
        <v>0.370523</v>
      </c>
    </row>
    <row r="106" customFormat="false" ht="12.75" hidden="false" customHeight="false" outlineLevel="0" collapsed="false">
      <c r="A106" s="1" t="n">
        <v>16</v>
      </c>
      <c r="B106" s="1" t="s">
        <v>26</v>
      </c>
      <c r="C106" s="1" t="s">
        <v>43</v>
      </c>
      <c r="E106" s="1" t="n">
        <v>57</v>
      </c>
      <c r="F106" s="96" t="n">
        <v>119.287</v>
      </c>
      <c r="G106" s="97" t="n">
        <v>-22.24</v>
      </c>
      <c r="H106" s="0"/>
      <c r="L106" s="1" t="n">
        <v>117.434</v>
      </c>
      <c r="M106" s="1" t="n">
        <v>1.361</v>
      </c>
      <c r="N106" s="1" t="n">
        <v>0.492</v>
      </c>
      <c r="O106" s="1" t="n">
        <v>1.081334</v>
      </c>
    </row>
    <row r="107" customFormat="false" ht="12.75" hidden="false" customHeight="false" outlineLevel="0" collapsed="false">
      <c r="A107" s="1" t="n">
        <v>16</v>
      </c>
      <c r="B107" s="1" t="s">
        <v>26</v>
      </c>
      <c r="C107" s="1" t="s">
        <v>43</v>
      </c>
      <c r="E107" s="1" t="n">
        <v>57</v>
      </c>
      <c r="F107" s="96" t="n">
        <v>58.477</v>
      </c>
      <c r="G107" s="97" t="n">
        <v>-37.363</v>
      </c>
      <c r="H107" s="0"/>
      <c r="L107" s="1" t="n">
        <v>57.57</v>
      </c>
      <c r="M107" s="1" t="n">
        <v>0.658</v>
      </c>
      <c r="N107" s="1" t="n">
        <v>0.248</v>
      </c>
      <c r="O107" s="1" t="n">
        <v>1.064788</v>
      </c>
    </row>
    <row r="108" customFormat="false" ht="12.75" hidden="false" customHeight="false" outlineLevel="0" collapsed="false">
      <c r="A108" s="1" t="n">
        <v>17</v>
      </c>
      <c r="B108" s="1" t="s">
        <v>26</v>
      </c>
      <c r="C108" s="1" t="s">
        <v>45</v>
      </c>
      <c r="E108" s="1" t="n">
        <v>0</v>
      </c>
      <c r="F108" s="96" t="n">
        <v>63.096</v>
      </c>
      <c r="G108" s="0"/>
      <c r="H108" s="98" t="n">
        <v>-1.063</v>
      </c>
      <c r="I108" s="1" t="n">
        <v>62.605</v>
      </c>
      <c r="J108" s="1" t="n">
        <v>0.459</v>
      </c>
      <c r="K108" s="1" t="n">
        <v>0.366084</v>
      </c>
    </row>
    <row r="109" customFormat="false" ht="12.75" hidden="false" customHeight="false" outlineLevel="0" collapsed="false">
      <c r="A109" s="1" t="n">
        <v>17</v>
      </c>
      <c r="B109" s="1" t="s">
        <v>26</v>
      </c>
      <c r="C109" s="1" t="s">
        <v>45</v>
      </c>
      <c r="E109" s="1" t="n">
        <v>0</v>
      </c>
      <c r="F109" s="96" t="n">
        <v>63.165</v>
      </c>
      <c r="G109" s="0"/>
      <c r="H109" s="98" t="n">
        <v>-1.135</v>
      </c>
      <c r="I109" s="1" t="n">
        <v>62.67</v>
      </c>
      <c r="J109" s="1" t="n">
        <v>0.459</v>
      </c>
      <c r="K109" s="1" t="n">
        <v>0.366058</v>
      </c>
    </row>
    <row r="110" customFormat="false" ht="12.75" hidden="false" customHeight="false" outlineLevel="0" collapsed="false">
      <c r="A110" s="1" t="n">
        <v>17</v>
      </c>
      <c r="B110" s="1" t="s">
        <v>26</v>
      </c>
      <c r="C110" s="1" t="s">
        <v>45</v>
      </c>
      <c r="E110" s="1" t="n">
        <v>0</v>
      </c>
      <c r="F110" s="96" t="n">
        <v>63.612</v>
      </c>
      <c r="G110" s="0"/>
      <c r="H110" s="98" t="n">
        <v>-1.15</v>
      </c>
      <c r="I110" s="1" t="n">
        <v>63.115</v>
      </c>
      <c r="J110" s="1" t="n">
        <v>0.462</v>
      </c>
      <c r="K110" s="1" t="n">
        <v>0.366052</v>
      </c>
    </row>
    <row r="111" customFormat="false" ht="12.75" hidden="false" customHeight="false" outlineLevel="0" collapsed="false">
      <c r="A111" s="1" t="n">
        <v>17</v>
      </c>
      <c r="B111" s="1" t="s">
        <v>26</v>
      </c>
      <c r="C111" s="1" t="s">
        <v>45</v>
      </c>
      <c r="E111" s="1" t="n">
        <v>0</v>
      </c>
      <c r="F111" s="96" t="n">
        <v>40.354</v>
      </c>
      <c r="G111" s="0"/>
      <c r="H111" s="98" t="n">
        <v>9.753</v>
      </c>
      <c r="I111" s="1" t="n">
        <v>40.047</v>
      </c>
      <c r="J111" s="1" t="n">
        <v>0.296</v>
      </c>
      <c r="K111" s="1" t="n">
        <v>0.370033</v>
      </c>
    </row>
    <row r="112" customFormat="false" ht="12.75" hidden="false" customHeight="false" outlineLevel="0" collapsed="false">
      <c r="A112" s="1" t="n">
        <v>17</v>
      </c>
      <c r="B112" s="1" t="s">
        <v>26</v>
      </c>
      <c r="C112" s="1" t="s">
        <v>45</v>
      </c>
      <c r="E112" s="1" t="n">
        <v>57</v>
      </c>
      <c r="F112" s="96" t="n">
        <v>144.482</v>
      </c>
      <c r="G112" s="97" t="n">
        <v>-22.289</v>
      </c>
      <c r="H112" s="0"/>
      <c r="L112" s="1" t="n">
        <v>142.24</v>
      </c>
      <c r="M112" s="1" t="n">
        <v>1.648</v>
      </c>
      <c r="N112" s="1" t="n">
        <v>0.595</v>
      </c>
      <c r="O112" s="1" t="n">
        <v>1.081281</v>
      </c>
    </row>
    <row r="113" customFormat="false" ht="12.75" hidden="false" customHeight="false" outlineLevel="0" collapsed="false">
      <c r="A113" s="1" t="n">
        <v>17</v>
      </c>
      <c r="B113" s="1" t="s">
        <v>26</v>
      </c>
      <c r="C113" s="1" t="s">
        <v>45</v>
      </c>
      <c r="E113" s="1" t="n">
        <v>57</v>
      </c>
      <c r="F113" s="96" t="n">
        <v>58.739</v>
      </c>
      <c r="G113" s="97" t="n">
        <v>-37.363</v>
      </c>
      <c r="H113" s="0"/>
      <c r="L113" s="1" t="n">
        <v>57.829</v>
      </c>
      <c r="M113" s="1" t="n">
        <v>0.661</v>
      </c>
      <c r="N113" s="1" t="n">
        <v>0.249</v>
      </c>
      <c r="O113" s="1" t="n">
        <v>1.064788</v>
      </c>
    </row>
    <row r="114" customFormat="false" ht="12.75" hidden="false" customHeight="false" outlineLevel="0" collapsed="false">
      <c r="A114" s="1" t="n">
        <v>18</v>
      </c>
      <c r="B114" s="1" t="s">
        <v>26</v>
      </c>
      <c r="C114" s="1" t="s">
        <v>47</v>
      </c>
      <c r="E114" s="1" t="n">
        <v>0</v>
      </c>
      <c r="F114" s="96" t="n">
        <v>63.332</v>
      </c>
      <c r="G114" s="0"/>
      <c r="H114" s="98" t="n">
        <v>-1.026</v>
      </c>
      <c r="I114" s="1" t="n">
        <v>62.837</v>
      </c>
      <c r="J114" s="1" t="n">
        <v>0.46</v>
      </c>
      <c r="K114" s="1" t="n">
        <v>0.366098</v>
      </c>
    </row>
    <row r="115" customFormat="false" ht="12.75" hidden="false" customHeight="false" outlineLevel="0" collapsed="false">
      <c r="A115" s="1" t="n">
        <v>18</v>
      </c>
      <c r="B115" s="1" t="s">
        <v>26</v>
      </c>
      <c r="C115" s="1" t="s">
        <v>47</v>
      </c>
      <c r="E115" s="1" t="n">
        <v>0</v>
      </c>
      <c r="F115" s="96" t="n">
        <v>63.608</v>
      </c>
      <c r="G115" s="0"/>
      <c r="H115" s="98" t="n">
        <v>-1.079</v>
      </c>
      <c r="I115" s="1" t="n">
        <v>63.107</v>
      </c>
      <c r="J115" s="1" t="n">
        <v>0.462</v>
      </c>
      <c r="K115" s="1" t="n">
        <v>0.366078</v>
      </c>
    </row>
    <row r="116" customFormat="false" ht="12.75" hidden="false" customHeight="false" outlineLevel="0" collapsed="false">
      <c r="A116" s="1" t="n">
        <v>18</v>
      </c>
      <c r="B116" s="1" t="s">
        <v>26</v>
      </c>
      <c r="C116" s="1" t="s">
        <v>47</v>
      </c>
      <c r="E116" s="1" t="n">
        <v>0</v>
      </c>
      <c r="F116" s="96" t="n">
        <v>63.653</v>
      </c>
      <c r="G116" s="0"/>
      <c r="H116" s="98" t="n">
        <v>-1.15</v>
      </c>
      <c r="I116" s="1" t="n">
        <v>63.153</v>
      </c>
      <c r="J116" s="1" t="n">
        <v>0.462</v>
      </c>
      <c r="K116" s="1" t="n">
        <v>0.366052</v>
      </c>
    </row>
    <row r="117" customFormat="false" ht="12.75" hidden="false" customHeight="false" outlineLevel="0" collapsed="false">
      <c r="A117" s="1" t="n">
        <v>18</v>
      </c>
      <c r="B117" s="1" t="s">
        <v>26</v>
      </c>
      <c r="C117" s="1" t="s">
        <v>47</v>
      </c>
      <c r="E117" s="1" t="n">
        <v>0</v>
      </c>
      <c r="F117" s="96" t="n">
        <v>22.931</v>
      </c>
      <c r="G117" s="0"/>
      <c r="H117" s="98" t="n">
        <v>10.552</v>
      </c>
      <c r="I117" s="1" t="n">
        <v>22.76</v>
      </c>
      <c r="J117" s="1" t="n">
        <v>0.169</v>
      </c>
      <c r="K117" s="1" t="n">
        <v>0.370325</v>
      </c>
    </row>
    <row r="118" customFormat="false" ht="12.75" hidden="false" customHeight="false" outlineLevel="0" collapsed="false">
      <c r="A118" s="1" t="n">
        <v>18</v>
      </c>
      <c r="B118" s="1" t="s">
        <v>26</v>
      </c>
      <c r="C118" s="1" t="s">
        <v>47</v>
      </c>
      <c r="E118" s="1" t="n">
        <v>57</v>
      </c>
      <c r="F118" s="96" t="n">
        <v>85.383</v>
      </c>
      <c r="G118" s="97" t="n">
        <v>-22.826</v>
      </c>
      <c r="H118" s="0"/>
      <c r="L118" s="1" t="n">
        <v>84.058</v>
      </c>
      <c r="M118" s="1" t="n">
        <v>0.973</v>
      </c>
      <c r="N118" s="1" t="n">
        <v>0.352</v>
      </c>
      <c r="O118" s="1" t="n">
        <v>1.080694</v>
      </c>
    </row>
    <row r="119" customFormat="false" ht="12.75" hidden="false" customHeight="false" outlineLevel="0" collapsed="false">
      <c r="A119" s="1" t="n">
        <v>18</v>
      </c>
      <c r="B119" s="1" t="s">
        <v>26</v>
      </c>
      <c r="C119" s="1" t="s">
        <v>47</v>
      </c>
      <c r="E119" s="1" t="n">
        <v>57</v>
      </c>
      <c r="F119" s="96" t="n">
        <v>58.612</v>
      </c>
      <c r="G119" s="97" t="n">
        <v>-37.363</v>
      </c>
      <c r="H119" s="0"/>
      <c r="L119" s="1" t="n">
        <v>57.704</v>
      </c>
      <c r="M119" s="1" t="n">
        <v>0.659</v>
      </c>
      <c r="N119" s="1" t="n">
        <v>0.249</v>
      </c>
      <c r="O119" s="1" t="n">
        <v>1.064788</v>
      </c>
    </row>
    <row r="120" customFormat="false" ht="12.75" hidden="false" customHeight="false" outlineLevel="0" collapsed="false">
      <c r="A120" s="1" t="n">
        <v>19</v>
      </c>
      <c r="B120" s="1" t="s">
        <v>26</v>
      </c>
      <c r="C120" s="1" t="s">
        <v>49</v>
      </c>
      <c r="E120" s="1" t="n">
        <v>0</v>
      </c>
      <c r="F120" s="96" t="n">
        <v>63.724</v>
      </c>
      <c r="G120" s="0"/>
      <c r="H120" s="98" t="n">
        <v>-1.002</v>
      </c>
      <c r="I120" s="1" t="n">
        <v>63.22</v>
      </c>
      <c r="J120" s="1" t="n">
        <v>0.463</v>
      </c>
      <c r="K120" s="1" t="n">
        <v>0.366106</v>
      </c>
    </row>
    <row r="121" customFormat="false" ht="12.75" hidden="false" customHeight="false" outlineLevel="0" collapsed="false">
      <c r="A121" s="1" t="n">
        <v>19</v>
      </c>
      <c r="B121" s="1" t="s">
        <v>26</v>
      </c>
      <c r="C121" s="1" t="s">
        <v>49</v>
      </c>
      <c r="E121" s="1" t="n">
        <v>0</v>
      </c>
      <c r="F121" s="96" t="n">
        <v>63.818</v>
      </c>
      <c r="G121" s="0"/>
      <c r="H121" s="98" t="n">
        <v>-1.099</v>
      </c>
      <c r="I121" s="1" t="n">
        <v>63.308</v>
      </c>
      <c r="J121" s="1" t="n">
        <v>0.464</v>
      </c>
      <c r="K121" s="1" t="n">
        <v>0.366071</v>
      </c>
    </row>
    <row r="122" customFormat="false" ht="12.75" hidden="false" customHeight="false" outlineLevel="0" collapsed="false">
      <c r="A122" s="1" t="n">
        <v>19</v>
      </c>
      <c r="B122" s="1" t="s">
        <v>26</v>
      </c>
      <c r="C122" s="1" t="s">
        <v>49</v>
      </c>
      <c r="E122" s="1" t="n">
        <v>0</v>
      </c>
      <c r="F122" s="96" t="n">
        <v>63.544</v>
      </c>
      <c r="G122" s="0"/>
      <c r="H122" s="98" t="n">
        <v>-1.15</v>
      </c>
      <c r="I122" s="1" t="n">
        <v>63.038</v>
      </c>
      <c r="J122" s="1" t="n">
        <v>0.462</v>
      </c>
      <c r="K122" s="1" t="n">
        <v>0.366052</v>
      </c>
    </row>
    <row r="123" customFormat="false" ht="12.75" hidden="false" customHeight="false" outlineLevel="0" collapsed="false">
      <c r="A123" s="1" t="n">
        <v>19</v>
      </c>
      <c r="B123" s="1" t="s">
        <v>26</v>
      </c>
      <c r="C123" s="1" t="s">
        <v>49</v>
      </c>
      <c r="E123" s="1" t="n">
        <v>0</v>
      </c>
      <c r="F123" s="96" t="n">
        <v>24.779</v>
      </c>
      <c r="G123" s="0"/>
      <c r="H123" s="98" t="n">
        <v>12.687</v>
      </c>
      <c r="I123" s="1" t="n">
        <v>24.582</v>
      </c>
      <c r="J123" s="1" t="n">
        <v>0.182</v>
      </c>
      <c r="K123" s="1" t="n">
        <v>0.371104</v>
      </c>
    </row>
    <row r="124" customFormat="false" ht="12.75" hidden="false" customHeight="false" outlineLevel="0" collapsed="false">
      <c r="A124" s="1" t="n">
        <v>19</v>
      </c>
      <c r="B124" s="1" t="s">
        <v>26</v>
      </c>
      <c r="C124" s="1" t="s">
        <v>49</v>
      </c>
      <c r="E124" s="1" t="n">
        <v>57</v>
      </c>
      <c r="F124" s="96" t="n">
        <v>85.764</v>
      </c>
      <c r="G124" s="97" t="n">
        <v>-22.676</v>
      </c>
      <c r="H124" s="0"/>
      <c r="L124" s="1" t="n">
        <v>84.434</v>
      </c>
      <c r="M124" s="1" t="n">
        <v>0.977</v>
      </c>
      <c r="N124" s="1" t="n">
        <v>0.353</v>
      </c>
      <c r="O124" s="1" t="n">
        <v>1.080858</v>
      </c>
    </row>
    <row r="125" customFormat="false" ht="12.75" hidden="false" customHeight="false" outlineLevel="0" collapsed="false">
      <c r="A125" s="1" t="n">
        <v>19</v>
      </c>
      <c r="B125" s="1" t="s">
        <v>26</v>
      </c>
      <c r="C125" s="1" t="s">
        <v>49</v>
      </c>
      <c r="E125" s="1" t="n">
        <v>57</v>
      </c>
      <c r="F125" s="96" t="n">
        <v>59.021</v>
      </c>
      <c r="G125" s="97" t="n">
        <v>-37.363</v>
      </c>
      <c r="H125" s="0"/>
      <c r="L125" s="1" t="n">
        <v>58.108</v>
      </c>
      <c r="M125" s="1" t="n">
        <v>0.663</v>
      </c>
      <c r="N125" s="1" t="n">
        <v>0.25</v>
      </c>
      <c r="O125" s="1" t="n">
        <v>1.064788</v>
      </c>
    </row>
    <row r="126" customFormat="false" ht="12.75" hidden="false" customHeight="false" outlineLevel="0" collapsed="false">
      <c r="A126" s="1" t="n">
        <v>20</v>
      </c>
      <c r="B126" s="1" t="s">
        <v>13</v>
      </c>
      <c r="E126" s="1" t="n">
        <v>0</v>
      </c>
      <c r="F126" s="96" t="n">
        <v>63.687</v>
      </c>
      <c r="G126" s="0"/>
      <c r="H126" s="98" t="n">
        <v>-0.972</v>
      </c>
      <c r="I126" s="1" t="n">
        <v>63.19</v>
      </c>
      <c r="J126" s="1" t="n">
        <v>0.463</v>
      </c>
      <c r="K126" s="1" t="n">
        <v>0.366117</v>
      </c>
    </row>
    <row r="127" customFormat="false" ht="12.75" hidden="false" customHeight="false" outlineLevel="0" collapsed="false">
      <c r="A127" s="1" t="n">
        <v>20</v>
      </c>
      <c r="B127" s="1" t="s">
        <v>13</v>
      </c>
      <c r="E127" s="1" t="n">
        <v>0</v>
      </c>
      <c r="F127" s="96" t="n">
        <v>63.723</v>
      </c>
      <c r="G127" s="0"/>
      <c r="H127" s="98" t="n">
        <v>-1.067</v>
      </c>
      <c r="I127" s="1" t="n">
        <v>63.222</v>
      </c>
      <c r="J127" s="1" t="n">
        <v>0.463</v>
      </c>
      <c r="K127" s="1" t="n">
        <v>0.366082</v>
      </c>
    </row>
    <row r="128" customFormat="false" ht="12.75" hidden="false" customHeight="false" outlineLevel="0" collapsed="false">
      <c r="A128" s="1" t="n">
        <v>20</v>
      </c>
      <c r="B128" s="1" t="s">
        <v>13</v>
      </c>
      <c r="E128" s="1" t="n">
        <v>0</v>
      </c>
      <c r="F128" s="96" t="n">
        <v>63.721</v>
      </c>
      <c r="G128" s="0"/>
      <c r="H128" s="98" t="n">
        <v>-1.15</v>
      </c>
      <c r="I128" s="1" t="n">
        <v>63.222</v>
      </c>
      <c r="J128" s="1" t="n">
        <v>0.463</v>
      </c>
      <c r="K128" s="1" t="n">
        <v>0.366052</v>
      </c>
    </row>
    <row r="129" customFormat="false" ht="12.75" hidden="false" customHeight="false" outlineLevel="0" collapsed="false">
      <c r="A129" s="1" t="n">
        <v>20</v>
      </c>
      <c r="B129" s="1" t="s">
        <v>13</v>
      </c>
      <c r="E129" s="1" t="n">
        <v>78</v>
      </c>
      <c r="F129" s="96" t="n">
        <v>52.158</v>
      </c>
      <c r="G129" s="97" t="n">
        <v>-14.146</v>
      </c>
      <c r="H129" s="0"/>
      <c r="L129" s="1" t="n">
        <v>51.345</v>
      </c>
      <c r="M129" s="1" t="n">
        <v>0.599</v>
      </c>
      <c r="N129" s="1" t="n">
        <v>0.215</v>
      </c>
      <c r="O129" s="1" t="n">
        <v>1.090189</v>
      </c>
    </row>
    <row r="130" customFormat="false" ht="12.75" hidden="false" customHeight="false" outlineLevel="0" collapsed="false">
      <c r="A130" s="1" t="n">
        <v>20</v>
      </c>
      <c r="B130" s="1" t="s">
        <v>13</v>
      </c>
      <c r="E130" s="1" t="n">
        <v>78</v>
      </c>
      <c r="F130" s="96" t="n">
        <v>59.104</v>
      </c>
      <c r="G130" s="97" t="n">
        <v>-37.363</v>
      </c>
      <c r="H130" s="0"/>
      <c r="L130" s="1" t="n">
        <v>58.189</v>
      </c>
      <c r="M130" s="1" t="n">
        <v>0.664</v>
      </c>
      <c r="N130" s="1" t="n">
        <v>0.251</v>
      </c>
      <c r="O130" s="1" t="n">
        <v>1.064788</v>
      </c>
    </row>
    <row r="131" customFormat="false" ht="12.75" hidden="false" customHeight="false" outlineLevel="0" collapsed="false">
      <c r="A131" s="1" t="n">
        <v>21</v>
      </c>
      <c r="B131" s="1" t="s">
        <v>26</v>
      </c>
      <c r="C131" s="1" t="s">
        <v>52</v>
      </c>
      <c r="E131" s="1" t="n">
        <v>0</v>
      </c>
      <c r="F131" s="96" t="n">
        <v>63.717</v>
      </c>
      <c r="G131" s="0"/>
      <c r="H131" s="98" t="n">
        <v>-1.076</v>
      </c>
      <c r="I131" s="1" t="n">
        <v>63.212</v>
      </c>
      <c r="J131" s="1" t="n">
        <v>0.463</v>
      </c>
      <c r="K131" s="1" t="n">
        <v>0.366079</v>
      </c>
    </row>
    <row r="132" customFormat="false" ht="12.75" hidden="false" customHeight="false" outlineLevel="0" collapsed="false">
      <c r="A132" s="1" t="n">
        <v>21</v>
      </c>
      <c r="B132" s="1" t="s">
        <v>26</v>
      </c>
      <c r="C132" s="1" t="s">
        <v>52</v>
      </c>
      <c r="E132" s="1" t="n">
        <v>0</v>
      </c>
      <c r="F132" s="96" t="n">
        <v>63.925</v>
      </c>
      <c r="G132" s="0"/>
      <c r="H132" s="98" t="n">
        <v>-1.115</v>
      </c>
      <c r="I132" s="1" t="n">
        <v>63.414</v>
      </c>
      <c r="J132" s="1" t="n">
        <v>0.465</v>
      </c>
      <c r="K132" s="1" t="n">
        <v>0.366065</v>
      </c>
    </row>
    <row r="133" customFormat="false" ht="12.75" hidden="false" customHeight="false" outlineLevel="0" collapsed="false">
      <c r="A133" s="1" t="n">
        <v>21</v>
      </c>
      <c r="B133" s="1" t="s">
        <v>26</v>
      </c>
      <c r="C133" s="1" t="s">
        <v>52</v>
      </c>
      <c r="E133" s="1" t="n">
        <v>0</v>
      </c>
      <c r="F133" s="96" t="n">
        <v>63.897</v>
      </c>
      <c r="G133" s="0"/>
      <c r="H133" s="98" t="n">
        <v>-1.15</v>
      </c>
      <c r="I133" s="1" t="n">
        <v>63.387</v>
      </c>
      <c r="J133" s="1" t="n">
        <v>0.464</v>
      </c>
      <c r="K133" s="1" t="n">
        <v>0.366052</v>
      </c>
    </row>
    <row r="134" customFormat="false" ht="12.75" hidden="false" customHeight="false" outlineLevel="0" collapsed="false">
      <c r="A134" s="1" t="n">
        <v>21</v>
      </c>
      <c r="B134" s="1" t="s">
        <v>26</v>
      </c>
      <c r="C134" s="1" t="s">
        <v>52</v>
      </c>
      <c r="E134" s="1" t="n">
        <v>0</v>
      </c>
      <c r="F134" s="96" t="n">
        <v>56.648</v>
      </c>
      <c r="G134" s="0"/>
      <c r="H134" s="98" t="n">
        <v>5.214</v>
      </c>
      <c r="I134" s="1" t="n">
        <v>56.183</v>
      </c>
      <c r="J134" s="1" t="n">
        <v>0.414</v>
      </c>
      <c r="K134" s="1" t="n">
        <v>0.368376</v>
      </c>
    </row>
    <row r="135" customFormat="false" ht="12.75" hidden="false" customHeight="false" outlineLevel="0" collapsed="false">
      <c r="A135" s="1" t="n">
        <v>21</v>
      </c>
      <c r="B135" s="1" t="s">
        <v>26</v>
      </c>
      <c r="C135" s="1" t="s">
        <v>52</v>
      </c>
      <c r="E135" s="1" t="n">
        <v>57</v>
      </c>
      <c r="F135" s="96" t="n">
        <v>171.84</v>
      </c>
      <c r="G135" s="97" t="n">
        <v>-25.059</v>
      </c>
      <c r="H135" s="0"/>
      <c r="L135" s="1" t="n">
        <v>169.177</v>
      </c>
      <c r="M135" s="1" t="n">
        <v>1.954</v>
      </c>
      <c r="N135" s="1" t="n">
        <v>0.709</v>
      </c>
      <c r="O135" s="1" t="n">
        <v>1.078251</v>
      </c>
    </row>
    <row r="136" customFormat="false" ht="12.75" hidden="false" customHeight="false" outlineLevel="0" collapsed="false">
      <c r="A136" s="1" t="n">
        <v>21</v>
      </c>
      <c r="B136" s="1" t="s">
        <v>26</v>
      </c>
      <c r="C136" s="1" t="s">
        <v>52</v>
      </c>
      <c r="E136" s="1" t="n">
        <v>57</v>
      </c>
      <c r="F136" s="96" t="n">
        <v>59.031</v>
      </c>
      <c r="G136" s="97" t="n">
        <v>-37.363</v>
      </c>
      <c r="H136" s="0"/>
      <c r="L136" s="1" t="n">
        <v>58.117</v>
      </c>
      <c r="M136" s="1" t="n">
        <v>0.664</v>
      </c>
      <c r="N136" s="1" t="n">
        <v>0.251</v>
      </c>
      <c r="O136" s="1" t="n">
        <v>1.064788</v>
      </c>
    </row>
    <row r="137" customFormat="false" ht="12.75" hidden="false" customHeight="false" outlineLevel="0" collapsed="false">
      <c r="A137" s="1" t="n">
        <v>22</v>
      </c>
      <c r="B137" s="1" t="s">
        <v>26</v>
      </c>
      <c r="C137" s="1" t="s">
        <v>54</v>
      </c>
      <c r="E137" s="1" t="n">
        <v>0</v>
      </c>
      <c r="F137" s="96" t="n">
        <v>63.761</v>
      </c>
      <c r="G137" s="0"/>
      <c r="H137" s="98" t="n">
        <v>-1.003</v>
      </c>
      <c r="I137" s="1" t="n">
        <v>63.263</v>
      </c>
      <c r="J137" s="1" t="n">
        <v>0.463</v>
      </c>
      <c r="K137" s="1" t="n">
        <v>0.366106</v>
      </c>
    </row>
    <row r="138" customFormat="false" ht="12.75" hidden="false" customHeight="false" outlineLevel="0" collapsed="false">
      <c r="A138" s="1" t="n">
        <v>22</v>
      </c>
      <c r="B138" s="1" t="s">
        <v>26</v>
      </c>
      <c r="C138" s="1" t="s">
        <v>54</v>
      </c>
      <c r="E138" s="1" t="n">
        <v>0</v>
      </c>
      <c r="F138" s="96" t="n">
        <v>64.167</v>
      </c>
      <c r="G138" s="0"/>
      <c r="H138" s="98" t="n">
        <v>-1.065</v>
      </c>
      <c r="I138" s="1" t="n">
        <v>63.662</v>
      </c>
      <c r="J138" s="1" t="n">
        <v>0.466</v>
      </c>
      <c r="K138" s="1" t="n">
        <v>0.366083</v>
      </c>
    </row>
    <row r="139" customFormat="false" ht="12.75" hidden="false" customHeight="false" outlineLevel="0" collapsed="false">
      <c r="A139" s="1" t="n">
        <v>22</v>
      </c>
      <c r="B139" s="1" t="s">
        <v>26</v>
      </c>
      <c r="C139" s="1" t="s">
        <v>54</v>
      </c>
      <c r="E139" s="1" t="n">
        <v>0</v>
      </c>
      <c r="F139" s="96" t="n">
        <v>63.714</v>
      </c>
      <c r="G139" s="0"/>
      <c r="H139" s="98" t="n">
        <v>-1.15</v>
      </c>
      <c r="I139" s="1" t="n">
        <v>63.213</v>
      </c>
      <c r="J139" s="1" t="n">
        <v>0.463</v>
      </c>
      <c r="K139" s="1" t="n">
        <v>0.366052</v>
      </c>
    </row>
    <row r="140" customFormat="false" ht="12.75" hidden="false" customHeight="false" outlineLevel="0" collapsed="false">
      <c r="A140" s="1" t="n">
        <v>22</v>
      </c>
      <c r="B140" s="1" t="s">
        <v>26</v>
      </c>
      <c r="C140" s="1" t="s">
        <v>54</v>
      </c>
      <c r="E140" s="1" t="n">
        <v>0</v>
      </c>
      <c r="F140" s="96" t="n">
        <v>27.752</v>
      </c>
      <c r="G140" s="0"/>
      <c r="H140" s="98" t="n">
        <v>4.776</v>
      </c>
      <c r="I140" s="1" t="n">
        <v>27.544</v>
      </c>
      <c r="J140" s="1" t="n">
        <v>0.203</v>
      </c>
      <c r="K140" s="1" t="n">
        <v>0.368216</v>
      </c>
    </row>
    <row r="141" customFormat="false" ht="12.75" hidden="false" customHeight="false" outlineLevel="0" collapsed="false">
      <c r="A141" s="1" t="n">
        <v>22</v>
      </c>
      <c r="B141" s="1" t="s">
        <v>26</v>
      </c>
      <c r="C141" s="1" t="s">
        <v>54</v>
      </c>
      <c r="E141" s="1" t="n">
        <v>50</v>
      </c>
      <c r="F141" s="96" t="n">
        <v>188.453</v>
      </c>
      <c r="G141" s="97" t="n">
        <v>-24.996</v>
      </c>
      <c r="H141" s="0"/>
      <c r="L141" s="1" t="n">
        <v>185.531</v>
      </c>
      <c r="M141" s="1" t="n">
        <v>2.143</v>
      </c>
      <c r="N141" s="1" t="n">
        <v>0.779</v>
      </c>
      <c r="O141" s="1" t="n">
        <v>1.078319</v>
      </c>
    </row>
    <row r="142" customFormat="false" ht="12.75" hidden="false" customHeight="false" outlineLevel="0" collapsed="false">
      <c r="A142" s="1" t="n">
        <v>22</v>
      </c>
      <c r="B142" s="1" t="s">
        <v>26</v>
      </c>
      <c r="C142" s="1" t="s">
        <v>54</v>
      </c>
      <c r="E142" s="1" t="n">
        <v>50</v>
      </c>
      <c r="F142" s="96" t="n">
        <v>58.995</v>
      </c>
      <c r="G142" s="97" t="n">
        <v>-37.363</v>
      </c>
      <c r="H142" s="0"/>
      <c r="L142" s="1" t="n">
        <v>58.081</v>
      </c>
      <c r="M142" s="1" t="n">
        <v>0.664</v>
      </c>
      <c r="N142" s="1" t="n">
        <v>0.25</v>
      </c>
      <c r="O142" s="1" t="n">
        <v>1.064788</v>
      </c>
    </row>
    <row r="143" customFormat="false" ht="12.75" hidden="false" customHeight="false" outlineLevel="0" collapsed="false">
      <c r="A143" s="1" t="n">
        <v>23</v>
      </c>
      <c r="B143" s="1" t="s">
        <v>26</v>
      </c>
      <c r="C143" s="1" t="s">
        <v>56</v>
      </c>
      <c r="E143" s="1" t="n">
        <v>0</v>
      </c>
      <c r="F143" s="96" t="n">
        <v>63.608</v>
      </c>
      <c r="G143" s="0"/>
      <c r="H143" s="98" t="n">
        <v>-1.001</v>
      </c>
      <c r="I143" s="1" t="n">
        <v>63.106</v>
      </c>
      <c r="J143" s="1" t="n">
        <v>0.462</v>
      </c>
      <c r="K143" s="1" t="n">
        <v>0.366107</v>
      </c>
    </row>
    <row r="144" customFormat="false" ht="12.75" hidden="false" customHeight="false" outlineLevel="0" collapsed="false">
      <c r="A144" s="1" t="n">
        <v>23</v>
      </c>
      <c r="B144" s="1" t="s">
        <v>26</v>
      </c>
      <c r="C144" s="1" t="s">
        <v>56</v>
      </c>
      <c r="E144" s="1" t="n">
        <v>0</v>
      </c>
      <c r="F144" s="96" t="n">
        <v>63.845</v>
      </c>
      <c r="G144" s="0"/>
      <c r="H144" s="98" t="n">
        <v>-1.087</v>
      </c>
      <c r="I144" s="1" t="n">
        <v>63.337</v>
      </c>
      <c r="J144" s="1" t="n">
        <v>0.464</v>
      </c>
      <c r="K144" s="1" t="n">
        <v>0.366075</v>
      </c>
    </row>
    <row r="145" customFormat="false" ht="12.75" hidden="false" customHeight="false" outlineLevel="0" collapsed="false">
      <c r="A145" s="1" t="n">
        <v>23</v>
      </c>
      <c r="B145" s="1" t="s">
        <v>26</v>
      </c>
      <c r="C145" s="1" t="s">
        <v>56</v>
      </c>
      <c r="E145" s="1" t="n">
        <v>0</v>
      </c>
      <c r="F145" s="96" t="n">
        <v>63.793</v>
      </c>
      <c r="G145" s="0"/>
      <c r="H145" s="98" t="n">
        <v>-1.15</v>
      </c>
      <c r="I145" s="1" t="n">
        <v>63.288</v>
      </c>
      <c r="J145" s="1" t="n">
        <v>0.463</v>
      </c>
      <c r="K145" s="1" t="n">
        <v>0.366052</v>
      </c>
    </row>
    <row r="146" customFormat="false" ht="12.75" hidden="false" customHeight="false" outlineLevel="0" collapsed="false">
      <c r="A146" s="1" t="n">
        <v>23</v>
      </c>
      <c r="B146" s="1" t="s">
        <v>26</v>
      </c>
      <c r="C146" s="1" t="s">
        <v>56</v>
      </c>
      <c r="E146" s="1" t="n">
        <v>0</v>
      </c>
      <c r="F146" s="96" t="n">
        <v>28.612</v>
      </c>
      <c r="G146" s="0"/>
      <c r="H146" s="98" t="n">
        <v>14.52</v>
      </c>
      <c r="I146" s="1" t="n">
        <v>28.391</v>
      </c>
      <c r="J146" s="1" t="n">
        <v>0.211</v>
      </c>
      <c r="K146" s="1" t="n">
        <v>0.371774</v>
      </c>
    </row>
    <row r="147" customFormat="false" ht="12.75" hidden="false" customHeight="false" outlineLevel="0" collapsed="false">
      <c r="A147" s="1" t="n">
        <v>23</v>
      </c>
      <c r="B147" s="1" t="s">
        <v>26</v>
      </c>
      <c r="C147" s="1" t="s">
        <v>56</v>
      </c>
      <c r="E147" s="1" t="n">
        <v>57</v>
      </c>
      <c r="F147" s="96" t="n">
        <v>100.597</v>
      </c>
      <c r="G147" s="97" t="n">
        <v>-22.261</v>
      </c>
      <c r="H147" s="0"/>
      <c r="L147" s="1" t="n">
        <v>99.035</v>
      </c>
      <c r="M147" s="1" t="n">
        <v>1.147</v>
      </c>
      <c r="N147" s="1" t="n">
        <v>0.415</v>
      </c>
      <c r="O147" s="1" t="n">
        <v>1.081311</v>
      </c>
    </row>
    <row r="148" customFormat="false" ht="12.75" hidden="false" customHeight="false" outlineLevel="0" collapsed="false">
      <c r="A148" s="1" t="n">
        <v>23</v>
      </c>
      <c r="B148" s="1" t="s">
        <v>26</v>
      </c>
      <c r="C148" s="1" t="s">
        <v>56</v>
      </c>
      <c r="E148" s="1" t="n">
        <v>57</v>
      </c>
      <c r="F148" s="96" t="n">
        <v>59.074</v>
      </c>
      <c r="G148" s="97" t="n">
        <v>-37.363</v>
      </c>
      <c r="H148" s="0"/>
      <c r="L148" s="1" t="n">
        <v>58.159</v>
      </c>
      <c r="M148" s="1" t="n">
        <v>0.664</v>
      </c>
      <c r="N148" s="1" t="n">
        <v>0.251</v>
      </c>
      <c r="O148" s="1" t="n">
        <v>1.064788</v>
      </c>
    </row>
    <row r="149" customFormat="false" ht="12.75" hidden="false" customHeight="false" outlineLevel="0" collapsed="false">
      <c r="A149" s="1" t="n">
        <v>24</v>
      </c>
      <c r="B149" s="1" t="s">
        <v>26</v>
      </c>
      <c r="C149" s="1" t="s">
        <v>58</v>
      </c>
      <c r="E149" s="1" t="n">
        <v>0</v>
      </c>
      <c r="F149" s="96" t="n">
        <v>63.61</v>
      </c>
      <c r="G149" s="0"/>
      <c r="H149" s="98" t="n">
        <v>-1.023</v>
      </c>
      <c r="I149" s="1" t="n">
        <v>63.114</v>
      </c>
      <c r="J149" s="1" t="n">
        <v>0.462</v>
      </c>
      <c r="K149" s="1" t="n">
        <v>0.366099</v>
      </c>
    </row>
    <row r="150" customFormat="false" ht="12.75" hidden="false" customHeight="false" outlineLevel="0" collapsed="false">
      <c r="A150" s="1" t="n">
        <v>24</v>
      </c>
      <c r="B150" s="1" t="s">
        <v>26</v>
      </c>
      <c r="C150" s="1" t="s">
        <v>58</v>
      </c>
      <c r="E150" s="1" t="n">
        <v>0</v>
      </c>
      <c r="F150" s="96" t="n">
        <v>63.426</v>
      </c>
      <c r="G150" s="0"/>
      <c r="H150" s="98" t="n">
        <v>-1.074</v>
      </c>
      <c r="I150" s="1" t="n">
        <v>62.927</v>
      </c>
      <c r="J150" s="1" t="n">
        <v>0.461</v>
      </c>
      <c r="K150" s="1" t="n">
        <v>0.36608</v>
      </c>
    </row>
    <row r="151" customFormat="false" ht="12.75" hidden="false" customHeight="false" outlineLevel="0" collapsed="false">
      <c r="A151" s="1" t="n">
        <v>24</v>
      </c>
      <c r="B151" s="1" t="s">
        <v>26</v>
      </c>
      <c r="C151" s="1" t="s">
        <v>58</v>
      </c>
      <c r="E151" s="1" t="n">
        <v>0</v>
      </c>
      <c r="F151" s="96" t="n">
        <v>63.76</v>
      </c>
      <c r="G151" s="0"/>
      <c r="H151" s="98" t="n">
        <v>-1.15</v>
      </c>
      <c r="I151" s="1" t="n">
        <v>63.26</v>
      </c>
      <c r="J151" s="1" t="n">
        <v>0.463</v>
      </c>
      <c r="K151" s="1" t="n">
        <v>0.366052</v>
      </c>
    </row>
    <row r="152" customFormat="false" ht="12.75" hidden="false" customHeight="false" outlineLevel="0" collapsed="false">
      <c r="A152" s="1" t="n">
        <v>24</v>
      </c>
      <c r="B152" s="1" t="s">
        <v>26</v>
      </c>
      <c r="C152" s="1" t="s">
        <v>58</v>
      </c>
      <c r="E152" s="1" t="n">
        <v>0</v>
      </c>
      <c r="F152" s="96" t="n">
        <v>18.138</v>
      </c>
      <c r="G152" s="0"/>
      <c r="H152" s="98" t="n">
        <v>11.779</v>
      </c>
      <c r="I152" s="1" t="n">
        <v>18.004</v>
      </c>
      <c r="J152" s="1" t="n">
        <v>0.134</v>
      </c>
      <c r="K152" s="1" t="n">
        <v>0.370773</v>
      </c>
    </row>
    <row r="153" customFormat="false" ht="12.75" hidden="false" customHeight="false" outlineLevel="0" collapsed="false">
      <c r="A153" s="1" t="n">
        <v>24</v>
      </c>
      <c r="B153" s="1" t="s">
        <v>26</v>
      </c>
      <c r="C153" s="1" t="s">
        <v>58</v>
      </c>
      <c r="E153" s="1" t="n">
        <v>50</v>
      </c>
      <c r="F153" s="96" t="n">
        <v>35.517</v>
      </c>
      <c r="G153" s="97" t="n">
        <v>-21.497</v>
      </c>
      <c r="H153" s="0"/>
      <c r="L153" s="1" t="n">
        <v>34.965</v>
      </c>
      <c r="M153" s="1" t="n">
        <v>0.405</v>
      </c>
      <c r="N153" s="1" t="n">
        <v>0.147</v>
      </c>
      <c r="O153" s="1" t="n">
        <v>1.082148</v>
      </c>
    </row>
    <row r="154" customFormat="false" ht="12.75" hidden="false" customHeight="false" outlineLevel="0" collapsed="false">
      <c r="A154" s="1" t="n">
        <v>24</v>
      </c>
      <c r="B154" s="1" t="s">
        <v>26</v>
      </c>
      <c r="C154" s="1" t="s">
        <v>58</v>
      </c>
      <c r="E154" s="1" t="n">
        <v>50</v>
      </c>
      <c r="F154" s="96" t="n">
        <v>58.858</v>
      </c>
      <c r="G154" s="97" t="n">
        <v>-37.363</v>
      </c>
      <c r="H154" s="0"/>
      <c r="L154" s="1" t="n">
        <v>57.947</v>
      </c>
      <c r="M154" s="1" t="n">
        <v>0.662</v>
      </c>
      <c r="N154" s="1" t="n">
        <v>0.25</v>
      </c>
      <c r="O154" s="1" t="n">
        <v>1.064788</v>
      </c>
    </row>
    <row r="155" customFormat="false" ht="12.75" hidden="false" customHeight="false" outlineLevel="0" collapsed="false">
      <c r="A155" s="1" t="n">
        <v>25</v>
      </c>
      <c r="B155" s="1" t="s">
        <v>26</v>
      </c>
      <c r="C155" s="1" t="s">
        <v>60</v>
      </c>
      <c r="E155" s="1" t="n">
        <v>0</v>
      </c>
      <c r="F155" s="96" t="n">
        <v>63.676</v>
      </c>
      <c r="G155" s="0"/>
      <c r="H155" s="98" t="n">
        <v>-1.066</v>
      </c>
      <c r="I155" s="1" t="n">
        <v>63.178</v>
      </c>
      <c r="J155" s="1" t="n">
        <v>0.463</v>
      </c>
      <c r="K155" s="1" t="n">
        <v>0.366083</v>
      </c>
    </row>
    <row r="156" customFormat="false" ht="12.75" hidden="false" customHeight="false" outlineLevel="0" collapsed="false">
      <c r="A156" s="1" t="n">
        <v>25</v>
      </c>
      <c r="B156" s="1" t="s">
        <v>26</v>
      </c>
      <c r="C156" s="1" t="s">
        <v>60</v>
      </c>
      <c r="E156" s="1" t="n">
        <v>0</v>
      </c>
      <c r="F156" s="96" t="n">
        <v>63.915</v>
      </c>
      <c r="G156" s="0"/>
      <c r="H156" s="98" t="n">
        <v>-1.105</v>
      </c>
      <c r="I156" s="1" t="n">
        <v>63.411</v>
      </c>
      <c r="J156" s="1" t="n">
        <v>0.464</v>
      </c>
      <c r="K156" s="1" t="n">
        <v>0.366069</v>
      </c>
    </row>
    <row r="157" customFormat="false" ht="12.75" hidden="false" customHeight="false" outlineLevel="0" collapsed="false">
      <c r="A157" s="1" t="n">
        <v>25</v>
      </c>
      <c r="B157" s="1" t="s">
        <v>26</v>
      </c>
      <c r="C157" s="1" t="s">
        <v>60</v>
      </c>
      <c r="E157" s="1" t="n">
        <v>0</v>
      </c>
      <c r="F157" s="96" t="n">
        <v>63.828</v>
      </c>
      <c r="G157" s="0"/>
      <c r="H157" s="98" t="n">
        <v>-1.15</v>
      </c>
      <c r="I157" s="1" t="n">
        <v>63.326</v>
      </c>
      <c r="J157" s="1" t="n">
        <v>0.464</v>
      </c>
      <c r="K157" s="1" t="n">
        <v>0.366052</v>
      </c>
    </row>
    <row r="158" customFormat="false" ht="12.75" hidden="false" customHeight="false" outlineLevel="0" collapsed="false">
      <c r="A158" s="1" t="n">
        <v>25</v>
      </c>
      <c r="B158" s="1" t="s">
        <v>26</v>
      </c>
      <c r="C158" s="1" t="s">
        <v>60</v>
      </c>
      <c r="E158" s="1" t="n">
        <v>0</v>
      </c>
      <c r="F158" s="96" t="n">
        <v>27.512</v>
      </c>
      <c r="G158" s="0"/>
      <c r="H158" s="98" t="n">
        <v>10.108</v>
      </c>
      <c r="I158" s="1" t="n">
        <v>27.303</v>
      </c>
      <c r="J158" s="1" t="n">
        <v>0.202</v>
      </c>
      <c r="K158" s="1" t="n">
        <v>0.370163</v>
      </c>
    </row>
    <row r="159" customFormat="false" ht="12.75" hidden="false" customHeight="false" outlineLevel="0" collapsed="false">
      <c r="A159" s="1" t="n">
        <v>25</v>
      </c>
      <c r="B159" s="1" t="s">
        <v>26</v>
      </c>
      <c r="C159" s="1" t="s">
        <v>60</v>
      </c>
      <c r="E159" s="1" t="n">
        <v>57</v>
      </c>
      <c r="F159" s="96" t="n">
        <v>88.681</v>
      </c>
      <c r="G159" s="97" t="n">
        <v>-21.316</v>
      </c>
      <c r="H159" s="0"/>
      <c r="L159" s="1" t="n">
        <v>87.304</v>
      </c>
      <c r="M159" s="1" t="n">
        <v>1.011</v>
      </c>
      <c r="N159" s="1" t="n">
        <v>0.366</v>
      </c>
      <c r="O159" s="1" t="n">
        <v>1.082346</v>
      </c>
    </row>
    <row r="160" customFormat="false" ht="12.75" hidden="false" customHeight="false" outlineLevel="0" collapsed="false">
      <c r="A160" s="1" t="n">
        <v>25</v>
      </c>
      <c r="B160" s="1" t="s">
        <v>26</v>
      </c>
      <c r="C160" s="1" t="s">
        <v>60</v>
      </c>
      <c r="E160" s="1" t="n">
        <v>57</v>
      </c>
      <c r="F160" s="96" t="n">
        <v>58.79</v>
      </c>
      <c r="G160" s="97" t="n">
        <v>-37.363</v>
      </c>
      <c r="H160" s="0"/>
      <c r="L160" s="1" t="n">
        <v>57.879</v>
      </c>
      <c r="M160" s="1" t="n">
        <v>0.661</v>
      </c>
      <c r="N160" s="1" t="n">
        <v>0.249</v>
      </c>
      <c r="O160" s="1" t="n">
        <v>1.064788</v>
      </c>
    </row>
    <row r="161" customFormat="false" ht="12.75" hidden="false" customHeight="false" outlineLevel="0" collapsed="false">
      <c r="A161" s="1" t="n">
        <v>26</v>
      </c>
      <c r="B161" s="1" t="s">
        <v>26</v>
      </c>
      <c r="C161" s="1" t="s">
        <v>62</v>
      </c>
      <c r="E161" s="1" t="n">
        <v>0</v>
      </c>
      <c r="F161" s="96" t="n">
        <v>63.925</v>
      </c>
      <c r="G161" s="0"/>
      <c r="H161" s="98" t="n">
        <v>-1.04</v>
      </c>
      <c r="I161" s="1" t="n">
        <v>63.426</v>
      </c>
      <c r="J161" s="1" t="n">
        <v>0.465</v>
      </c>
      <c r="K161" s="1" t="n">
        <v>0.366092</v>
      </c>
    </row>
    <row r="162" customFormat="false" ht="12.75" hidden="false" customHeight="false" outlineLevel="0" collapsed="false">
      <c r="A162" s="1" t="n">
        <v>26</v>
      </c>
      <c r="B162" s="1" t="s">
        <v>26</v>
      </c>
      <c r="C162" s="1" t="s">
        <v>62</v>
      </c>
      <c r="E162" s="1" t="n">
        <v>0</v>
      </c>
      <c r="F162" s="96" t="n">
        <v>63.801</v>
      </c>
      <c r="G162" s="0"/>
      <c r="H162" s="98" t="n">
        <v>-1.067</v>
      </c>
      <c r="I162" s="1" t="n">
        <v>63.299</v>
      </c>
      <c r="J162" s="1" t="n">
        <v>0.464</v>
      </c>
      <c r="K162" s="1" t="n">
        <v>0.366082</v>
      </c>
    </row>
    <row r="163" customFormat="false" ht="12.75" hidden="false" customHeight="false" outlineLevel="0" collapsed="false">
      <c r="A163" s="1" t="n">
        <v>26</v>
      </c>
      <c r="B163" s="1" t="s">
        <v>26</v>
      </c>
      <c r="C163" s="1" t="s">
        <v>62</v>
      </c>
      <c r="E163" s="1" t="n">
        <v>0</v>
      </c>
      <c r="F163" s="96" t="n">
        <v>63.95</v>
      </c>
      <c r="G163" s="0"/>
      <c r="H163" s="98" t="n">
        <v>-1.15</v>
      </c>
      <c r="I163" s="1" t="n">
        <v>63.448</v>
      </c>
      <c r="J163" s="1" t="n">
        <v>0.465</v>
      </c>
      <c r="K163" s="1" t="n">
        <v>0.366052</v>
      </c>
    </row>
    <row r="164" customFormat="false" ht="12.75" hidden="false" customHeight="false" outlineLevel="0" collapsed="false">
      <c r="A164" s="1" t="n">
        <v>26</v>
      </c>
      <c r="B164" s="1" t="s">
        <v>26</v>
      </c>
      <c r="C164" s="1" t="s">
        <v>62</v>
      </c>
      <c r="E164" s="1" t="n">
        <v>0</v>
      </c>
      <c r="F164" s="96" t="n">
        <v>16.551</v>
      </c>
      <c r="G164" s="0"/>
      <c r="H164" s="98" t="n">
        <v>14.862</v>
      </c>
      <c r="I164" s="1" t="n">
        <v>16.429</v>
      </c>
      <c r="J164" s="1" t="n">
        <v>0.122</v>
      </c>
      <c r="K164" s="1" t="n">
        <v>0.371898</v>
      </c>
    </row>
    <row r="165" customFormat="false" ht="12.75" hidden="false" customHeight="false" outlineLevel="0" collapsed="false">
      <c r="A165" s="1" t="n">
        <v>26</v>
      </c>
      <c r="B165" s="1" t="s">
        <v>26</v>
      </c>
      <c r="C165" s="1" t="s">
        <v>62</v>
      </c>
      <c r="E165" s="1" t="n">
        <v>50</v>
      </c>
      <c r="F165" s="96" t="n">
        <v>33.948</v>
      </c>
      <c r="G165" s="97" t="n">
        <v>-21.67</v>
      </c>
      <c r="H165" s="0"/>
      <c r="L165" s="1" t="n">
        <v>33.421</v>
      </c>
      <c r="M165" s="1" t="n">
        <v>0.387</v>
      </c>
      <c r="N165" s="1" t="n">
        <v>0.14</v>
      </c>
      <c r="O165" s="1" t="n">
        <v>1.081958</v>
      </c>
    </row>
    <row r="166" customFormat="false" ht="12.75" hidden="false" customHeight="false" outlineLevel="0" collapsed="false">
      <c r="A166" s="1" t="n">
        <v>26</v>
      </c>
      <c r="B166" s="1" t="s">
        <v>26</v>
      </c>
      <c r="C166" s="1" t="s">
        <v>62</v>
      </c>
      <c r="E166" s="1" t="n">
        <v>50</v>
      </c>
      <c r="F166" s="96" t="n">
        <v>58.617</v>
      </c>
      <c r="G166" s="97" t="n">
        <v>-37.363</v>
      </c>
      <c r="H166" s="0"/>
      <c r="L166" s="1" t="n">
        <v>57.709</v>
      </c>
      <c r="M166" s="1" t="n">
        <v>0.659</v>
      </c>
      <c r="N166" s="1" t="n">
        <v>0.249</v>
      </c>
      <c r="O166" s="1" t="n">
        <v>1.064788</v>
      </c>
    </row>
    <row r="167" customFormat="false" ht="12.75" hidden="false" customHeight="false" outlineLevel="0" collapsed="false">
      <c r="A167" s="1" t="n">
        <v>27</v>
      </c>
      <c r="B167" s="1" t="s">
        <v>15</v>
      </c>
      <c r="E167" s="1" t="n">
        <v>0</v>
      </c>
      <c r="F167" s="96" t="n">
        <v>64.071</v>
      </c>
      <c r="G167" s="0"/>
      <c r="H167" s="98" t="n">
        <v>-1.083</v>
      </c>
      <c r="I167" s="1" t="n">
        <v>63.564</v>
      </c>
      <c r="J167" s="1" t="n">
        <v>0.466</v>
      </c>
      <c r="K167" s="1" t="n">
        <v>0.366076</v>
      </c>
    </row>
    <row r="168" customFormat="false" ht="12.75" hidden="false" customHeight="false" outlineLevel="0" collapsed="false">
      <c r="A168" s="1" t="n">
        <v>27</v>
      </c>
      <c r="B168" s="1" t="s">
        <v>15</v>
      </c>
      <c r="E168" s="1" t="n">
        <v>0</v>
      </c>
      <c r="F168" s="96" t="n">
        <v>63.889</v>
      </c>
      <c r="G168" s="0"/>
      <c r="H168" s="98" t="n">
        <v>-1.127</v>
      </c>
      <c r="I168" s="1" t="n">
        <v>63.378</v>
      </c>
      <c r="J168" s="1" t="n">
        <v>0.464</v>
      </c>
      <c r="K168" s="1" t="n">
        <v>0.366061</v>
      </c>
    </row>
    <row r="169" customFormat="false" ht="12.75" hidden="false" customHeight="false" outlineLevel="0" collapsed="false">
      <c r="A169" s="1" t="n">
        <v>27</v>
      </c>
      <c r="B169" s="1" t="s">
        <v>15</v>
      </c>
      <c r="E169" s="1" t="n">
        <v>0</v>
      </c>
      <c r="F169" s="96" t="n">
        <v>63.963</v>
      </c>
      <c r="G169" s="0"/>
      <c r="H169" s="98" t="n">
        <v>-1.15</v>
      </c>
      <c r="I169" s="1" t="n">
        <v>63.454</v>
      </c>
      <c r="J169" s="1" t="n">
        <v>0.465</v>
      </c>
      <c r="K169" s="1" t="n">
        <v>0.366052</v>
      </c>
    </row>
    <row r="170" customFormat="false" ht="12.75" hidden="false" customHeight="false" outlineLevel="0" collapsed="false">
      <c r="A170" s="1" t="n">
        <v>27</v>
      </c>
      <c r="B170" s="1" t="s">
        <v>15</v>
      </c>
      <c r="E170" s="1" t="n">
        <v>0</v>
      </c>
      <c r="F170" s="96" t="n">
        <v>28.018</v>
      </c>
      <c r="G170" s="0"/>
      <c r="H170" s="98" t="n">
        <v>-4.564</v>
      </c>
      <c r="I170" s="1" t="n">
        <v>27.796</v>
      </c>
      <c r="J170" s="1" t="n">
        <v>0.203</v>
      </c>
      <c r="K170" s="1" t="n">
        <v>0.364806</v>
      </c>
    </row>
    <row r="171" customFormat="false" ht="12.75" hidden="false" customHeight="false" outlineLevel="0" collapsed="false">
      <c r="A171" s="1" t="n">
        <v>27</v>
      </c>
      <c r="B171" s="1" t="s">
        <v>15</v>
      </c>
      <c r="E171" s="1" t="n">
        <v>57</v>
      </c>
      <c r="F171" s="96" t="n">
        <v>60.21</v>
      </c>
      <c r="G171" s="97" t="n">
        <v>-30.063</v>
      </c>
      <c r="H171" s="0"/>
      <c r="L171" s="1" t="n">
        <v>59.282</v>
      </c>
      <c r="M171" s="1" t="n">
        <v>0.681</v>
      </c>
      <c r="N171" s="1" t="n">
        <v>0.248</v>
      </c>
      <c r="O171" s="1" t="n">
        <v>1.072776</v>
      </c>
    </row>
    <row r="172" customFormat="false" ht="12.75" hidden="false" customHeight="false" outlineLevel="0" collapsed="false">
      <c r="A172" s="1" t="n">
        <v>27</v>
      </c>
      <c r="B172" s="1" t="s">
        <v>15</v>
      </c>
      <c r="E172" s="1" t="n">
        <v>57</v>
      </c>
      <c r="F172" s="96" t="n">
        <v>58.801</v>
      </c>
      <c r="G172" s="97" t="n">
        <v>-37.363</v>
      </c>
      <c r="H172" s="0"/>
      <c r="L172" s="1" t="n">
        <v>57.89</v>
      </c>
      <c r="M172" s="1" t="n">
        <v>0.661</v>
      </c>
      <c r="N172" s="1" t="n">
        <v>0.249</v>
      </c>
      <c r="O172" s="1" t="n">
        <v>1.064788</v>
      </c>
    </row>
    <row r="173" customFormat="false" ht="12.75" hidden="false" customHeight="false" outlineLevel="0" collapsed="false">
      <c r="A173" s="1" t="n">
        <v>28</v>
      </c>
      <c r="B173" s="1" t="s">
        <v>65</v>
      </c>
      <c r="C173" s="1" t="s">
        <v>27</v>
      </c>
      <c r="E173" s="1" t="n">
        <v>0</v>
      </c>
      <c r="F173" s="96" t="n">
        <v>63.826</v>
      </c>
      <c r="G173" s="0"/>
      <c r="H173" s="98" t="n">
        <v>-1.102</v>
      </c>
      <c r="I173" s="1" t="n">
        <v>63.327</v>
      </c>
      <c r="J173" s="1" t="n">
        <v>0.464</v>
      </c>
      <c r="K173" s="1" t="n">
        <v>0.36607</v>
      </c>
    </row>
    <row r="174" customFormat="false" ht="12.75" hidden="false" customHeight="false" outlineLevel="0" collapsed="false">
      <c r="A174" s="1" t="n">
        <v>28</v>
      </c>
      <c r="B174" s="1" t="s">
        <v>65</v>
      </c>
      <c r="C174" s="1" t="s">
        <v>27</v>
      </c>
      <c r="E174" s="1" t="n">
        <v>0</v>
      </c>
      <c r="F174" s="96" t="n">
        <v>63.841</v>
      </c>
      <c r="G174" s="0"/>
      <c r="H174" s="98" t="n">
        <v>-1.168</v>
      </c>
      <c r="I174" s="1" t="n">
        <v>63.338</v>
      </c>
      <c r="J174" s="1" t="n">
        <v>0.464</v>
      </c>
      <c r="K174" s="1" t="n">
        <v>0.366045</v>
      </c>
    </row>
    <row r="175" customFormat="false" ht="12.75" hidden="false" customHeight="false" outlineLevel="0" collapsed="false">
      <c r="A175" s="1" t="n">
        <v>28</v>
      </c>
      <c r="B175" s="1" t="s">
        <v>65</v>
      </c>
      <c r="C175" s="1" t="s">
        <v>27</v>
      </c>
      <c r="E175" s="1" t="n">
        <v>0</v>
      </c>
      <c r="F175" s="96" t="n">
        <v>64.046</v>
      </c>
      <c r="G175" s="0"/>
      <c r="H175" s="98" t="n">
        <v>-1.15</v>
      </c>
      <c r="I175" s="1" t="n">
        <v>63.542</v>
      </c>
      <c r="J175" s="1" t="n">
        <v>0.465</v>
      </c>
      <c r="K175" s="1" t="n">
        <v>0.366052</v>
      </c>
    </row>
    <row r="176" customFormat="false" ht="12.75" hidden="false" customHeight="false" outlineLevel="0" collapsed="false">
      <c r="A176" s="1" t="n">
        <v>28</v>
      </c>
      <c r="B176" s="1" t="s">
        <v>65</v>
      </c>
      <c r="C176" s="1" t="s">
        <v>27</v>
      </c>
      <c r="E176" s="1" t="n">
        <v>0</v>
      </c>
      <c r="F176" s="96" t="n">
        <v>76.389</v>
      </c>
      <c r="G176" s="0"/>
      <c r="H176" s="98" t="n">
        <v>4.803</v>
      </c>
      <c r="I176" s="1" t="n">
        <v>75.784</v>
      </c>
      <c r="J176" s="1" t="n">
        <v>0.558</v>
      </c>
      <c r="K176" s="1" t="n">
        <v>0.368226</v>
      </c>
    </row>
    <row r="177" customFormat="false" ht="12.75" hidden="false" customHeight="false" outlineLevel="0" collapsed="false">
      <c r="A177" s="1" t="n">
        <v>28</v>
      </c>
      <c r="B177" s="1" t="s">
        <v>65</v>
      </c>
      <c r="C177" s="1" t="s">
        <v>27</v>
      </c>
      <c r="E177" s="1" t="n">
        <v>57</v>
      </c>
      <c r="F177" s="96" t="n">
        <v>100.234</v>
      </c>
      <c r="G177" s="97" t="n">
        <v>-25.373</v>
      </c>
      <c r="H177" s="0"/>
      <c r="L177" s="1" t="n">
        <v>98.683</v>
      </c>
      <c r="M177" s="1" t="n">
        <v>1.138</v>
      </c>
      <c r="N177" s="1" t="n">
        <v>0.413</v>
      </c>
      <c r="O177" s="1" t="n">
        <v>1.077907</v>
      </c>
    </row>
    <row r="178" customFormat="false" ht="12.75" hidden="false" customHeight="false" outlineLevel="0" collapsed="false">
      <c r="A178" s="1" t="n">
        <v>28</v>
      </c>
      <c r="B178" s="1" t="s">
        <v>65</v>
      </c>
      <c r="C178" s="1" t="s">
        <v>27</v>
      </c>
      <c r="E178" s="1" t="n">
        <v>57</v>
      </c>
      <c r="F178" s="96" t="n">
        <v>58.702</v>
      </c>
      <c r="G178" s="97" t="n">
        <v>-37.363</v>
      </c>
      <c r="H178" s="0"/>
      <c r="L178" s="1" t="n">
        <v>57.794</v>
      </c>
      <c r="M178" s="1" t="n">
        <v>0.66</v>
      </c>
      <c r="N178" s="1" t="n">
        <v>0.249</v>
      </c>
      <c r="O178" s="1" t="n">
        <v>1.064788</v>
      </c>
    </row>
    <row r="179" customFormat="false" ht="12.75" hidden="false" customHeight="false" outlineLevel="0" collapsed="false">
      <c r="A179" s="1" t="n">
        <v>29</v>
      </c>
      <c r="B179" s="1" t="s">
        <v>65</v>
      </c>
      <c r="C179" s="1" t="s">
        <v>29</v>
      </c>
      <c r="E179" s="1" t="n">
        <v>0</v>
      </c>
      <c r="F179" s="96" t="n">
        <v>63.658</v>
      </c>
      <c r="G179" s="0"/>
      <c r="H179" s="98" t="n">
        <v>-0.862</v>
      </c>
      <c r="I179" s="1" t="n">
        <v>63.154</v>
      </c>
      <c r="J179" s="1" t="n">
        <v>0.463</v>
      </c>
      <c r="K179" s="1" t="n">
        <v>0.366157</v>
      </c>
    </row>
    <row r="180" customFormat="false" ht="12.75" hidden="false" customHeight="false" outlineLevel="0" collapsed="false">
      <c r="A180" s="1" t="n">
        <v>29</v>
      </c>
      <c r="B180" s="1" t="s">
        <v>65</v>
      </c>
      <c r="C180" s="1" t="s">
        <v>29</v>
      </c>
      <c r="E180" s="1" t="n">
        <v>0</v>
      </c>
      <c r="F180" s="96" t="n">
        <v>63.894</v>
      </c>
      <c r="G180" s="0"/>
      <c r="H180" s="98" t="n">
        <v>-0.94</v>
      </c>
      <c r="I180" s="1" t="n">
        <v>63.384</v>
      </c>
      <c r="J180" s="1" t="n">
        <v>0.464</v>
      </c>
      <c r="K180" s="1" t="n">
        <v>0.366129</v>
      </c>
    </row>
    <row r="181" customFormat="false" ht="12.75" hidden="false" customHeight="false" outlineLevel="0" collapsed="false">
      <c r="A181" s="1" t="n">
        <v>29</v>
      </c>
      <c r="B181" s="1" t="s">
        <v>65</v>
      </c>
      <c r="C181" s="1" t="s">
        <v>29</v>
      </c>
      <c r="E181" s="1" t="n">
        <v>57</v>
      </c>
      <c r="F181" s="96" t="n">
        <v>63.881</v>
      </c>
      <c r="G181" s="0"/>
      <c r="H181" s="98" t="n">
        <v>-1.15</v>
      </c>
      <c r="I181" s="1" t="n">
        <v>63.376</v>
      </c>
      <c r="J181" s="1" t="n">
        <v>0.464</v>
      </c>
      <c r="K181" s="1" t="n">
        <v>0.366052</v>
      </c>
    </row>
    <row r="182" customFormat="false" ht="12.75" hidden="false" customHeight="false" outlineLevel="0" collapsed="false">
      <c r="A182" s="1" t="n">
        <v>29</v>
      </c>
      <c r="B182" s="1" t="s">
        <v>65</v>
      </c>
      <c r="C182" s="1" t="s">
        <v>29</v>
      </c>
      <c r="E182" s="1" t="n">
        <v>57</v>
      </c>
      <c r="F182" s="96" t="n">
        <v>32.384</v>
      </c>
      <c r="G182" s="0"/>
      <c r="H182" s="98" t="n">
        <v>3.867</v>
      </c>
      <c r="I182" s="1" t="n">
        <v>32.137</v>
      </c>
      <c r="J182" s="1" t="n">
        <v>0.237</v>
      </c>
      <c r="K182" s="1" t="n">
        <v>0.367884</v>
      </c>
    </row>
    <row r="183" customFormat="false" ht="12.75" hidden="false" customHeight="false" outlineLevel="0" collapsed="false">
      <c r="A183" s="1" t="n">
        <v>29</v>
      </c>
      <c r="B183" s="1" t="s">
        <v>65</v>
      </c>
      <c r="C183" s="1" t="s">
        <v>29</v>
      </c>
      <c r="E183" s="1" t="n">
        <v>78</v>
      </c>
      <c r="F183" s="96" t="n">
        <v>76.58</v>
      </c>
      <c r="G183" s="97" t="n">
        <v>-24.241</v>
      </c>
      <c r="H183" s="0"/>
      <c r="L183" s="1" t="n">
        <v>75.393</v>
      </c>
      <c r="M183" s="1" t="n">
        <v>0.871</v>
      </c>
      <c r="N183" s="1" t="n">
        <v>0.316</v>
      </c>
      <c r="O183" s="1" t="n">
        <v>1.079146</v>
      </c>
    </row>
    <row r="184" customFormat="false" ht="12.75" hidden="false" customHeight="false" outlineLevel="0" collapsed="false">
      <c r="A184" s="1" t="n">
        <v>29</v>
      </c>
      <c r="B184" s="1" t="s">
        <v>65</v>
      </c>
      <c r="C184" s="1" t="s">
        <v>29</v>
      </c>
      <c r="E184" s="1" t="n">
        <v>78</v>
      </c>
      <c r="F184" s="96" t="n">
        <v>58.611</v>
      </c>
      <c r="G184" s="97" t="n">
        <v>-37.363</v>
      </c>
      <c r="H184" s="0"/>
      <c r="L184" s="1" t="n">
        <v>57.703</v>
      </c>
      <c r="M184" s="1" t="n">
        <v>0.659</v>
      </c>
      <c r="N184" s="1" t="n">
        <v>0.249</v>
      </c>
      <c r="O184" s="1" t="n">
        <v>1.064788</v>
      </c>
    </row>
    <row r="185" customFormat="false" ht="12.75" hidden="false" customHeight="false" outlineLevel="0" collapsed="false">
      <c r="A185" s="1" t="n">
        <v>30</v>
      </c>
      <c r="B185" s="1" t="s">
        <v>65</v>
      </c>
      <c r="C185" s="1" t="s">
        <v>31</v>
      </c>
      <c r="E185" s="1" t="n">
        <v>0</v>
      </c>
      <c r="F185" s="96" t="n">
        <v>64.139</v>
      </c>
      <c r="G185" s="0"/>
      <c r="H185" s="98" t="n">
        <v>-1.056</v>
      </c>
      <c r="I185" s="1" t="n">
        <v>63.632</v>
      </c>
      <c r="J185" s="1" t="n">
        <v>0.466</v>
      </c>
      <c r="K185" s="1" t="n">
        <v>0.366086</v>
      </c>
    </row>
    <row r="186" customFormat="false" ht="12.75" hidden="false" customHeight="false" outlineLevel="0" collapsed="false">
      <c r="A186" s="1" t="n">
        <v>30</v>
      </c>
      <c r="B186" s="1" t="s">
        <v>65</v>
      </c>
      <c r="C186" s="1" t="s">
        <v>31</v>
      </c>
      <c r="E186" s="1" t="n">
        <v>0</v>
      </c>
      <c r="F186" s="96" t="n">
        <v>64.664</v>
      </c>
      <c r="G186" s="0"/>
      <c r="H186" s="98" t="n">
        <v>-1.107</v>
      </c>
      <c r="I186" s="1" t="n">
        <v>64.148</v>
      </c>
      <c r="J186" s="1" t="n">
        <v>0.47</v>
      </c>
      <c r="K186" s="1" t="n">
        <v>0.366068</v>
      </c>
    </row>
    <row r="187" customFormat="false" ht="12.75" hidden="false" customHeight="false" outlineLevel="0" collapsed="false">
      <c r="A187" s="1" t="n">
        <v>30</v>
      </c>
      <c r="B187" s="1" t="s">
        <v>65</v>
      </c>
      <c r="C187" s="1" t="s">
        <v>31</v>
      </c>
      <c r="E187" s="1" t="n">
        <v>0</v>
      </c>
      <c r="F187" s="96" t="n">
        <v>64.315</v>
      </c>
      <c r="G187" s="0"/>
      <c r="H187" s="98" t="n">
        <v>-1.15</v>
      </c>
      <c r="I187" s="1" t="n">
        <v>63.803</v>
      </c>
      <c r="J187" s="1" t="n">
        <v>0.467</v>
      </c>
      <c r="K187" s="1" t="n">
        <v>0.366052</v>
      </c>
    </row>
    <row r="188" customFormat="false" ht="12.75" hidden="false" customHeight="false" outlineLevel="0" collapsed="false">
      <c r="A188" s="1" t="n">
        <v>30</v>
      </c>
      <c r="B188" s="1" t="s">
        <v>65</v>
      </c>
      <c r="C188" s="1" t="s">
        <v>31</v>
      </c>
      <c r="E188" s="1" t="n">
        <v>0</v>
      </c>
      <c r="F188" s="96" t="n">
        <v>72.381</v>
      </c>
      <c r="G188" s="0"/>
      <c r="H188" s="98" t="n">
        <v>4.994</v>
      </c>
      <c r="I188" s="1" t="n">
        <v>71.786</v>
      </c>
      <c r="J188" s="1" t="n">
        <v>0.529</v>
      </c>
      <c r="K188" s="1" t="n">
        <v>0.368295</v>
      </c>
    </row>
    <row r="189" customFormat="false" ht="12.75" hidden="false" customHeight="false" outlineLevel="0" collapsed="false">
      <c r="A189" s="1" t="n">
        <v>30</v>
      </c>
      <c r="B189" s="1" t="s">
        <v>65</v>
      </c>
      <c r="C189" s="1" t="s">
        <v>31</v>
      </c>
      <c r="E189" s="1" t="n">
        <v>57</v>
      </c>
      <c r="F189" s="96" t="n">
        <v>92.927</v>
      </c>
      <c r="G189" s="97" t="n">
        <v>-25.902</v>
      </c>
      <c r="H189" s="0"/>
      <c r="L189" s="1" t="n">
        <v>91.487</v>
      </c>
      <c r="M189" s="1" t="n">
        <v>1.055</v>
      </c>
      <c r="N189" s="1" t="n">
        <v>0.384</v>
      </c>
      <c r="O189" s="1" t="n">
        <v>1.077329</v>
      </c>
    </row>
    <row r="190" customFormat="false" ht="12.75" hidden="false" customHeight="false" outlineLevel="0" collapsed="false">
      <c r="A190" s="1" t="n">
        <v>30</v>
      </c>
      <c r="B190" s="1" t="s">
        <v>65</v>
      </c>
      <c r="C190" s="1" t="s">
        <v>31</v>
      </c>
      <c r="E190" s="1" t="n">
        <v>57</v>
      </c>
      <c r="F190" s="96" t="n">
        <v>58.617</v>
      </c>
      <c r="G190" s="97" t="n">
        <v>-37.363</v>
      </c>
      <c r="H190" s="0"/>
      <c r="L190" s="1" t="n">
        <v>57.709</v>
      </c>
      <c r="M190" s="1" t="n">
        <v>0.659</v>
      </c>
      <c r="N190" s="1" t="n">
        <v>0.249</v>
      </c>
      <c r="O190" s="1" t="n">
        <v>1.064788</v>
      </c>
    </row>
    <row r="191" customFormat="false" ht="12.75" hidden="false" customHeight="false" outlineLevel="0" collapsed="false">
      <c r="A191" s="1" t="n">
        <v>31</v>
      </c>
      <c r="B191" s="1" t="s">
        <v>65</v>
      </c>
      <c r="C191" s="1" t="s">
        <v>33</v>
      </c>
      <c r="E191" s="1" t="n">
        <v>0</v>
      </c>
      <c r="F191" s="96" t="n">
        <v>64.045</v>
      </c>
      <c r="G191" s="0"/>
      <c r="H191" s="98" t="n">
        <v>-1.076</v>
      </c>
      <c r="I191" s="1" t="n">
        <v>63.545</v>
      </c>
      <c r="J191" s="1" t="n">
        <v>0.466</v>
      </c>
      <c r="K191" s="1" t="n">
        <v>0.366079</v>
      </c>
    </row>
    <row r="192" customFormat="false" ht="12.75" hidden="false" customHeight="false" outlineLevel="0" collapsed="false">
      <c r="A192" s="1" t="n">
        <v>31</v>
      </c>
      <c r="B192" s="1" t="s">
        <v>65</v>
      </c>
      <c r="C192" s="1" t="s">
        <v>33</v>
      </c>
      <c r="E192" s="1" t="n">
        <v>0</v>
      </c>
      <c r="F192" s="96" t="n">
        <v>63.973</v>
      </c>
      <c r="G192" s="0"/>
      <c r="H192" s="98" t="n">
        <v>-1.114</v>
      </c>
      <c r="I192" s="1" t="n">
        <v>63.47</v>
      </c>
      <c r="J192" s="1" t="n">
        <v>0.465</v>
      </c>
      <c r="K192" s="1" t="n">
        <v>0.366065</v>
      </c>
    </row>
    <row r="193" customFormat="false" ht="12.75" hidden="false" customHeight="false" outlineLevel="0" collapsed="false">
      <c r="A193" s="1" t="n">
        <v>31</v>
      </c>
      <c r="B193" s="1" t="s">
        <v>65</v>
      </c>
      <c r="C193" s="1" t="s">
        <v>33</v>
      </c>
      <c r="E193" s="1" t="n">
        <v>0</v>
      </c>
      <c r="F193" s="96" t="n">
        <v>64.103</v>
      </c>
      <c r="G193" s="0"/>
      <c r="H193" s="98" t="n">
        <v>-1.15</v>
      </c>
      <c r="I193" s="1" t="n">
        <v>63.6</v>
      </c>
      <c r="J193" s="1" t="n">
        <v>0.466</v>
      </c>
      <c r="K193" s="1" t="n">
        <v>0.366052</v>
      </c>
    </row>
    <row r="194" customFormat="false" ht="12.75" hidden="false" customHeight="false" outlineLevel="0" collapsed="false">
      <c r="A194" s="1" t="n">
        <v>31</v>
      </c>
      <c r="B194" s="1" t="s">
        <v>65</v>
      </c>
      <c r="C194" s="1" t="s">
        <v>33</v>
      </c>
      <c r="E194" s="1" t="n">
        <v>0</v>
      </c>
      <c r="F194" s="96" t="n">
        <v>63.997</v>
      </c>
      <c r="G194" s="0"/>
      <c r="H194" s="98" t="n">
        <v>14.81</v>
      </c>
      <c r="I194" s="1" t="n">
        <v>63.491</v>
      </c>
      <c r="J194" s="1" t="n">
        <v>0.473</v>
      </c>
      <c r="K194" s="1" t="n">
        <v>0.371879</v>
      </c>
    </row>
    <row r="195" customFormat="false" ht="12.75" hidden="false" customHeight="false" outlineLevel="0" collapsed="false">
      <c r="A195" s="1" t="n">
        <v>31</v>
      </c>
      <c r="B195" s="1" t="s">
        <v>65</v>
      </c>
      <c r="C195" s="1" t="s">
        <v>33</v>
      </c>
      <c r="E195" s="1" t="n">
        <v>57</v>
      </c>
      <c r="F195" s="96" t="n">
        <v>100.222</v>
      </c>
      <c r="G195" s="97" t="n">
        <v>-20.808</v>
      </c>
      <c r="H195" s="0"/>
      <c r="L195" s="1" t="n">
        <v>98.665</v>
      </c>
      <c r="M195" s="1" t="n">
        <v>1.143</v>
      </c>
      <c r="N195" s="1" t="n">
        <v>0.414</v>
      </c>
      <c r="O195" s="1" t="n">
        <v>1.082901</v>
      </c>
    </row>
    <row r="196" customFormat="false" ht="12.75" hidden="false" customHeight="false" outlineLevel="0" collapsed="false">
      <c r="A196" s="1" t="n">
        <v>31</v>
      </c>
      <c r="B196" s="1" t="s">
        <v>65</v>
      </c>
      <c r="C196" s="1" t="s">
        <v>33</v>
      </c>
      <c r="E196" s="1" t="n">
        <v>57</v>
      </c>
      <c r="F196" s="96" t="n">
        <v>58.55</v>
      </c>
      <c r="G196" s="97" t="n">
        <v>-37.363</v>
      </c>
      <c r="H196" s="0"/>
      <c r="L196" s="1" t="n">
        <v>57.644</v>
      </c>
      <c r="M196" s="1" t="n">
        <v>0.658</v>
      </c>
      <c r="N196" s="1" t="n">
        <v>0.248</v>
      </c>
      <c r="O196" s="1" t="n">
        <v>1.064788</v>
      </c>
    </row>
    <row r="197" customFormat="false" ht="12.75" hidden="false" customHeight="false" outlineLevel="0" collapsed="false">
      <c r="A197" s="1" t="n">
        <v>32</v>
      </c>
      <c r="B197" s="1" t="s">
        <v>65</v>
      </c>
      <c r="C197" s="1" t="s">
        <v>35</v>
      </c>
      <c r="E197" s="1" t="n">
        <v>0</v>
      </c>
      <c r="F197" s="96" t="n">
        <v>63.778</v>
      </c>
      <c r="G197" s="0"/>
      <c r="H197" s="98" t="n">
        <v>-0.929</v>
      </c>
      <c r="I197" s="1" t="n">
        <v>63.274</v>
      </c>
      <c r="J197" s="1" t="n">
        <v>0.463</v>
      </c>
      <c r="K197" s="1" t="n">
        <v>0.366133</v>
      </c>
    </row>
    <row r="198" customFormat="false" ht="12.75" hidden="false" customHeight="false" outlineLevel="0" collapsed="false">
      <c r="A198" s="1" t="n">
        <v>32</v>
      </c>
      <c r="B198" s="1" t="s">
        <v>65</v>
      </c>
      <c r="C198" s="1" t="s">
        <v>35</v>
      </c>
      <c r="E198" s="1" t="n">
        <v>0</v>
      </c>
      <c r="F198" s="96" t="n">
        <v>63.921</v>
      </c>
      <c r="G198" s="0"/>
      <c r="H198" s="98" t="n">
        <v>-0.949</v>
      </c>
      <c r="I198" s="1" t="n">
        <v>63.411</v>
      </c>
      <c r="J198" s="1" t="n">
        <v>0.464</v>
      </c>
      <c r="K198" s="1" t="n">
        <v>0.366126</v>
      </c>
    </row>
    <row r="199" customFormat="false" ht="12.75" hidden="false" customHeight="false" outlineLevel="0" collapsed="false">
      <c r="A199" s="1" t="n">
        <v>32</v>
      </c>
      <c r="B199" s="1" t="s">
        <v>65</v>
      </c>
      <c r="C199" s="1" t="s">
        <v>35</v>
      </c>
      <c r="E199" s="1" t="n">
        <v>33</v>
      </c>
      <c r="F199" s="96" t="n">
        <v>0.023</v>
      </c>
      <c r="G199" s="0"/>
      <c r="H199" s="98" t="n">
        <v>-22.964</v>
      </c>
      <c r="I199" s="1" t="n">
        <v>0.022</v>
      </c>
      <c r="J199" s="1" t="n">
        <v>0</v>
      </c>
      <c r="K199" s="1" t="n">
        <v>0.358086</v>
      </c>
    </row>
    <row r="200" customFormat="false" ht="12.75" hidden="false" customHeight="false" outlineLevel="0" collapsed="false">
      <c r="A200" s="1" t="n">
        <v>32</v>
      </c>
      <c r="B200" s="1" t="s">
        <v>65</v>
      </c>
      <c r="C200" s="1" t="s">
        <v>35</v>
      </c>
      <c r="E200" s="1" t="n">
        <v>33</v>
      </c>
      <c r="F200" s="96" t="n">
        <v>63.986</v>
      </c>
      <c r="G200" s="0"/>
      <c r="H200" s="98" t="n">
        <v>-1.15</v>
      </c>
      <c r="I200" s="1" t="n">
        <v>63.479</v>
      </c>
      <c r="J200" s="1" t="n">
        <v>0.465</v>
      </c>
      <c r="K200" s="1" t="n">
        <v>0.366052</v>
      </c>
    </row>
    <row r="201" customFormat="false" ht="12.75" hidden="false" customHeight="false" outlineLevel="0" collapsed="false">
      <c r="A201" s="1" t="n">
        <v>32</v>
      </c>
      <c r="B201" s="1" t="s">
        <v>65</v>
      </c>
      <c r="C201" s="1" t="s">
        <v>35</v>
      </c>
      <c r="E201" s="1" t="n">
        <v>33</v>
      </c>
      <c r="F201" s="96" t="n">
        <v>44.968</v>
      </c>
      <c r="G201" s="0"/>
      <c r="H201" s="98" t="n">
        <v>14.827</v>
      </c>
      <c r="I201" s="1" t="n">
        <v>44.613</v>
      </c>
      <c r="J201" s="1" t="n">
        <v>0.332</v>
      </c>
      <c r="K201" s="1" t="n">
        <v>0.371885</v>
      </c>
    </row>
    <row r="202" customFormat="false" ht="12.75" hidden="false" customHeight="false" outlineLevel="0" collapsed="false">
      <c r="A202" s="1" t="n">
        <v>32</v>
      </c>
      <c r="B202" s="1" t="s">
        <v>65</v>
      </c>
      <c r="C202" s="1" t="s">
        <v>35</v>
      </c>
      <c r="E202" s="1" t="n">
        <v>78</v>
      </c>
      <c r="F202" s="96" t="n">
        <v>61.206</v>
      </c>
      <c r="G202" s="97" t="n">
        <v>-19.82</v>
      </c>
      <c r="H202" s="0"/>
      <c r="L202" s="1" t="n">
        <v>60.254</v>
      </c>
      <c r="M202" s="1" t="n">
        <v>0.699</v>
      </c>
      <c r="N202" s="1" t="n">
        <v>0.253</v>
      </c>
      <c r="O202" s="1" t="n">
        <v>1.083982</v>
      </c>
    </row>
    <row r="203" customFormat="false" ht="12.75" hidden="false" customHeight="false" outlineLevel="0" collapsed="false">
      <c r="A203" s="1" t="n">
        <v>32</v>
      </c>
      <c r="B203" s="1" t="s">
        <v>65</v>
      </c>
      <c r="C203" s="1" t="s">
        <v>35</v>
      </c>
      <c r="E203" s="1" t="n">
        <v>78</v>
      </c>
      <c r="F203" s="96" t="n">
        <v>59.012</v>
      </c>
      <c r="G203" s="97" t="n">
        <v>-37.363</v>
      </c>
      <c r="H203" s="0"/>
      <c r="L203" s="1" t="n">
        <v>58.099</v>
      </c>
      <c r="M203" s="1" t="n">
        <v>0.663</v>
      </c>
      <c r="N203" s="1" t="n">
        <v>0.25</v>
      </c>
      <c r="O203" s="1" t="n">
        <v>1.064788</v>
      </c>
    </row>
    <row r="204" customFormat="false" ht="12.75" hidden="false" customHeight="false" outlineLevel="0" collapsed="false">
      <c r="A204" s="1" t="n">
        <v>33</v>
      </c>
      <c r="B204" s="1" t="s">
        <v>65</v>
      </c>
      <c r="C204" s="1" t="s">
        <v>37</v>
      </c>
      <c r="E204" s="1" t="n">
        <v>0</v>
      </c>
      <c r="F204" s="96" t="n">
        <v>64.287</v>
      </c>
      <c r="G204" s="0"/>
      <c r="H204" s="98" t="n">
        <v>-1.047</v>
      </c>
      <c r="I204" s="1" t="n">
        <v>63.788</v>
      </c>
      <c r="J204" s="1" t="n">
        <v>0.467</v>
      </c>
      <c r="K204" s="1" t="n">
        <v>0.36609</v>
      </c>
    </row>
    <row r="205" customFormat="false" ht="12.75" hidden="false" customHeight="false" outlineLevel="0" collapsed="false">
      <c r="A205" s="1" t="n">
        <v>33</v>
      </c>
      <c r="B205" s="1" t="s">
        <v>65</v>
      </c>
      <c r="C205" s="1" t="s">
        <v>37</v>
      </c>
      <c r="E205" s="1" t="n">
        <v>0</v>
      </c>
      <c r="F205" s="96" t="n">
        <v>64.343</v>
      </c>
      <c r="G205" s="0"/>
      <c r="H205" s="98" t="n">
        <v>-1.067</v>
      </c>
      <c r="I205" s="1" t="n">
        <v>63.84</v>
      </c>
      <c r="J205" s="1" t="n">
        <v>0.468</v>
      </c>
      <c r="K205" s="1" t="n">
        <v>0.366082</v>
      </c>
    </row>
    <row r="206" customFormat="false" ht="12.75" hidden="false" customHeight="false" outlineLevel="0" collapsed="false">
      <c r="A206" s="1" t="n">
        <v>33</v>
      </c>
      <c r="B206" s="1" t="s">
        <v>65</v>
      </c>
      <c r="C206" s="1" t="s">
        <v>37</v>
      </c>
      <c r="E206" s="1" t="n">
        <v>0</v>
      </c>
      <c r="F206" s="96" t="n">
        <v>64.33</v>
      </c>
      <c r="G206" s="0"/>
      <c r="H206" s="98" t="n">
        <v>-1.15</v>
      </c>
      <c r="I206" s="1" t="n">
        <v>63.828</v>
      </c>
      <c r="J206" s="1" t="n">
        <v>0.467</v>
      </c>
      <c r="K206" s="1" t="n">
        <v>0.366052</v>
      </c>
    </row>
    <row r="207" customFormat="false" ht="12.75" hidden="false" customHeight="false" outlineLevel="0" collapsed="false">
      <c r="A207" s="1" t="n">
        <v>33</v>
      </c>
      <c r="B207" s="1" t="s">
        <v>65</v>
      </c>
      <c r="C207" s="1" t="s">
        <v>37</v>
      </c>
      <c r="E207" s="1" t="n">
        <v>0</v>
      </c>
      <c r="F207" s="96" t="n">
        <v>55.301</v>
      </c>
      <c r="G207" s="0"/>
      <c r="H207" s="98" t="n">
        <v>15.13</v>
      </c>
      <c r="I207" s="1" t="n">
        <v>54.87</v>
      </c>
      <c r="J207" s="1" t="n">
        <v>0.408</v>
      </c>
      <c r="K207" s="1" t="n">
        <v>0.371996</v>
      </c>
    </row>
    <row r="208" customFormat="false" ht="12.75" hidden="false" customHeight="false" outlineLevel="0" collapsed="false">
      <c r="A208" s="1" t="n">
        <v>33</v>
      </c>
      <c r="B208" s="1" t="s">
        <v>65</v>
      </c>
      <c r="C208" s="1" t="s">
        <v>37</v>
      </c>
      <c r="E208" s="1" t="n">
        <v>57</v>
      </c>
      <c r="F208" s="96" t="n">
        <v>85.975</v>
      </c>
      <c r="G208" s="97" t="n">
        <v>-22.145</v>
      </c>
      <c r="H208" s="0"/>
      <c r="L208" s="1" t="n">
        <v>84.641</v>
      </c>
      <c r="M208" s="1" t="n">
        <v>0.979</v>
      </c>
      <c r="N208" s="1" t="n">
        <v>0.355</v>
      </c>
      <c r="O208" s="1" t="n">
        <v>1.081438</v>
      </c>
    </row>
    <row r="209" customFormat="false" ht="12.75" hidden="false" customHeight="false" outlineLevel="0" collapsed="false">
      <c r="A209" s="1" t="n">
        <v>33</v>
      </c>
      <c r="B209" s="1" t="s">
        <v>65</v>
      </c>
      <c r="C209" s="1" t="s">
        <v>37</v>
      </c>
      <c r="E209" s="1" t="n">
        <v>57</v>
      </c>
      <c r="F209" s="96" t="n">
        <v>58.453</v>
      </c>
      <c r="G209" s="97" t="n">
        <v>-37.363</v>
      </c>
      <c r="H209" s="0"/>
      <c r="L209" s="1" t="n">
        <v>57.548</v>
      </c>
      <c r="M209" s="1" t="n">
        <v>0.657</v>
      </c>
      <c r="N209" s="1" t="n">
        <v>0.248</v>
      </c>
      <c r="O209" s="1" t="n">
        <v>1.064788</v>
      </c>
    </row>
    <row r="210" customFormat="false" ht="12.75" hidden="false" customHeight="false" outlineLevel="0" collapsed="false">
      <c r="A210" s="1" t="n">
        <v>34</v>
      </c>
      <c r="B210" s="1" t="s">
        <v>65</v>
      </c>
      <c r="C210" s="1" t="s">
        <v>39</v>
      </c>
      <c r="E210" s="1" t="n">
        <v>0</v>
      </c>
      <c r="F210" s="96" t="n">
        <v>64.014</v>
      </c>
      <c r="G210" s="0"/>
      <c r="H210" s="98" t="n">
        <v>-1.077</v>
      </c>
      <c r="I210" s="1" t="n">
        <v>63.508</v>
      </c>
      <c r="J210" s="1" t="n">
        <v>0.465</v>
      </c>
      <c r="K210" s="1" t="n">
        <v>0.366079</v>
      </c>
    </row>
    <row r="211" customFormat="false" ht="12.75" hidden="false" customHeight="false" outlineLevel="0" collapsed="false">
      <c r="A211" s="1" t="n">
        <v>34</v>
      </c>
      <c r="B211" s="1" t="s">
        <v>65</v>
      </c>
      <c r="C211" s="1" t="s">
        <v>39</v>
      </c>
      <c r="E211" s="1" t="n">
        <v>0</v>
      </c>
      <c r="F211" s="96" t="n">
        <v>64.28</v>
      </c>
      <c r="G211" s="0"/>
      <c r="H211" s="98" t="n">
        <v>-1.137</v>
      </c>
      <c r="I211" s="1" t="n">
        <v>63.766</v>
      </c>
      <c r="J211" s="1" t="n">
        <v>0.467</v>
      </c>
      <c r="K211" s="1" t="n">
        <v>0.366057</v>
      </c>
    </row>
    <row r="212" customFormat="false" ht="12.75" hidden="false" customHeight="false" outlineLevel="0" collapsed="false">
      <c r="A212" s="1" t="n">
        <v>34</v>
      </c>
      <c r="B212" s="1" t="s">
        <v>65</v>
      </c>
      <c r="C212" s="1" t="s">
        <v>39</v>
      </c>
      <c r="E212" s="1" t="n">
        <v>0</v>
      </c>
      <c r="F212" s="96" t="n">
        <v>64.381</v>
      </c>
      <c r="G212" s="0"/>
      <c r="H212" s="98" t="n">
        <v>-1.15</v>
      </c>
      <c r="I212" s="1" t="n">
        <v>63.868</v>
      </c>
      <c r="J212" s="1" t="n">
        <v>0.468</v>
      </c>
      <c r="K212" s="1" t="n">
        <v>0.366052</v>
      </c>
    </row>
    <row r="213" customFormat="false" ht="12.75" hidden="false" customHeight="false" outlineLevel="0" collapsed="false">
      <c r="A213" s="1" t="n">
        <v>34</v>
      </c>
      <c r="B213" s="1" t="s">
        <v>65</v>
      </c>
      <c r="C213" s="1" t="s">
        <v>39</v>
      </c>
      <c r="E213" s="1" t="n">
        <v>0</v>
      </c>
      <c r="F213" s="96" t="n">
        <v>58.343</v>
      </c>
      <c r="G213" s="0"/>
      <c r="H213" s="98" t="n">
        <v>15.011</v>
      </c>
      <c r="I213" s="1" t="n">
        <v>57.863</v>
      </c>
      <c r="J213" s="1" t="n">
        <v>0.431</v>
      </c>
      <c r="K213" s="1" t="n">
        <v>0.371953</v>
      </c>
    </row>
    <row r="214" customFormat="false" ht="12.75" hidden="false" customHeight="false" outlineLevel="0" collapsed="false">
      <c r="A214" s="1" t="n">
        <v>34</v>
      </c>
      <c r="B214" s="1" t="s">
        <v>65</v>
      </c>
      <c r="C214" s="1" t="s">
        <v>39</v>
      </c>
      <c r="E214" s="1" t="n">
        <v>57</v>
      </c>
      <c r="F214" s="96" t="n">
        <v>91.1</v>
      </c>
      <c r="G214" s="97" t="n">
        <v>-21.797</v>
      </c>
      <c r="H214" s="0"/>
      <c r="L214" s="1" t="n">
        <v>89.685</v>
      </c>
      <c r="M214" s="1" t="n">
        <v>1.038</v>
      </c>
      <c r="N214" s="1" t="n">
        <v>0.377</v>
      </c>
      <c r="O214" s="1" t="n">
        <v>1.081819</v>
      </c>
    </row>
    <row r="215" customFormat="false" ht="12.75" hidden="false" customHeight="false" outlineLevel="0" collapsed="false">
      <c r="A215" s="1" t="n">
        <v>34</v>
      </c>
      <c r="B215" s="1" t="s">
        <v>65</v>
      </c>
      <c r="C215" s="1" t="s">
        <v>39</v>
      </c>
      <c r="E215" s="1" t="n">
        <v>57</v>
      </c>
      <c r="F215" s="96" t="n">
        <v>58.628</v>
      </c>
      <c r="G215" s="97" t="n">
        <v>-37.363</v>
      </c>
      <c r="H215" s="0"/>
      <c r="L215" s="1" t="n">
        <v>57.721</v>
      </c>
      <c r="M215" s="1" t="n">
        <v>0.659</v>
      </c>
      <c r="N215" s="1" t="n">
        <v>0.249</v>
      </c>
      <c r="O215" s="1" t="n">
        <v>1.064788</v>
      </c>
    </row>
    <row r="216" customFormat="false" ht="12.75" hidden="false" customHeight="false" outlineLevel="0" collapsed="false">
      <c r="A216" s="1" t="n">
        <v>35</v>
      </c>
      <c r="B216" s="1" t="s">
        <v>65</v>
      </c>
      <c r="C216" s="1" t="s">
        <v>41</v>
      </c>
      <c r="E216" s="1" t="n">
        <v>0</v>
      </c>
      <c r="F216" s="96" t="n">
        <v>64.129</v>
      </c>
      <c r="G216" s="0"/>
      <c r="H216" s="98" t="n">
        <v>-1.077</v>
      </c>
      <c r="I216" s="1" t="n">
        <v>63.624</v>
      </c>
      <c r="J216" s="1" t="n">
        <v>0.466</v>
      </c>
      <c r="K216" s="1" t="n">
        <v>0.366079</v>
      </c>
    </row>
    <row r="217" customFormat="false" ht="12.75" hidden="false" customHeight="false" outlineLevel="0" collapsed="false">
      <c r="A217" s="1" t="n">
        <v>35</v>
      </c>
      <c r="B217" s="1" t="s">
        <v>65</v>
      </c>
      <c r="C217" s="1" t="s">
        <v>41</v>
      </c>
      <c r="E217" s="1" t="n">
        <v>0</v>
      </c>
      <c r="F217" s="96" t="n">
        <v>63.889</v>
      </c>
      <c r="G217" s="0"/>
      <c r="H217" s="98" t="n">
        <v>-1.114</v>
      </c>
      <c r="I217" s="1" t="n">
        <v>63.382</v>
      </c>
      <c r="J217" s="1" t="n">
        <v>0.464</v>
      </c>
      <c r="K217" s="1" t="n">
        <v>0.366065</v>
      </c>
    </row>
    <row r="218" customFormat="false" ht="12.75" hidden="false" customHeight="false" outlineLevel="0" collapsed="false">
      <c r="A218" s="1" t="n">
        <v>35</v>
      </c>
      <c r="B218" s="1" t="s">
        <v>65</v>
      </c>
      <c r="C218" s="1" t="s">
        <v>41</v>
      </c>
      <c r="E218" s="1" t="n">
        <v>0</v>
      </c>
      <c r="F218" s="96" t="n">
        <v>64.361</v>
      </c>
      <c r="G218" s="0"/>
      <c r="H218" s="98" t="n">
        <v>-1.15</v>
      </c>
      <c r="I218" s="1" t="n">
        <v>63.852</v>
      </c>
      <c r="J218" s="1" t="n">
        <v>0.468</v>
      </c>
      <c r="K218" s="1" t="n">
        <v>0.366052</v>
      </c>
    </row>
    <row r="219" customFormat="false" ht="12.75" hidden="false" customHeight="false" outlineLevel="0" collapsed="false">
      <c r="A219" s="1" t="n">
        <v>35</v>
      </c>
      <c r="B219" s="1" t="s">
        <v>65</v>
      </c>
      <c r="C219" s="1" t="s">
        <v>41</v>
      </c>
      <c r="E219" s="1" t="n">
        <v>0</v>
      </c>
      <c r="F219" s="96" t="n">
        <v>70.719</v>
      </c>
      <c r="G219" s="0"/>
      <c r="H219" s="98" t="n">
        <v>15.725</v>
      </c>
      <c r="I219" s="1" t="n">
        <v>70.144</v>
      </c>
      <c r="J219" s="1" t="n">
        <v>0.522</v>
      </c>
      <c r="K219" s="1" t="n">
        <v>0.372214</v>
      </c>
    </row>
    <row r="220" customFormat="false" ht="12.75" hidden="false" customHeight="false" outlineLevel="0" collapsed="false">
      <c r="A220" s="1" t="n">
        <v>35</v>
      </c>
      <c r="B220" s="1" t="s">
        <v>65</v>
      </c>
      <c r="C220" s="1" t="s">
        <v>41</v>
      </c>
      <c r="E220" s="1" t="n">
        <v>78</v>
      </c>
      <c r="F220" s="96" t="n">
        <v>43.679</v>
      </c>
      <c r="G220" s="97" t="n">
        <v>-19.174</v>
      </c>
      <c r="H220" s="0"/>
      <c r="L220" s="1" t="n">
        <v>43</v>
      </c>
      <c r="M220" s="1" t="n">
        <v>0.499</v>
      </c>
      <c r="N220" s="1" t="n">
        <v>0.181</v>
      </c>
      <c r="O220" s="1" t="n">
        <v>1.084689</v>
      </c>
    </row>
    <row r="221" customFormat="false" ht="12.75" hidden="false" customHeight="false" outlineLevel="0" collapsed="false">
      <c r="A221" s="1" t="n">
        <v>35</v>
      </c>
      <c r="B221" s="1" t="s">
        <v>65</v>
      </c>
      <c r="C221" s="1" t="s">
        <v>41</v>
      </c>
      <c r="E221" s="1" t="n">
        <v>78</v>
      </c>
      <c r="F221" s="96" t="n">
        <v>58.95</v>
      </c>
      <c r="G221" s="97" t="n">
        <v>-37.363</v>
      </c>
      <c r="H221" s="0"/>
      <c r="L221" s="1" t="n">
        <v>58.038</v>
      </c>
      <c r="M221" s="1" t="n">
        <v>0.662</v>
      </c>
      <c r="N221" s="1" t="n">
        <v>0.25</v>
      </c>
      <c r="O221" s="1" t="n">
        <v>1.064788</v>
      </c>
    </row>
    <row r="222" customFormat="false" ht="12.75" hidden="false" customHeight="false" outlineLevel="0" collapsed="false">
      <c r="A222" s="1" t="n">
        <v>36</v>
      </c>
      <c r="B222" s="1" t="s">
        <v>65</v>
      </c>
      <c r="C222" s="1" t="s">
        <v>43</v>
      </c>
      <c r="E222" s="1" t="n">
        <v>0</v>
      </c>
      <c r="F222" s="96" t="n">
        <v>64.246</v>
      </c>
      <c r="G222" s="0"/>
      <c r="H222" s="98" t="n">
        <v>-1.101</v>
      </c>
      <c r="I222" s="1" t="n">
        <v>63.751</v>
      </c>
      <c r="J222" s="1" t="n">
        <v>0.467</v>
      </c>
      <c r="K222" s="1" t="n">
        <v>0.36607</v>
      </c>
    </row>
    <row r="223" customFormat="false" ht="12.75" hidden="false" customHeight="false" outlineLevel="0" collapsed="false">
      <c r="A223" s="1" t="n">
        <v>36</v>
      </c>
      <c r="B223" s="1" t="s">
        <v>65</v>
      </c>
      <c r="C223" s="1" t="s">
        <v>43</v>
      </c>
      <c r="E223" s="1" t="n">
        <v>0</v>
      </c>
      <c r="F223" s="96" t="n">
        <v>64.038</v>
      </c>
      <c r="G223" s="0"/>
      <c r="H223" s="98" t="n">
        <v>-1.117</v>
      </c>
      <c r="I223" s="1" t="n">
        <v>63.54</v>
      </c>
      <c r="J223" s="1" t="n">
        <v>0.465</v>
      </c>
      <c r="K223" s="1" t="n">
        <v>0.366064</v>
      </c>
    </row>
    <row r="224" customFormat="false" ht="12.75" hidden="false" customHeight="false" outlineLevel="0" collapsed="false">
      <c r="A224" s="1" t="n">
        <v>36</v>
      </c>
      <c r="B224" s="1" t="s">
        <v>65</v>
      </c>
      <c r="C224" s="1" t="s">
        <v>43</v>
      </c>
      <c r="E224" s="1" t="n">
        <v>0</v>
      </c>
      <c r="F224" s="96" t="n">
        <v>64.239</v>
      </c>
      <c r="G224" s="0"/>
      <c r="H224" s="98" t="n">
        <v>-1.15</v>
      </c>
      <c r="I224" s="1" t="n">
        <v>63.74</v>
      </c>
      <c r="J224" s="1" t="n">
        <v>0.467</v>
      </c>
      <c r="K224" s="1" t="n">
        <v>0.366052</v>
      </c>
    </row>
    <row r="225" customFormat="false" ht="12.75" hidden="false" customHeight="false" outlineLevel="0" collapsed="false">
      <c r="A225" s="1" t="n">
        <v>36</v>
      </c>
      <c r="B225" s="1" t="s">
        <v>65</v>
      </c>
      <c r="C225" s="1" t="s">
        <v>43</v>
      </c>
      <c r="E225" s="1" t="n">
        <v>0</v>
      </c>
      <c r="F225" s="96" t="n">
        <v>78.737</v>
      </c>
      <c r="G225" s="0"/>
      <c r="H225" s="98" t="n">
        <v>15.487</v>
      </c>
      <c r="I225" s="1" t="n">
        <v>78.12</v>
      </c>
      <c r="J225" s="1" t="n">
        <v>0.582</v>
      </c>
      <c r="K225" s="1" t="n">
        <v>0.372127</v>
      </c>
    </row>
    <row r="226" customFormat="false" ht="12.75" hidden="false" customHeight="false" outlineLevel="0" collapsed="false">
      <c r="A226" s="1" t="n">
        <v>36</v>
      </c>
      <c r="B226" s="1" t="s">
        <v>65</v>
      </c>
      <c r="C226" s="1" t="s">
        <v>43</v>
      </c>
      <c r="E226" s="1" t="n">
        <v>78</v>
      </c>
      <c r="F226" s="96" t="n">
        <v>47.431</v>
      </c>
      <c r="G226" s="97" t="n">
        <v>-19.16</v>
      </c>
      <c r="H226" s="0"/>
      <c r="L226" s="1" t="n">
        <v>46.693</v>
      </c>
      <c r="M226" s="1" t="n">
        <v>0.542</v>
      </c>
      <c r="N226" s="1" t="n">
        <v>0.196</v>
      </c>
      <c r="O226" s="1" t="n">
        <v>1.084704</v>
      </c>
    </row>
    <row r="227" customFormat="false" ht="12.75" hidden="false" customHeight="false" outlineLevel="0" collapsed="false">
      <c r="A227" s="1" t="n">
        <v>36</v>
      </c>
      <c r="B227" s="1" t="s">
        <v>65</v>
      </c>
      <c r="C227" s="1" t="s">
        <v>43</v>
      </c>
      <c r="E227" s="1" t="n">
        <v>78</v>
      </c>
      <c r="F227" s="96" t="n">
        <v>58.459</v>
      </c>
      <c r="G227" s="97" t="n">
        <v>-37.363</v>
      </c>
      <c r="H227" s="0"/>
      <c r="L227" s="1" t="n">
        <v>57.555</v>
      </c>
      <c r="M227" s="1" t="n">
        <v>0.657</v>
      </c>
      <c r="N227" s="1" t="n">
        <v>0.248</v>
      </c>
      <c r="O227" s="1" t="n">
        <v>1.064788</v>
      </c>
    </row>
    <row r="228" customFormat="false" ht="12.75" hidden="false" customHeight="false" outlineLevel="0" collapsed="false">
      <c r="A228" s="1" t="n">
        <v>37</v>
      </c>
      <c r="B228" s="1" t="s">
        <v>65</v>
      </c>
      <c r="C228" s="1" t="s">
        <v>45</v>
      </c>
      <c r="E228" s="1" t="n">
        <v>0</v>
      </c>
      <c r="F228" s="96" t="n">
        <v>64.173</v>
      </c>
      <c r="G228" s="0"/>
      <c r="H228" s="98" t="n">
        <v>-1.088</v>
      </c>
      <c r="I228" s="1" t="n">
        <v>63.666</v>
      </c>
      <c r="J228" s="1" t="n">
        <v>0.466</v>
      </c>
      <c r="K228" s="1" t="n">
        <v>0.366075</v>
      </c>
    </row>
    <row r="229" customFormat="false" ht="12.75" hidden="false" customHeight="false" outlineLevel="0" collapsed="false">
      <c r="A229" s="1" t="n">
        <v>37</v>
      </c>
      <c r="B229" s="1" t="s">
        <v>65</v>
      </c>
      <c r="C229" s="1" t="s">
        <v>45</v>
      </c>
      <c r="E229" s="1" t="n">
        <v>0</v>
      </c>
      <c r="F229" s="96" t="n">
        <v>64.262</v>
      </c>
      <c r="G229" s="0"/>
      <c r="H229" s="98" t="n">
        <v>-1.115</v>
      </c>
      <c r="I229" s="1" t="n">
        <v>63.749</v>
      </c>
      <c r="J229" s="1" t="n">
        <v>0.467</v>
      </c>
      <c r="K229" s="1" t="n">
        <v>0.366065</v>
      </c>
    </row>
    <row r="230" customFormat="false" ht="12.75" hidden="false" customHeight="false" outlineLevel="0" collapsed="false">
      <c r="A230" s="1" t="n">
        <v>37</v>
      </c>
      <c r="B230" s="1" t="s">
        <v>65</v>
      </c>
      <c r="C230" s="1" t="s">
        <v>45</v>
      </c>
      <c r="E230" s="1" t="n">
        <v>0</v>
      </c>
      <c r="F230" s="96" t="n">
        <v>64.178</v>
      </c>
      <c r="G230" s="0"/>
      <c r="H230" s="98" t="n">
        <v>-1.15</v>
      </c>
      <c r="I230" s="1" t="n">
        <v>63.667</v>
      </c>
      <c r="J230" s="1" t="n">
        <v>0.466</v>
      </c>
      <c r="K230" s="1" t="n">
        <v>0.366052</v>
      </c>
    </row>
    <row r="231" customFormat="false" ht="12.75" hidden="false" customHeight="false" outlineLevel="0" collapsed="false">
      <c r="A231" s="1" t="n">
        <v>37</v>
      </c>
      <c r="B231" s="1" t="s">
        <v>65</v>
      </c>
      <c r="C231" s="1" t="s">
        <v>45</v>
      </c>
      <c r="E231" s="1" t="n">
        <v>0</v>
      </c>
      <c r="F231" s="96" t="n">
        <v>57.542</v>
      </c>
      <c r="G231" s="0"/>
      <c r="H231" s="98" t="n">
        <v>13.283</v>
      </c>
      <c r="I231" s="1" t="n">
        <v>57.069</v>
      </c>
      <c r="J231" s="1" t="n">
        <v>0.424</v>
      </c>
      <c r="K231" s="1" t="n">
        <v>0.371322</v>
      </c>
    </row>
    <row r="232" customFormat="false" ht="12.75" hidden="false" customHeight="false" outlineLevel="0" collapsed="false">
      <c r="A232" s="1" t="n">
        <v>37</v>
      </c>
      <c r="B232" s="1" t="s">
        <v>65</v>
      </c>
      <c r="C232" s="1" t="s">
        <v>45</v>
      </c>
      <c r="E232" s="1" t="n">
        <v>57</v>
      </c>
      <c r="F232" s="96" t="n">
        <v>86.607</v>
      </c>
      <c r="G232" s="97" t="n">
        <v>-22.83</v>
      </c>
      <c r="H232" s="0"/>
      <c r="L232" s="1" t="n">
        <v>85.263</v>
      </c>
      <c r="M232" s="1" t="n">
        <v>0.986</v>
      </c>
      <c r="N232" s="1" t="n">
        <v>0.358</v>
      </c>
      <c r="O232" s="1" t="n">
        <v>1.080689</v>
      </c>
    </row>
    <row r="233" customFormat="false" ht="12.75" hidden="false" customHeight="false" outlineLevel="0" collapsed="false">
      <c r="A233" s="1" t="n">
        <v>37</v>
      </c>
      <c r="B233" s="1" t="s">
        <v>65</v>
      </c>
      <c r="C233" s="1" t="s">
        <v>45</v>
      </c>
      <c r="E233" s="1" t="n">
        <v>57</v>
      </c>
      <c r="F233" s="96" t="n">
        <v>58.798</v>
      </c>
      <c r="G233" s="97" t="n">
        <v>-37.363</v>
      </c>
      <c r="H233" s="0"/>
      <c r="L233" s="1" t="n">
        <v>57.888</v>
      </c>
      <c r="M233" s="1" t="n">
        <v>0.661</v>
      </c>
      <c r="N233" s="1" t="n">
        <v>0.249</v>
      </c>
      <c r="O233" s="1" t="n">
        <v>1.064788</v>
      </c>
    </row>
    <row r="234" customFormat="false" ht="12.75" hidden="false" customHeight="false" outlineLevel="0" collapsed="false">
      <c r="A234" s="1" t="n">
        <v>38</v>
      </c>
      <c r="B234" s="1" t="s">
        <v>65</v>
      </c>
      <c r="C234" s="1" t="s">
        <v>47</v>
      </c>
      <c r="E234" s="1" t="n">
        <v>0</v>
      </c>
      <c r="F234" s="96" t="n">
        <v>64.178</v>
      </c>
      <c r="G234" s="0"/>
      <c r="H234" s="98" t="n">
        <v>-1.049</v>
      </c>
      <c r="I234" s="1" t="n">
        <v>63.67</v>
      </c>
      <c r="J234" s="1" t="n">
        <v>0.466</v>
      </c>
      <c r="K234" s="1" t="n">
        <v>0.366089</v>
      </c>
    </row>
    <row r="235" customFormat="false" ht="12.75" hidden="false" customHeight="false" outlineLevel="0" collapsed="false">
      <c r="A235" s="1" t="n">
        <v>38</v>
      </c>
      <c r="B235" s="1" t="s">
        <v>65</v>
      </c>
      <c r="C235" s="1" t="s">
        <v>47</v>
      </c>
      <c r="E235" s="1" t="n">
        <v>0</v>
      </c>
      <c r="F235" s="96" t="n">
        <v>64.337</v>
      </c>
      <c r="G235" s="0"/>
      <c r="H235" s="98" t="n">
        <v>-1.098</v>
      </c>
      <c r="I235" s="1" t="n">
        <v>63.824</v>
      </c>
      <c r="J235" s="1" t="n">
        <v>0.467</v>
      </c>
      <c r="K235" s="1" t="n">
        <v>0.366071</v>
      </c>
    </row>
    <row r="236" customFormat="false" ht="12.75" hidden="false" customHeight="false" outlineLevel="0" collapsed="false">
      <c r="A236" s="1" t="n">
        <v>38</v>
      </c>
      <c r="B236" s="1" t="s">
        <v>65</v>
      </c>
      <c r="C236" s="1" t="s">
        <v>47</v>
      </c>
      <c r="E236" s="1" t="n">
        <v>0</v>
      </c>
      <c r="F236" s="96" t="n">
        <v>64.518</v>
      </c>
      <c r="G236" s="0"/>
      <c r="H236" s="98" t="n">
        <v>-1.15</v>
      </c>
      <c r="I236" s="1" t="n">
        <v>64.005</v>
      </c>
      <c r="J236" s="1" t="n">
        <v>0.469</v>
      </c>
      <c r="K236" s="1" t="n">
        <v>0.366052</v>
      </c>
    </row>
    <row r="237" customFormat="false" ht="12.75" hidden="false" customHeight="false" outlineLevel="0" collapsed="false">
      <c r="A237" s="1" t="n">
        <v>38</v>
      </c>
      <c r="B237" s="1" t="s">
        <v>65</v>
      </c>
      <c r="C237" s="1" t="s">
        <v>47</v>
      </c>
      <c r="E237" s="1" t="n">
        <v>0</v>
      </c>
      <c r="F237" s="96" t="n">
        <v>14.367</v>
      </c>
      <c r="G237" s="0"/>
      <c r="H237" s="98" t="n">
        <v>13.416</v>
      </c>
      <c r="I237" s="1" t="n">
        <v>14.253</v>
      </c>
      <c r="J237" s="1" t="n">
        <v>0.106</v>
      </c>
      <c r="K237" s="1" t="n">
        <v>0.371371</v>
      </c>
    </row>
    <row r="238" customFormat="false" ht="12.75" hidden="false" customHeight="false" outlineLevel="0" collapsed="false">
      <c r="A238" s="1" t="n">
        <v>38</v>
      </c>
      <c r="B238" s="1" t="s">
        <v>65</v>
      </c>
      <c r="C238" s="1" t="s">
        <v>47</v>
      </c>
      <c r="E238" s="1" t="n">
        <v>50</v>
      </c>
      <c r="F238" s="96" t="n">
        <v>31.911</v>
      </c>
      <c r="G238" s="97" t="n">
        <v>-22.59</v>
      </c>
      <c r="H238" s="0"/>
      <c r="L238" s="1" t="n">
        <v>31.416</v>
      </c>
      <c r="M238" s="1" t="n">
        <v>0.363</v>
      </c>
      <c r="N238" s="1" t="n">
        <v>0.132</v>
      </c>
      <c r="O238" s="1" t="n">
        <v>1.080952</v>
      </c>
    </row>
    <row r="239" customFormat="false" ht="12.75" hidden="false" customHeight="false" outlineLevel="0" collapsed="false">
      <c r="A239" s="1" t="n">
        <v>38</v>
      </c>
      <c r="B239" s="1" t="s">
        <v>65</v>
      </c>
      <c r="C239" s="1" t="s">
        <v>47</v>
      </c>
      <c r="E239" s="1" t="n">
        <v>50</v>
      </c>
      <c r="F239" s="96" t="n">
        <v>58.942</v>
      </c>
      <c r="G239" s="97" t="n">
        <v>-37.363</v>
      </c>
      <c r="H239" s="0"/>
      <c r="L239" s="1" t="n">
        <v>58.03</v>
      </c>
      <c r="M239" s="1" t="n">
        <v>0.662</v>
      </c>
      <c r="N239" s="1" t="n">
        <v>0.25</v>
      </c>
      <c r="O239" s="1" t="n">
        <v>1.064788</v>
      </c>
    </row>
    <row r="240" customFormat="false" ht="12.75" hidden="false" customHeight="false" outlineLevel="0" collapsed="false">
      <c r="A240" s="1" t="n">
        <v>39</v>
      </c>
      <c r="B240" s="1" t="s">
        <v>65</v>
      </c>
      <c r="C240" s="1" t="s">
        <v>49</v>
      </c>
      <c r="E240" s="1" t="n">
        <v>0</v>
      </c>
      <c r="F240" s="96" t="n">
        <v>64.365</v>
      </c>
      <c r="G240" s="0"/>
      <c r="H240" s="98" t="n">
        <v>-1.078</v>
      </c>
      <c r="I240" s="1" t="n">
        <v>63.857</v>
      </c>
      <c r="J240" s="1" t="n">
        <v>0.468</v>
      </c>
      <c r="K240" s="1" t="n">
        <v>0.366079</v>
      </c>
    </row>
    <row r="241" customFormat="false" ht="12.75" hidden="false" customHeight="false" outlineLevel="0" collapsed="false">
      <c r="A241" s="1" t="n">
        <v>39</v>
      </c>
      <c r="B241" s="1" t="s">
        <v>65</v>
      </c>
      <c r="C241" s="1" t="s">
        <v>49</v>
      </c>
      <c r="E241" s="1" t="n">
        <v>0</v>
      </c>
      <c r="F241" s="96" t="n">
        <v>64.417</v>
      </c>
      <c r="G241" s="0"/>
      <c r="H241" s="98" t="n">
        <v>-1.153</v>
      </c>
      <c r="I241" s="1" t="n">
        <v>63.904</v>
      </c>
      <c r="J241" s="1" t="n">
        <v>0.468</v>
      </c>
      <c r="K241" s="1" t="n">
        <v>0.366051</v>
      </c>
    </row>
    <row r="242" customFormat="false" ht="12.75" hidden="false" customHeight="false" outlineLevel="0" collapsed="false">
      <c r="A242" s="1" t="n">
        <v>39</v>
      </c>
      <c r="B242" s="1" t="s">
        <v>65</v>
      </c>
      <c r="C242" s="1" t="s">
        <v>49</v>
      </c>
      <c r="E242" s="1" t="n">
        <v>0</v>
      </c>
      <c r="F242" s="96" t="n">
        <v>64.489</v>
      </c>
      <c r="G242" s="0"/>
      <c r="H242" s="98" t="n">
        <v>-1.15</v>
      </c>
      <c r="I242" s="1" t="n">
        <v>63.977</v>
      </c>
      <c r="J242" s="1" t="n">
        <v>0.469</v>
      </c>
      <c r="K242" s="1" t="n">
        <v>0.366052</v>
      </c>
    </row>
    <row r="243" customFormat="false" ht="12.75" hidden="false" customHeight="false" outlineLevel="0" collapsed="false">
      <c r="A243" s="1" t="n">
        <v>39</v>
      </c>
      <c r="B243" s="1" t="s">
        <v>65</v>
      </c>
      <c r="C243" s="1" t="s">
        <v>49</v>
      </c>
      <c r="E243" s="1" t="n">
        <v>0</v>
      </c>
      <c r="F243" s="96" t="n">
        <v>56.907</v>
      </c>
      <c r="G243" s="0"/>
      <c r="H243" s="98" t="n">
        <v>15.157</v>
      </c>
      <c r="I243" s="1" t="n">
        <v>56.442</v>
      </c>
      <c r="J243" s="1" t="n">
        <v>0.42</v>
      </c>
      <c r="K243" s="1" t="n">
        <v>0.372006</v>
      </c>
    </row>
    <row r="244" customFormat="false" ht="12.75" hidden="false" customHeight="false" outlineLevel="0" collapsed="false">
      <c r="A244" s="1" t="n">
        <v>39</v>
      </c>
      <c r="B244" s="1" t="s">
        <v>65</v>
      </c>
      <c r="C244" s="1" t="s">
        <v>49</v>
      </c>
      <c r="E244" s="1" t="n">
        <v>57</v>
      </c>
      <c r="F244" s="96" t="n">
        <v>88.717</v>
      </c>
      <c r="G244" s="97" t="n">
        <v>-21.16</v>
      </c>
      <c r="H244" s="0"/>
      <c r="L244" s="1" t="n">
        <v>87.339</v>
      </c>
      <c r="M244" s="1" t="n">
        <v>1.011</v>
      </c>
      <c r="N244" s="1" t="n">
        <v>0.367</v>
      </c>
      <c r="O244" s="1" t="n">
        <v>1.082516</v>
      </c>
    </row>
    <row r="245" customFormat="false" ht="12.75" hidden="false" customHeight="false" outlineLevel="0" collapsed="false">
      <c r="A245" s="1" t="n">
        <v>39</v>
      </c>
      <c r="B245" s="1" t="s">
        <v>65</v>
      </c>
      <c r="C245" s="1" t="s">
        <v>49</v>
      </c>
      <c r="E245" s="1" t="n">
        <v>57</v>
      </c>
      <c r="F245" s="96" t="n">
        <v>59.227</v>
      </c>
      <c r="G245" s="97" t="n">
        <v>-37.363</v>
      </c>
      <c r="H245" s="0"/>
      <c r="L245" s="1" t="n">
        <v>58.311</v>
      </c>
      <c r="M245" s="1" t="n">
        <v>0.665</v>
      </c>
      <c r="N245" s="1" t="n">
        <v>0.251</v>
      </c>
      <c r="O245" s="1" t="n">
        <v>1.064788</v>
      </c>
    </row>
    <row r="246" customFormat="false" ht="12.75" hidden="false" customHeight="false" outlineLevel="0" collapsed="false">
      <c r="A246" s="1" t="n">
        <v>40</v>
      </c>
      <c r="B246" s="1" t="s">
        <v>17</v>
      </c>
      <c r="E246" s="1" t="n">
        <v>0</v>
      </c>
      <c r="F246" s="96" t="n">
        <v>64.204</v>
      </c>
      <c r="G246" s="0"/>
      <c r="H246" s="98" t="n">
        <v>-1.133</v>
      </c>
      <c r="I246" s="1" t="n">
        <v>63.696</v>
      </c>
      <c r="J246" s="1" t="n">
        <v>0.467</v>
      </c>
      <c r="K246" s="1" t="n">
        <v>0.366058</v>
      </c>
    </row>
    <row r="247" customFormat="false" ht="12.75" hidden="false" customHeight="false" outlineLevel="0" collapsed="false">
      <c r="A247" s="1" t="n">
        <v>40</v>
      </c>
      <c r="B247" s="1" t="s">
        <v>17</v>
      </c>
      <c r="E247" s="1" t="n">
        <v>0</v>
      </c>
      <c r="F247" s="96" t="n">
        <v>64.391</v>
      </c>
      <c r="G247" s="0"/>
      <c r="H247" s="98" t="n">
        <v>-1.162</v>
      </c>
      <c r="I247" s="1" t="n">
        <v>63.882</v>
      </c>
      <c r="J247" s="1" t="n">
        <v>0.468</v>
      </c>
      <c r="K247" s="1" t="n">
        <v>0.366048</v>
      </c>
    </row>
    <row r="248" customFormat="false" ht="12.75" hidden="false" customHeight="false" outlineLevel="0" collapsed="false">
      <c r="A248" s="1" t="n">
        <v>40</v>
      </c>
      <c r="B248" s="1" t="s">
        <v>17</v>
      </c>
      <c r="E248" s="1" t="n">
        <v>0</v>
      </c>
      <c r="F248" s="96" t="n">
        <v>64.135</v>
      </c>
      <c r="G248" s="0"/>
      <c r="H248" s="98" t="n">
        <v>-1.15</v>
      </c>
      <c r="I248" s="1" t="n">
        <v>63.626</v>
      </c>
      <c r="J248" s="1" t="n">
        <v>0.466</v>
      </c>
      <c r="K248" s="1" t="n">
        <v>0.366052</v>
      </c>
    </row>
    <row r="249" customFormat="false" ht="12.75" hidden="false" customHeight="false" outlineLevel="0" collapsed="false">
      <c r="A249" s="1" t="n">
        <v>40</v>
      </c>
      <c r="B249" s="1" t="s">
        <v>17</v>
      </c>
      <c r="E249" s="1" t="n">
        <v>0</v>
      </c>
      <c r="F249" s="96" t="n">
        <v>152.609</v>
      </c>
      <c r="G249" s="0"/>
      <c r="H249" s="98" t="n">
        <v>20.075</v>
      </c>
      <c r="I249" s="1" t="n">
        <v>151.333</v>
      </c>
      <c r="J249" s="1" t="n">
        <v>1.132</v>
      </c>
      <c r="K249" s="1" t="n">
        <v>0.373801</v>
      </c>
    </row>
    <row r="250" customFormat="false" ht="12.75" hidden="false" customHeight="false" outlineLevel="0" collapsed="false">
      <c r="A250" s="1" t="n">
        <v>40</v>
      </c>
      <c r="B250" s="1" t="s">
        <v>17</v>
      </c>
      <c r="E250" s="1" t="n">
        <v>57</v>
      </c>
      <c r="F250" s="96" t="n">
        <v>1.484</v>
      </c>
      <c r="G250" s="97" t="n">
        <v>-27.8</v>
      </c>
      <c r="H250" s="0"/>
      <c r="L250" s="1" t="n">
        <v>1.461</v>
      </c>
      <c r="M250" s="1" t="n">
        <v>0.017</v>
      </c>
      <c r="N250" s="1" t="n">
        <v>0.006</v>
      </c>
      <c r="O250" s="1" t="n">
        <v>1.075252</v>
      </c>
    </row>
    <row r="251" customFormat="false" ht="12.75" hidden="false" customHeight="false" outlineLevel="0" collapsed="false">
      <c r="A251" s="1" t="n">
        <v>40</v>
      </c>
      <c r="B251" s="1" t="s">
        <v>17</v>
      </c>
      <c r="E251" s="1" t="n">
        <v>57</v>
      </c>
      <c r="F251" s="96" t="n">
        <v>59.405</v>
      </c>
      <c r="G251" s="97" t="n">
        <v>-37.363</v>
      </c>
      <c r="H251" s="0"/>
      <c r="L251" s="1" t="n">
        <v>58.486</v>
      </c>
      <c r="M251" s="1" t="n">
        <v>0.667</v>
      </c>
      <c r="N251" s="1" t="n">
        <v>0.252</v>
      </c>
      <c r="O251" s="1" t="n">
        <v>1.064788</v>
      </c>
    </row>
    <row r="252" customFormat="false" ht="12.75" hidden="false" customHeight="false" outlineLevel="0" collapsed="false">
      <c r="A252" s="1" t="n">
        <v>41</v>
      </c>
      <c r="B252" s="1" t="s">
        <v>65</v>
      </c>
      <c r="C252" s="1" t="s">
        <v>52</v>
      </c>
      <c r="E252" s="1" t="n">
        <v>0</v>
      </c>
      <c r="F252" s="96" t="n">
        <v>64.221</v>
      </c>
      <c r="G252" s="0"/>
      <c r="H252" s="98" t="n">
        <v>-1.063</v>
      </c>
      <c r="I252" s="1" t="n">
        <v>63.714</v>
      </c>
      <c r="J252" s="1" t="n">
        <v>0.466</v>
      </c>
      <c r="K252" s="1" t="n">
        <v>0.366084</v>
      </c>
    </row>
    <row r="253" customFormat="false" ht="12.75" hidden="false" customHeight="false" outlineLevel="0" collapsed="false">
      <c r="A253" s="1" t="n">
        <v>41</v>
      </c>
      <c r="B253" s="1" t="s">
        <v>65</v>
      </c>
      <c r="C253" s="1" t="s">
        <v>52</v>
      </c>
      <c r="E253" s="1" t="n">
        <v>0</v>
      </c>
      <c r="F253" s="96" t="n">
        <v>64.188</v>
      </c>
      <c r="G253" s="0"/>
      <c r="H253" s="98" t="n">
        <v>-1.113</v>
      </c>
      <c r="I253" s="1" t="n">
        <v>63.676</v>
      </c>
      <c r="J253" s="1" t="n">
        <v>0.466</v>
      </c>
      <c r="K253" s="1" t="n">
        <v>0.366066</v>
      </c>
    </row>
    <row r="254" customFormat="false" ht="12.75" hidden="false" customHeight="false" outlineLevel="0" collapsed="false">
      <c r="A254" s="1" t="n">
        <v>41</v>
      </c>
      <c r="B254" s="1" t="s">
        <v>65</v>
      </c>
      <c r="C254" s="1" t="s">
        <v>52</v>
      </c>
      <c r="E254" s="1" t="n">
        <v>0</v>
      </c>
      <c r="F254" s="96" t="n">
        <v>64.231</v>
      </c>
      <c r="G254" s="0"/>
      <c r="H254" s="98" t="n">
        <v>-1.15</v>
      </c>
      <c r="I254" s="1" t="n">
        <v>63.72</v>
      </c>
      <c r="J254" s="1" t="n">
        <v>0.466</v>
      </c>
      <c r="K254" s="1" t="n">
        <v>0.366052</v>
      </c>
    </row>
    <row r="255" customFormat="false" ht="12.75" hidden="false" customHeight="false" outlineLevel="0" collapsed="false">
      <c r="A255" s="1" t="n">
        <v>41</v>
      </c>
      <c r="B255" s="1" t="s">
        <v>65</v>
      </c>
      <c r="C255" s="1" t="s">
        <v>52</v>
      </c>
      <c r="E255" s="1" t="n">
        <v>0</v>
      </c>
      <c r="F255" s="96" t="n">
        <v>72.346</v>
      </c>
      <c r="G255" s="0"/>
      <c r="H255" s="98" t="n">
        <v>5.201</v>
      </c>
      <c r="I255" s="1" t="n">
        <v>71.754</v>
      </c>
      <c r="J255" s="1" t="n">
        <v>0.529</v>
      </c>
      <c r="K255" s="1" t="n">
        <v>0.368371</v>
      </c>
    </row>
    <row r="256" customFormat="false" ht="12.75" hidden="false" customHeight="false" outlineLevel="0" collapsed="false">
      <c r="A256" s="1" t="n">
        <v>41</v>
      </c>
      <c r="B256" s="1" t="s">
        <v>65</v>
      </c>
      <c r="C256" s="1" t="s">
        <v>52</v>
      </c>
      <c r="E256" s="1" t="n">
        <v>57</v>
      </c>
      <c r="F256" s="96" t="n">
        <v>93.36</v>
      </c>
      <c r="G256" s="97" t="n">
        <v>-25.163</v>
      </c>
      <c r="H256" s="0"/>
      <c r="L256" s="1" t="n">
        <v>91.912</v>
      </c>
      <c r="M256" s="1" t="n">
        <v>1.061</v>
      </c>
      <c r="N256" s="1" t="n">
        <v>0.387</v>
      </c>
      <c r="O256" s="1" t="n">
        <v>1.078137</v>
      </c>
    </row>
    <row r="257" customFormat="false" ht="12.75" hidden="false" customHeight="false" outlineLevel="0" collapsed="false">
      <c r="A257" s="1" t="n">
        <v>41</v>
      </c>
      <c r="B257" s="1" t="s">
        <v>65</v>
      </c>
      <c r="C257" s="1" t="s">
        <v>52</v>
      </c>
      <c r="E257" s="1" t="n">
        <v>57</v>
      </c>
      <c r="F257" s="96" t="n">
        <v>59.269</v>
      </c>
      <c r="G257" s="97" t="n">
        <v>-37.363</v>
      </c>
      <c r="H257" s="0"/>
      <c r="L257" s="1" t="n">
        <v>58.352</v>
      </c>
      <c r="M257" s="1" t="n">
        <v>0.666</v>
      </c>
      <c r="N257" s="1" t="n">
        <v>0.251</v>
      </c>
      <c r="O257" s="1" t="n">
        <v>1.064788</v>
      </c>
    </row>
    <row r="258" customFormat="false" ht="12.75" hidden="false" customHeight="false" outlineLevel="0" collapsed="false">
      <c r="A258" s="1" t="n">
        <v>42</v>
      </c>
      <c r="B258" s="1" t="s">
        <v>65</v>
      </c>
      <c r="C258" s="1" t="s">
        <v>54</v>
      </c>
      <c r="E258" s="1" t="n">
        <v>0</v>
      </c>
      <c r="F258" s="96" t="n">
        <v>64.146</v>
      </c>
      <c r="G258" s="0"/>
      <c r="H258" s="98" t="n">
        <v>-1.041</v>
      </c>
      <c r="I258" s="1" t="n">
        <v>63.638</v>
      </c>
      <c r="J258" s="1" t="n">
        <v>0.466</v>
      </c>
      <c r="K258" s="1" t="n">
        <v>0.366092</v>
      </c>
    </row>
    <row r="259" customFormat="false" ht="12.75" hidden="false" customHeight="false" outlineLevel="0" collapsed="false">
      <c r="A259" s="1" t="n">
        <v>42</v>
      </c>
      <c r="B259" s="1" t="s">
        <v>65</v>
      </c>
      <c r="C259" s="1" t="s">
        <v>54</v>
      </c>
      <c r="E259" s="1" t="n">
        <v>0</v>
      </c>
      <c r="F259" s="96" t="n">
        <v>64.252</v>
      </c>
      <c r="G259" s="0"/>
      <c r="H259" s="98" t="n">
        <v>-1.107</v>
      </c>
      <c r="I259" s="1" t="n">
        <v>63.739</v>
      </c>
      <c r="J259" s="1" t="n">
        <v>0.467</v>
      </c>
      <c r="K259" s="1" t="n">
        <v>0.366068</v>
      </c>
    </row>
    <row r="260" customFormat="false" ht="12.75" hidden="false" customHeight="false" outlineLevel="0" collapsed="false">
      <c r="A260" s="1" t="n">
        <v>42</v>
      </c>
      <c r="B260" s="1" t="s">
        <v>65</v>
      </c>
      <c r="C260" s="1" t="s">
        <v>54</v>
      </c>
      <c r="E260" s="1" t="n">
        <v>0</v>
      </c>
      <c r="F260" s="96" t="n">
        <v>64.294</v>
      </c>
      <c r="G260" s="0"/>
      <c r="H260" s="98" t="n">
        <v>-1.15</v>
      </c>
      <c r="I260" s="1" t="n">
        <v>63.783</v>
      </c>
      <c r="J260" s="1" t="n">
        <v>0.467</v>
      </c>
      <c r="K260" s="1" t="n">
        <v>0.366052</v>
      </c>
    </row>
    <row r="261" customFormat="false" ht="12.75" hidden="false" customHeight="false" outlineLevel="0" collapsed="false">
      <c r="A261" s="1" t="n">
        <v>42</v>
      </c>
      <c r="B261" s="1" t="s">
        <v>65</v>
      </c>
      <c r="C261" s="1" t="s">
        <v>54</v>
      </c>
      <c r="E261" s="1" t="n">
        <v>0</v>
      </c>
      <c r="F261" s="96" t="n">
        <v>15.156</v>
      </c>
      <c r="G261" s="0"/>
      <c r="H261" s="98" t="n">
        <v>4.936</v>
      </c>
      <c r="I261" s="1" t="n">
        <v>15.037</v>
      </c>
      <c r="J261" s="1" t="n">
        <v>0.111</v>
      </c>
      <c r="K261" s="1" t="n">
        <v>0.368274</v>
      </c>
    </row>
    <row r="262" customFormat="false" ht="12.75" hidden="false" customHeight="false" outlineLevel="0" collapsed="false">
      <c r="A262" s="1" t="n">
        <v>42</v>
      </c>
      <c r="B262" s="1" t="s">
        <v>65</v>
      </c>
      <c r="C262" s="1" t="s">
        <v>54</v>
      </c>
      <c r="E262" s="1" t="n">
        <v>50</v>
      </c>
      <c r="F262" s="96" t="n">
        <v>26.139</v>
      </c>
      <c r="G262" s="97" t="n">
        <v>-24.256</v>
      </c>
      <c r="H262" s="0"/>
      <c r="L262" s="1" t="n">
        <v>25.733</v>
      </c>
      <c r="M262" s="1" t="n">
        <v>0.297</v>
      </c>
      <c r="N262" s="1" t="n">
        <v>0.109</v>
      </c>
      <c r="O262" s="1" t="n">
        <v>1.079129</v>
      </c>
    </row>
    <row r="263" customFormat="false" ht="12.75" hidden="false" customHeight="false" outlineLevel="0" collapsed="false">
      <c r="A263" s="1" t="n">
        <v>42</v>
      </c>
      <c r="B263" s="1" t="s">
        <v>65</v>
      </c>
      <c r="C263" s="1" t="s">
        <v>54</v>
      </c>
      <c r="E263" s="1" t="n">
        <v>50</v>
      </c>
      <c r="F263" s="96" t="n">
        <v>58.753</v>
      </c>
      <c r="G263" s="97" t="n">
        <v>-37.363</v>
      </c>
      <c r="H263" s="0"/>
      <c r="L263" s="1" t="n">
        <v>57.843</v>
      </c>
      <c r="M263" s="1" t="n">
        <v>0.66</v>
      </c>
      <c r="N263" s="1" t="n">
        <v>0.249</v>
      </c>
      <c r="O263" s="1" t="n">
        <v>1.064788</v>
      </c>
    </row>
    <row r="264" customFormat="false" ht="12.75" hidden="false" customHeight="false" outlineLevel="0" collapsed="false">
      <c r="A264" s="1" t="n">
        <v>43</v>
      </c>
      <c r="B264" s="1" t="s">
        <v>65</v>
      </c>
      <c r="C264" s="1" t="s">
        <v>56</v>
      </c>
      <c r="E264" s="1" t="n">
        <v>0</v>
      </c>
      <c r="F264" s="96" t="n">
        <v>64.307</v>
      </c>
      <c r="G264" s="0"/>
      <c r="H264" s="98" t="n">
        <v>-1.045</v>
      </c>
      <c r="I264" s="1" t="n">
        <v>63.807</v>
      </c>
      <c r="J264" s="1" t="n">
        <v>0.467</v>
      </c>
      <c r="K264" s="1" t="n">
        <v>0.36609</v>
      </c>
    </row>
    <row r="265" customFormat="false" ht="12.75" hidden="false" customHeight="false" outlineLevel="0" collapsed="false">
      <c r="A265" s="1" t="n">
        <v>43</v>
      </c>
      <c r="B265" s="1" t="s">
        <v>65</v>
      </c>
      <c r="C265" s="1" t="s">
        <v>56</v>
      </c>
      <c r="E265" s="1" t="n">
        <v>0</v>
      </c>
      <c r="F265" s="96" t="n">
        <v>64.274</v>
      </c>
      <c r="G265" s="0"/>
      <c r="H265" s="98" t="n">
        <v>-1.096</v>
      </c>
      <c r="I265" s="1" t="n">
        <v>63.77</v>
      </c>
      <c r="J265" s="1" t="n">
        <v>0.467</v>
      </c>
      <c r="K265" s="1" t="n">
        <v>0.366072</v>
      </c>
    </row>
    <row r="266" customFormat="false" ht="12.75" hidden="false" customHeight="false" outlineLevel="0" collapsed="false">
      <c r="A266" s="1" t="n">
        <v>43</v>
      </c>
      <c r="B266" s="1" t="s">
        <v>65</v>
      </c>
      <c r="C266" s="1" t="s">
        <v>56</v>
      </c>
      <c r="E266" s="1" t="n">
        <v>0</v>
      </c>
      <c r="F266" s="96" t="n">
        <v>64.51</v>
      </c>
      <c r="G266" s="0"/>
      <c r="H266" s="98" t="n">
        <v>-1.15</v>
      </c>
      <c r="I266" s="1" t="n">
        <v>64.006</v>
      </c>
      <c r="J266" s="1" t="n">
        <v>0.469</v>
      </c>
      <c r="K266" s="1" t="n">
        <v>0.366052</v>
      </c>
    </row>
    <row r="267" customFormat="false" ht="12.75" hidden="false" customHeight="false" outlineLevel="0" collapsed="false">
      <c r="A267" s="1" t="n">
        <v>43</v>
      </c>
      <c r="B267" s="1" t="s">
        <v>65</v>
      </c>
      <c r="C267" s="1" t="s">
        <v>56</v>
      </c>
      <c r="E267" s="1" t="n">
        <v>0</v>
      </c>
      <c r="F267" s="96" t="n">
        <v>73.274</v>
      </c>
      <c r="G267" s="0"/>
      <c r="H267" s="98" t="n">
        <v>15.225</v>
      </c>
      <c r="I267" s="1" t="n">
        <v>72.696</v>
      </c>
      <c r="J267" s="1" t="n">
        <v>0.541</v>
      </c>
      <c r="K267" s="1" t="n">
        <v>0.372031</v>
      </c>
    </row>
    <row r="268" customFormat="false" ht="12.75" hidden="false" customHeight="false" outlineLevel="0" collapsed="false">
      <c r="A268" s="1" t="n">
        <v>43</v>
      </c>
      <c r="B268" s="1" t="s">
        <v>65</v>
      </c>
      <c r="C268" s="1" t="s">
        <v>56</v>
      </c>
      <c r="E268" s="1" t="n">
        <v>78</v>
      </c>
      <c r="F268" s="96" t="n">
        <v>43.172</v>
      </c>
      <c r="G268" s="97" t="n">
        <v>-22.3</v>
      </c>
      <c r="H268" s="0"/>
      <c r="L268" s="1" t="n">
        <v>42.503</v>
      </c>
      <c r="M268" s="1" t="n">
        <v>0.492</v>
      </c>
      <c r="N268" s="1" t="n">
        <v>0.178</v>
      </c>
      <c r="O268" s="1" t="n">
        <v>1.081269</v>
      </c>
    </row>
    <row r="269" customFormat="false" ht="12.75" hidden="false" customHeight="false" outlineLevel="0" collapsed="false">
      <c r="A269" s="1" t="n">
        <v>43</v>
      </c>
      <c r="B269" s="1" t="s">
        <v>65</v>
      </c>
      <c r="C269" s="1" t="s">
        <v>56</v>
      </c>
      <c r="E269" s="1" t="n">
        <v>78</v>
      </c>
      <c r="F269" s="96" t="n">
        <v>59.137</v>
      </c>
      <c r="G269" s="97" t="n">
        <v>-37.363</v>
      </c>
      <c r="H269" s="0"/>
      <c r="L269" s="1" t="n">
        <v>58.222</v>
      </c>
      <c r="M269" s="1" t="n">
        <v>0.664</v>
      </c>
      <c r="N269" s="1" t="n">
        <v>0.251</v>
      </c>
      <c r="O269" s="1" t="n">
        <v>1.064788</v>
      </c>
    </row>
    <row r="270" customFormat="false" ht="12.75" hidden="false" customHeight="false" outlineLevel="0" collapsed="false">
      <c r="A270" s="1" t="n">
        <v>44</v>
      </c>
      <c r="B270" s="1" t="s">
        <v>65</v>
      </c>
      <c r="C270" s="1" t="s">
        <v>58</v>
      </c>
      <c r="E270" s="1" t="n">
        <v>0</v>
      </c>
      <c r="F270" s="96" t="n">
        <v>64.298</v>
      </c>
      <c r="G270" s="0"/>
      <c r="H270" s="98" t="n">
        <v>-1.118</v>
      </c>
      <c r="I270" s="1" t="n">
        <v>63.79</v>
      </c>
      <c r="J270" s="1" t="n">
        <v>0.467</v>
      </c>
      <c r="K270" s="1" t="n">
        <v>0.366064</v>
      </c>
    </row>
    <row r="271" customFormat="false" ht="12.75" hidden="false" customHeight="false" outlineLevel="0" collapsed="false">
      <c r="A271" s="1" t="n">
        <v>44</v>
      </c>
      <c r="B271" s="1" t="s">
        <v>65</v>
      </c>
      <c r="C271" s="1" t="s">
        <v>58</v>
      </c>
      <c r="E271" s="1" t="n">
        <v>0</v>
      </c>
      <c r="F271" s="96" t="n">
        <v>64.338</v>
      </c>
      <c r="G271" s="0"/>
      <c r="H271" s="98" t="n">
        <v>-1.117</v>
      </c>
      <c r="I271" s="1" t="n">
        <v>63.826</v>
      </c>
      <c r="J271" s="1" t="n">
        <v>0.468</v>
      </c>
      <c r="K271" s="1" t="n">
        <v>0.366064</v>
      </c>
    </row>
    <row r="272" customFormat="false" ht="12.75" hidden="false" customHeight="false" outlineLevel="0" collapsed="false">
      <c r="A272" s="1" t="n">
        <v>44</v>
      </c>
      <c r="B272" s="1" t="s">
        <v>65</v>
      </c>
      <c r="C272" s="1" t="s">
        <v>58</v>
      </c>
      <c r="E272" s="1" t="n">
        <v>0</v>
      </c>
      <c r="F272" s="96" t="n">
        <v>64.35</v>
      </c>
      <c r="G272" s="0"/>
      <c r="H272" s="98" t="n">
        <v>-1.15</v>
      </c>
      <c r="I272" s="1" t="n">
        <v>63.839</v>
      </c>
      <c r="J272" s="1" t="n">
        <v>0.468</v>
      </c>
      <c r="K272" s="1" t="n">
        <v>0.366052</v>
      </c>
    </row>
    <row r="273" customFormat="false" ht="12.75" hidden="false" customHeight="false" outlineLevel="0" collapsed="false">
      <c r="A273" s="1" t="n">
        <v>44</v>
      </c>
      <c r="B273" s="1" t="s">
        <v>65</v>
      </c>
      <c r="C273" s="1" t="s">
        <v>58</v>
      </c>
      <c r="E273" s="1" t="n">
        <v>0</v>
      </c>
      <c r="F273" s="96" t="n">
        <v>54.506</v>
      </c>
      <c r="G273" s="0"/>
      <c r="H273" s="98" t="n">
        <v>14.849</v>
      </c>
      <c r="I273" s="1" t="n">
        <v>54.059</v>
      </c>
      <c r="J273" s="1" t="n">
        <v>0.402</v>
      </c>
      <c r="K273" s="1" t="n">
        <v>0.371894</v>
      </c>
    </row>
    <row r="274" customFormat="false" ht="12.75" hidden="false" customHeight="false" outlineLevel="0" collapsed="false">
      <c r="A274" s="1" t="n">
        <v>44</v>
      </c>
      <c r="B274" s="1" t="s">
        <v>65</v>
      </c>
      <c r="C274" s="1" t="s">
        <v>58</v>
      </c>
      <c r="E274" s="1" t="n">
        <v>57</v>
      </c>
      <c r="F274" s="96" t="n">
        <v>84.489</v>
      </c>
      <c r="G274" s="97" t="n">
        <v>-19.976</v>
      </c>
      <c r="H274" s="0"/>
      <c r="L274" s="1" t="n">
        <v>83.175</v>
      </c>
      <c r="M274" s="1" t="n">
        <v>0.964</v>
      </c>
      <c r="N274" s="1" t="n">
        <v>0.35</v>
      </c>
      <c r="O274" s="1" t="n">
        <v>1.083812</v>
      </c>
    </row>
    <row r="275" customFormat="false" ht="12.75" hidden="false" customHeight="false" outlineLevel="0" collapsed="false">
      <c r="A275" s="1" t="n">
        <v>44</v>
      </c>
      <c r="B275" s="1" t="s">
        <v>65</v>
      </c>
      <c r="C275" s="1" t="s">
        <v>58</v>
      </c>
      <c r="E275" s="1" t="n">
        <v>57</v>
      </c>
      <c r="F275" s="96" t="n">
        <v>58.913</v>
      </c>
      <c r="G275" s="97" t="n">
        <v>-37.363</v>
      </c>
      <c r="H275" s="0"/>
      <c r="L275" s="1" t="n">
        <v>58.001</v>
      </c>
      <c r="M275" s="1" t="n">
        <v>0.662</v>
      </c>
      <c r="N275" s="1" t="n">
        <v>0.25</v>
      </c>
      <c r="O275" s="1" t="n">
        <v>1.064788</v>
      </c>
    </row>
    <row r="276" customFormat="false" ht="12.75" hidden="false" customHeight="false" outlineLevel="0" collapsed="false">
      <c r="A276" s="1" t="n">
        <v>45</v>
      </c>
      <c r="B276" s="1" t="s">
        <v>65</v>
      </c>
      <c r="C276" s="1" t="s">
        <v>60</v>
      </c>
      <c r="E276" s="1" t="n">
        <v>0</v>
      </c>
      <c r="F276" s="96" t="n">
        <v>64.399</v>
      </c>
      <c r="G276" s="0"/>
      <c r="H276" s="98" t="n">
        <v>-1.024</v>
      </c>
      <c r="I276" s="1" t="n">
        <v>63.89</v>
      </c>
      <c r="J276" s="1" t="n">
        <v>0.468</v>
      </c>
      <c r="K276" s="1" t="n">
        <v>0.366098</v>
      </c>
    </row>
    <row r="277" customFormat="false" ht="12.75" hidden="false" customHeight="false" outlineLevel="0" collapsed="false">
      <c r="A277" s="1" t="n">
        <v>45</v>
      </c>
      <c r="B277" s="1" t="s">
        <v>65</v>
      </c>
      <c r="C277" s="1" t="s">
        <v>60</v>
      </c>
      <c r="E277" s="1" t="n">
        <v>0</v>
      </c>
      <c r="F277" s="96" t="n">
        <v>64.168</v>
      </c>
      <c r="G277" s="0"/>
      <c r="H277" s="98" t="n">
        <v>-1.06</v>
      </c>
      <c r="I277" s="1" t="n">
        <v>63.656</v>
      </c>
      <c r="J277" s="1" t="n">
        <v>0.466</v>
      </c>
      <c r="K277" s="1" t="n">
        <v>0.366085</v>
      </c>
    </row>
    <row r="278" customFormat="false" ht="12.75" hidden="false" customHeight="false" outlineLevel="0" collapsed="false">
      <c r="A278" s="1" t="n">
        <v>45</v>
      </c>
      <c r="B278" s="1" t="s">
        <v>65</v>
      </c>
      <c r="C278" s="1" t="s">
        <v>60</v>
      </c>
      <c r="E278" s="1" t="n">
        <v>0</v>
      </c>
      <c r="F278" s="96" t="n">
        <v>63.794</v>
      </c>
      <c r="G278" s="0"/>
      <c r="H278" s="98" t="n">
        <v>-1.15</v>
      </c>
      <c r="I278" s="1" t="n">
        <v>63.286</v>
      </c>
      <c r="J278" s="1" t="n">
        <v>0.464</v>
      </c>
      <c r="K278" s="1" t="n">
        <v>0.366052</v>
      </c>
    </row>
    <row r="279" customFormat="false" ht="12.75" hidden="false" customHeight="false" outlineLevel="0" collapsed="false">
      <c r="A279" s="1" t="n">
        <v>45</v>
      </c>
      <c r="B279" s="1" t="s">
        <v>65</v>
      </c>
      <c r="C279" s="1" t="s">
        <v>60</v>
      </c>
      <c r="E279" s="1" t="n">
        <v>0</v>
      </c>
      <c r="F279" s="96" t="n">
        <v>88.891</v>
      </c>
      <c r="G279" s="0"/>
      <c r="H279" s="98" t="n">
        <v>15.024</v>
      </c>
      <c r="I279" s="1" t="n">
        <v>88.156</v>
      </c>
      <c r="J279" s="1" t="n">
        <v>0.656</v>
      </c>
      <c r="K279" s="1" t="n">
        <v>0.371958</v>
      </c>
    </row>
    <row r="280" customFormat="false" ht="12.75" hidden="false" customHeight="false" outlineLevel="0" collapsed="false">
      <c r="A280" s="1" t="n">
        <v>45</v>
      </c>
      <c r="B280" s="1" t="s">
        <v>65</v>
      </c>
      <c r="C280" s="1" t="s">
        <v>60</v>
      </c>
      <c r="E280" s="1" t="n">
        <v>78</v>
      </c>
      <c r="F280" s="96" t="n">
        <v>53.133</v>
      </c>
      <c r="G280" s="97" t="n">
        <v>-19.943</v>
      </c>
      <c r="H280" s="0"/>
      <c r="L280" s="1" t="n">
        <v>52.307</v>
      </c>
      <c r="M280" s="1" t="n">
        <v>0.606</v>
      </c>
      <c r="N280" s="1" t="n">
        <v>0.22</v>
      </c>
      <c r="O280" s="1" t="n">
        <v>1.083847</v>
      </c>
    </row>
    <row r="281" customFormat="false" ht="12.75" hidden="false" customHeight="false" outlineLevel="0" collapsed="false">
      <c r="A281" s="1" t="n">
        <v>45</v>
      </c>
      <c r="B281" s="1" t="s">
        <v>65</v>
      </c>
      <c r="C281" s="1" t="s">
        <v>60</v>
      </c>
      <c r="E281" s="1" t="n">
        <v>78</v>
      </c>
      <c r="F281" s="96" t="n">
        <v>59.009</v>
      </c>
      <c r="G281" s="97" t="n">
        <v>-37.363</v>
      </c>
      <c r="H281" s="0"/>
      <c r="L281" s="1" t="n">
        <v>58.096</v>
      </c>
      <c r="M281" s="1" t="n">
        <v>0.663</v>
      </c>
      <c r="N281" s="1" t="n">
        <v>0.25</v>
      </c>
      <c r="O281" s="1" t="n">
        <v>1.064788</v>
      </c>
    </row>
    <row r="282" customFormat="false" ht="12.75" hidden="false" customHeight="false" outlineLevel="0" collapsed="false">
      <c r="A282" s="1" t="n">
        <v>46</v>
      </c>
      <c r="B282" s="1" t="s">
        <v>65</v>
      </c>
      <c r="C282" s="1" t="s">
        <v>62</v>
      </c>
      <c r="E282" s="1" t="n">
        <v>0</v>
      </c>
      <c r="F282" s="96" t="n">
        <v>64.366</v>
      </c>
      <c r="G282" s="0"/>
      <c r="H282" s="98" t="n">
        <v>-1.064</v>
      </c>
      <c r="I282" s="1" t="n">
        <v>63.866</v>
      </c>
      <c r="J282" s="1" t="n">
        <v>0.468</v>
      </c>
      <c r="K282" s="1" t="n">
        <v>0.366084</v>
      </c>
    </row>
    <row r="283" customFormat="false" ht="12.75" hidden="false" customHeight="false" outlineLevel="0" collapsed="false">
      <c r="A283" s="1" t="n">
        <v>46</v>
      </c>
      <c r="B283" s="1" t="s">
        <v>65</v>
      </c>
      <c r="C283" s="1" t="s">
        <v>62</v>
      </c>
      <c r="E283" s="1" t="n">
        <v>0</v>
      </c>
      <c r="F283" s="96" t="n">
        <v>64.382</v>
      </c>
      <c r="G283" s="0"/>
      <c r="H283" s="98" t="n">
        <v>-1.138</v>
      </c>
      <c r="I283" s="1" t="n">
        <v>63.878</v>
      </c>
      <c r="J283" s="1" t="n">
        <v>0.468</v>
      </c>
      <c r="K283" s="1" t="n">
        <v>0.366057</v>
      </c>
    </row>
    <row r="284" customFormat="false" ht="12.75" hidden="false" customHeight="false" outlineLevel="0" collapsed="false">
      <c r="A284" s="1" t="n">
        <v>46</v>
      </c>
      <c r="B284" s="1" t="s">
        <v>65</v>
      </c>
      <c r="C284" s="1" t="s">
        <v>62</v>
      </c>
      <c r="E284" s="1" t="n">
        <v>0</v>
      </c>
      <c r="F284" s="96" t="n">
        <v>64.555</v>
      </c>
      <c r="G284" s="0"/>
      <c r="H284" s="98" t="n">
        <v>-1.15</v>
      </c>
      <c r="I284" s="1" t="n">
        <v>64.05</v>
      </c>
      <c r="J284" s="1" t="n">
        <v>0.469</v>
      </c>
      <c r="K284" s="1" t="n">
        <v>0.366052</v>
      </c>
    </row>
    <row r="285" customFormat="false" ht="12.75" hidden="false" customHeight="false" outlineLevel="0" collapsed="false">
      <c r="A285" s="1" t="n">
        <v>46</v>
      </c>
      <c r="B285" s="1" t="s">
        <v>65</v>
      </c>
      <c r="C285" s="1" t="s">
        <v>62</v>
      </c>
      <c r="E285" s="1" t="n">
        <v>0</v>
      </c>
      <c r="F285" s="96" t="n">
        <v>71.925</v>
      </c>
      <c r="G285" s="0"/>
      <c r="H285" s="98" t="n">
        <v>15.242</v>
      </c>
      <c r="I285" s="1" t="n">
        <v>71.357</v>
      </c>
      <c r="J285" s="1" t="n">
        <v>0.531</v>
      </c>
      <c r="K285" s="1" t="n">
        <v>0.372037</v>
      </c>
    </row>
    <row r="286" customFormat="false" ht="12.75" hidden="false" customHeight="false" outlineLevel="0" collapsed="false">
      <c r="A286" s="1" t="n">
        <v>46</v>
      </c>
      <c r="B286" s="1" t="s">
        <v>65</v>
      </c>
      <c r="C286" s="1" t="s">
        <v>62</v>
      </c>
      <c r="E286" s="1" t="n">
        <v>78</v>
      </c>
      <c r="F286" s="96" t="n">
        <v>42.971</v>
      </c>
      <c r="G286" s="97" t="n">
        <v>-20.538</v>
      </c>
      <c r="H286" s="0"/>
      <c r="L286" s="1" t="n">
        <v>42.304</v>
      </c>
      <c r="M286" s="1" t="n">
        <v>0.49</v>
      </c>
      <c r="N286" s="1" t="n">
        <v>0.178</v>
      </c>
      <c r="O286" s="1" t="n">
        <v>1.083197</v>
      </c>
    </row>
    <row r="287" customFormat="false" ht="12.75" hidden="false" customHeight="false" outlineLevel="0" collapsed="false">
      <c r="A287" s="1" t="n">
        <v>46</v>
      </c>
      <c r="B287" s="1" t="s">
        <v>65</v>
      </c>
      <c r="C287" s="1" t="s">
        <v>62</v>
      </c>
      <c r="E287" s="1" t="n">
        <v>78</v>
      </c>
      <c r="F287" s="96" t="n">
        <v>59.069</v>
      </c>
      <c r="G287" s="97" t="n">
        <v>-37.363</v>
      </c>
      <c r="H287" s="0"/>
      <c r="L287" s="1" t="n">
        <v>58.156</v>
      </c>
      <c r="M287" s="1" t="n">
        <v>0.663</v>
      </c>
      <c r="N287" s="1" t="n">
        <v>0.25</v>
      </c>
      <c r="O287" s="1" t="n">
        <v>1.064788</v>
      </c>
    </row>
    <row r="288" customFormat="false" ht="12.75" hidden="false" customHeight="false" outlineLevel="0" collapsed="false">
      <c r="A288" s="1" t="n">
        <v>47</v>
      </c>
      <c r="B288" s="1" t="s">
        <v>65</v>
      </c>
      <c r="C288" s="1" t="s">
        <v>85</v>
      </c>
      <c r="E288" s="1" t="n">
        <v>0</v>
      </c>
      <c r="F288" s="96" t="n">
        <v>64.291</v>
      </c>
      <c r="G288" s="0"/>
      <c r="H288" s="98" t="n">
        <v>-0.93</v>
      </c>
      <c r="I288" s="1" t="n">
        <v>63.784</v>
      </c>
      <c r="J288" s="1" t="n">
        <v>0.467</v>
      </c>
      <c r="K288" s="1" t="n">
        <v>0.366132</v>
      </c>
    </row>
    <row r="289" customFormat="false" ht="12.75" hidden="false" customHeight="false" outlineLevel="0" collapsed="false">
      <c r="A289" s="1" t="n">
        <v>47</v>
      </c>
      <c r="B289" s="1" t="s">
        <v>65</v>
      </c>
      <c r="C289" s="1" t="s">
        <v>85</v>
      </c>
      <c r="E289" s="1" t="n">
        <v>0</v>
      </c>
      <c r="F289" s="96" t="n">
        <v>64.36</v>
      </c>
      <c r="G289" s="0"/>
      <c r="H289" s="98" t="n">
        <v>-0.983</v>
      </c>
      <c r="I289" s="1" t="n">
        <v>63.848</v>
      </c>
      <c r="J289" s="1" t="n">
        <v>0.468</v>
      </c>
      <c r="K289" s="1" t="n">
        <v>0.366113</v>
      </c>
    </row>
    <row r="290" customFormat="false" ht="12.75" hidden="false" customHeight="false" outlineLevel="0" collapsed="false">
      <c r="A290" s="1" t="n">
        <v>47</v>
      </c>
      <c r="B290" s="1" t="s">
        <v>65</v>
      </c>
      <c r="C290" s="1" t="s">
        <v>85</v>
      </c>
      <c r="E290" s="1" t="n">
        <v>33</v>
      </c>
      <c r="F290" s="96" t="n">
        <v>64.314</v>
      </c>
      <c r="G290" s="0"/>
      <c r="H290" s="98" t="n">
        <v>-1.15</v>
      </c>
      <c r="I290" s="1" t="n">
        <v>63.805</v>
      </c>
      <c r="J290" s="1" t="n">
        <v>0.467</v>
      </c>
      <c r="K290" s="1" t="n">
        <v>0.366052</v>
      </c>
    </row>
    <row r="291" customFormat="false" ht="12.75" hidden="false" customHeight="false" outlineLevel="0" collapsed="false">
      <c r="A291" s="1" t="n">
        <v>47</v>
      </c>
      <c r="B291" s="1" t="s">
        <v>65</v>
      </c>
      <c r="C291" s="1" t="s">
        <v>85</v>
      </c>
      <c r="E291" s="1" t="n">
        <v>33</v>
      </c>
      <c r="F291" s="96" t="n">
        <v>45.477</v>
      </c>
      <c r="G291" s="0"/>
      <c r="H291" s="98" t="n">
        <v>14.718</v>
      </c>
      <c r="I291" s="1" t="n">
        <v>45.118</v>
      </c>
      <c r="J291" s="1" t="n">
        <v>0.336</v>
      </c>
      <c r="K291" s="1" t="n">
        <v>0.371846</v>
      </c>
    </row>
    <row r="292" customFormat="false" ht="12.75" hidden="false" customHeight="false" outlineLevel="0" collapsed="false">
      <c r="A292" s="1" t="n">
        <v>47</v>
      </c>
      <c r="B292" s="1" t="s">
        <v>65</v>
      </c>
      <c r="C292" s="1" t="s">
        <v>85</v>
      </c>
      <c r="E292" s="1" t="n">
        <v>78</v>
      </c>
      <c r="F292" s="96" t="n">
        <v>59.226</v>
      </c>
      <c r="G292" s="97" t="n">
        <v>-20.464</v>
      </c>
      <c r="H292" s="0"/>
      <c r="L292" s="1" t="n">
        <v>58.305</v>
      </c>
      <c r="M292" s="1" t="n">
        <v>0.675</v>
      </c>
      <c r="N292" s="1" t="n">
        <v>0.245</v>
      </c>
      <c r="O292" s="1" t="n">
        <v>1.083277</v>
      </c>
    </row>
    <row r="293" customFormat="false" ht="12.75" hidden="false" customHeight="false" outlineLevel="0" collapsed="false">
      <c r="A293" s="1" t="n">
        <v>47</v>
      </c>
      <c r="B293" s="1" t="s">
        <v>65</v>
      </c>
      <c r="C293" s="1" t="s">
        <v>85</v>
      </c>
      <c r="E293" s="1" t="n">
        <v>78</v>
      </c>
      <c r="F293" s="96" t="n">
        <v>58.327</v>
      </c>
      <c r="G293" s="97" t="n">
        <v>-37.363</v>
      </c>
      <c r="H293" s="0"/>
      <c r="L293" s="1" t="n">
        <v>57.425</v>
      </c>
      <c r="M293" s="1" t="n">
        <v>0.655</v>
      </c>
      <c r="N293" s="1" t="n">
        <v>0.247</v>
      </c>
      <c r="O293" s="1" t="n">
        <v>1.064788</v>
      </c>
    </row>
    <row r="294" customFormat="false" ht="12.75" hidden="false" customHeight="false" outlineLevel="0" collapsed="false">
      <c r="A294" s="1" t="n">
        <v>48</v>
      </c>
      <c r="B294" s="1" t="s">
        <v>65</v>
      </c>
      <c r="C294" s="1" t="s">
        <v>87</v>
      </c>
      <c r="E294" s="1" t="n">
        <v>0</v>
      </c>
      <c r="F294" s="96" t="n">
        <v>64.271</v>
      </c>
      <c r="G294" s="0"/>
      <c r="H294" s="98" t="n">
        <v>-1.087</v>
      </c>
      <c r="I294" s="1" t="n">
        <v>63.766</v>
      </c>
      <c r="J294" s="1" t="n">
        <v>0.467</v>
      </c>
      <c r="K294" s="1" t="n">
        <v>0.366075</v>
      </c>
    </row>
    <row r="295" customFormat="false" ht="12.75" hidden="false" customHeight="false" outlineLevel="0" collapsed="false">
      <c r="A295" s="1" t="n">
        <v>48</v>
      </c>
      <c r="B295" s="1" t="s">
        <v>65</v>
      </c>
      <c r="C295" s="1" t="s">
        <v>87</v>
      </c>
      <c r="E295" s="1" t="n">
        <v>0</v>
      </c>
      <c r="F295" s="96" t="n">
        <v>64.561</v>
      </c>
      <c r="G295" s="0"/>
      <c r="H295" s="98" t="n">
        <v>-1.128</v>
      </c>
      <c r="I295" s="1" t="n">
        <v>64.049</v>
      </c>
      <c r="J295" s="1" t="n">
        <v>0.469</v>
      </c>
      <c r="K295" s="1" t="n">
        <v>0.36606</v>
      </c>
    </row>
    <row r="296" customFormat="false" ht="12.75" hidden="false" customHeight="false" outlineLevel="0" collapsed="false">
      <c r="A296" s="1" t="n">
        <v>48</v>
      </c>
      <c r="B296" s="1" t="s">
        <v>65</v>
      </c>
      <c r="C296" s="1" t="s">
        <v>87</v>
      </c>
      <c r="E296" s="1" t="n">
        <v>0</v>
      </c>
      <c r="F296" s="96" t="n">
        <v>64.408</v>
      </c>
      <c r="G296" s="0"/>
      <c r="H296" s="98" t="n">
        <v>-1.15</v>
      </c>
      <c r="I296" s="1" t="n">
        <v>63.898</v>
      </c>
      <c r="J296" s="1" t="n">
        <v>0.468</v>
      </c>
      <c r="K296" s="1" t="n">
        <v>0.366052</v>
      </c>
    </row>
    <row r="297" customFormat="false" ht="12.75" hidden="false" customHeight="false" outlineLevel="0" collapsed="false">
      <c r="A297" s="1" t="n">
        <v>48</v>
      </c>
      <c r="B297" s="1" t="s">
        <v>65</v>
      </c>
      <c r="C297" s="1" t="s">
        <v>87</v>
      </c>
      <c r="E297" s="1" t="n">
        <v>0</v>
      </c>
      <c r="F297" s="96" t="n">
        <v>46.324</v>
      </c>
      <c r="G297" s="0"/>
      <c r="H297" s="98" t="n">
        <v>15.139</v>
      </c>
      <c r="I297" s="1" t="n">
        <v>45.951</v>
      </c>
      <c r="J297" s="1" t="n">
        <v>0.342</v>
      </c>
      <c r="K297" s="1" t="n">
        <v>0.371999</v>
      </c>
    </row>
    <row r="298" customFormat="false" ht="12.75" hidden="false" customHeight="false" outlineLevel="0" collapsed="false">
      <c r="A298" s="1" t="n">
        <v>48</v>
      </c>
      <c r="B298" s="1" t="s">
        <v>65</v>
      </c>
      <c r="C298" s="1" t="s">
        <v>87</v>
      </c>
      <c r="E298" s="1" t="n">
        <v>57</v>
      </c>
      <c r="F298" s="96" t="n">
        <v>67.877</v>
      </c>
      <c r="G298" s="97" t="n">
        <v>-21.741</v>
      </c>
      <c r="H298" s="0"/>
      <c r="L298" s="1" t="n">
        <v>66.823</v>
      </c>
      <c r="M298" s="1" t="n">
        <v>0.773</v>
      </c>
      <c r="N298" s="1" t="n">
        <v>0.281</v>
      </c>
      <c r="O298" s="1" t="n">
        <v>1.081881</v>
      </c>
    </row>
    <row r="299" customFormat="false" ht="12.75" hidden="false" customHeight="false" outlineLevel="0" collapsed="false">
      <c r="A299" s="1" t="n">
        <v>48</v>
      </c>
      <c r="B299" s="1" t="s">
        <v>65</v>
      </c>
      <c r="C299" s="1" t="s">
        <v>87</v>
      </c>
      <c r="E299" s="1" t="n">
        <v>57</v>
      </c>
      <c r="F299" s="96" t="n">
        <v>58.88</v>
      </c>
      <c r="G299" s="97" t="n">
        <v>-37.363</v>
      </c>
      <c r="H299" s="0"/>
      <c r="L299" s="1" t="n">
        <v>57.969</v>
      </c>
      <c r="M299" s="1" t="n">
        <v>0.661</v>
      </c>
      <c r="N299" s="1" t="n">
        <v>0.25</v>
      </c>
      <c r="O299" s="1" t="n">
        <v>1.064788</v>
      </c>
    </row>
    <row r="300" customFormat="false" ht="12.75" hidden="false" customHeight="false" outlineLevel="0" collapsed="false">
      <c r="A300" s="1" t="n">
        <v>49</v>
      </c>
      <c r="B300" s="1" t="s">
        <v>65</v>
      </c>
      <c r="C300" s="1" t="s">
        <v>89</v>
      </c>
      <c r="E300" s="1" t="n">
        <v>0</v>
      </c>
      <c r="F300" s="96" t="n">
        <v>64.417</v>
      </c>
      <c r="G300" s="0"/>
      <c r="H300" s="98" t="n">
        <v>-1.052</v>
      </c>
      <c r="I300" s="1" t="n">
        <v>63.908</v>
      </c>
      <c r="J300" s="1" t="n">
        <v>0.468</v>
      </c>
      <c r="K300" s="1" t="n">
        <v>0.366088</v>
      </c>
    </row>
    <row r="301" customFormat="false" ht="12.75" hidden="false" customHeight="false" outlineLevel="0" collapsed="false">
      <c r="A301" s="1" t="n">
        <v>49</v>
      </c>
      <c r="B301" s="1" t="s">
        <v>65</v>
      </c>
      <c r="C301" s="1" t="s">
        <v>89</v>
      </c>
      <c r="E301" s="1" t="n">
        <v>0</v>
      </c>
      <c r="F301" s="96" t="n">
        <v>64.5</v>
      </c>
      <c r="G301" s="0"/>
      <c r="H301" s="98" t="n">
        <v>-1.114</v>
      </c>
      <c r="I301" s="1" t="n">
        <v>63.987</v>
      </c>
      <c r="J301" s="1" t="n">
        <v>0.469</v>
      </c>
      <c r="K301" s="1" t="n">
        <v>0.366065</v>
      </c>
    </row>
    <row r="302" customFormat="false" ht="12.75" hidden="false" customHeight="false" outlineLevel="0" collapsed="false">
      <c r="A302" s="1" t="n">
        <v>49</v>
      </c>
      <c r="B302" s="1" t="s">
        <v>65</v>
      </c>
      <c r="C302" s="1" t="s">
        <v>89</v>
      </c>
      <c r="E302" s="1" t="n">
        <v>0</v>
      </c>
      <c r="F302" s="96" t="n">
        <v>64.646</v>
      </c>
      <c r="G302" s="0"/>
      <c r="H302" s="98" t="n">
        <v>-1.15</v>
      </c>
      <c r="I302" s="1" t="n">
        <v>64.133</v>
      </c>
      <c r="J302" s="1" t="n">
        <v>0.47</v>
      </c>
      <c r="K302" s="1" t="n">
        <v>0.366052</v>
      </c>
    </row>
    <row r="303" customFormat="false" ht="12.75" hidden="false" customHeight="false" outlineLevel="0" collapsed="false">
      <c r="A303" s="1" t="n">
        <v>49</v>
      </c>
      <c r="B303" s="1" t="s">
        <v>65</v>
      </c>
      <c r="C303" s="1" t="s">
        <v>89</v>
      </c>
      <c r="E303" s="1" t="n">
        <v>0</v>
      </c>
      <c r="F303" s="96" t="n">
        <v>65.94</v>
      </c>
      <c r="G303" s="0"/>
      <c r="H303" s="98" t="n">
        <v>15.221</v>
      </c>
      <c r="I303" s="1" t="n">
        <v>65.396</v>
      </c>
      <c r="J303" s="1" t="n">
        <v>0.487</v>
      </c>
      <c r="K303" s="1" t="n">
        <v>0.372029</v>
      </c>
    </row>
    <row r="304" customFormat="false" ht="12.75" hidden="false" customHeight="false" outlineLevel="0" collapsed="false">
      <c r="A304" s="1" t="n">
        <v>49</v>
      </c>
      <c r="B304" s="1" t="s">
        <v>65</v>
      </c>
      <c r="C304" s="1" t="s">
        <v>89</v>
      </c>
      <c r="E304" s="1" t="n">
        <v>57</v>
      </c>
      <c r="F304" s="96" t="n">
        <v>100.703</v>
      </c>
      <c r="G304" s="97" t="n">
        <v>-21.688</v>
      </c>
      <c r="H304" s="0"/>
      <c r="L304" s="1" t="n">
        <v>99.138</v>
      </c>
      <c r="M304" s="1" t="n">
        <v>1.147</v>
      </c>
      <c r="N304" s="1" t="n">
        <v>0.417</v>
      </c>
      <c r="O304" s="1" t="n">
        <v>1.081938</v>
      </c>
    </row>
    <row r="305" customFormat="false" ht="12.75" hidden="false" customHeight="false" outlineLevel="0" collapsed="false">
      <c r="A305" s="1" t="n">
        <v>49</v>
      </c>
      <c r="B305" s="1" t="s">
        <v>65</v>
      </c>
      <c r="C305" s="1" t="s">
        <v>89</v>
      </c>
      <c r="E305" s="1" t="n">
        <v>57</v>
      </c>
      <c r="F305" s="96" t="n">
        <v>58.72</v>
      </c>
      <c r="G305" s="97" t="n">
        <v>-37.363</v>
      </c>
      <c r="H305" s="0"/>
      <c r="L305" s="1" t="n">
        <v>57.812</v>
      </c>
      <c r="M305" s="1" t="n">
        <v>0.66</v>
      </c>
      <c r="N305" s="1" t="n">
        <v>0.249</v>
      </c>
      <c r="O305" s="1" t="n">
        <v>1.064788</v>
      </c>
    </row>
    <row r="306" customFormat="false" ht="12.75" hidden="false" customHeight="false" outlineLevel="0" collapsed="false">
      <c r="A306" s="1" t="n">
        <v>50</v>
      </c>
      <c r="B306" s="1" t="s">
        <v>65</v>
      </c>
      <c r="C306" s="1" t="s">
        <v>91</v>
      </c>
      <c r="E306" s="1" t="n">
        <v>0</v>
      </c>
      <c r="F306" s="96" t="n">
        <v>64.265</v>
      </c>
      <c r="G306" s="0"/>
      <c r="H306" s="98" t="n">
        <v>-1.07</v>
      </c>
      <c r="I306" s="1" t="n">
        <v>63.766</v>
      </c>
      <c r="J306" s="1" t="n">
        <v>0.467</v>
      </c>
      <c r="K306" s="1" t="n">
        <v>0.366081</v>
      </c>
    </row>
    <row r="307" customFormat="false" ht="12.75" hidden="false" customHeight="false" outlineLevel="0" collapsed="false">
      <c r="A307" s="1" t="n">
        <v>50</v>
      </c>
      <c r="B307" s="1" t="s">
        <v>65</v>
      </c>
      <c r="C307" s="1" t="s">
        <v>91</v>
      </c>
      <c r="E307" s="1" t="n">
        <v>0</v>
      </c>
      <c r="F307" s="96" t="n">
        <v>64.375</v>
      </c>
      <c r="G307" s="0"/>
      <c r="H307" s="98" t="n">
        <v>-1.103</v>
      </c>
      <c r="I307" s="1" t="n">
        <v>63.871</v>
      </c>
      <c r="J307" s="1" t="n">
        <v>0.468</v>
      </c>
      <c r="K307" s="1" t="n">
        <v>0.366069</v>
      </c>
    </row>
    <row r="308" customFormat="false" ht="12.75" hidden="false" customHeight="false" outlineLevel="0" collapsed="false">
      <c r="A308" s="1" t="n">
        <v>50</v>
      </c>
      <c r="B308" s="1" t="s">
        <v>65</v>
      </c>
      <c r="C308" s="1" t="s">
        <v>91</v>
      </c>
      <c r="E308" s="1" t="n">
        <v>0</v>
      </c>
      <c r="F308" s="96" t="n">
        <v>64.479</v>
      </c>
      <c r="G308" s="0"/>
      <c r="H308" s="98" t="n">
        <v>-1.15</v>
      </c>
      <c r="I308" s="1" t="n">
        <v>63.975</v>
      </c>
      <c r="J308" s="1" t="n">
        <v>0.469</v>
      </c>
      <c r="K308" s="1" t="n">
        <v>0.366052</v>
      </c>
    </row>
    <row r="309" customFormat="false" ht="12.75" hidden="false" customHeight="false" outlineLevel="0" collapsed="false">
      <c r="A309" s="1" t="n">
        <v>50</v>
      </c>
      <c r="B309" s="1" t="s">
        <v>65</v>
      </c>
      <c r="C309" s="1" t="s">
        <v>91</v>
      </c>
      <c r="E309" s="1" t="n">
        <v>0</v>
      </c>
      <c r="F309" s="96" t="n">
        <v>67.559</v>
      </c>
      <c r="G309" s="0"/>
      <c r="H309" s="98" t="n">
        <v>15.132</v>
      </c>
      <c r="I309" s="1" t="n">
        <v>67.029</v>
      </c>
      <c r="J309" s="1" t="n">
        <v>0.499</v>
      </c>
      <c r="K309" s="1" t="n">
        <v>0.371997</v>
      </c>
    </row>
    <row r="310" customFormat="false" ht="12.75" hidden="false" customHeight="false" outlineLevel="0" collapsed="false">
      <c r="A310" s="1" t="n">
        <v>50</v>
      </c>
      <c r="B310" s="1" t="s">
        <v>65</v>
      </c>
      <c r="C310" s="1" t="s">
        <v>91</v>
      </c>
      <c r="E310" s="1" t="n">
        <v>57</v>
      </c>
      <c r="F310" s="96" t="n">
        <v>102.285</v>
      </c>
      <c r="G310" s="97" t="n">
        <v>-22.414</v>
      </c>
      <c r="H310" s="0"/>
      <c r="L310" s="1" t="n">
        <v>100.697</v>
      </c>
      <c r="M310" s="1" t="n">
        <v>1.164</v>
      </c>
      <c r="N310" s="1" t="n">
        <v>0.424</v>
      </c>
      <c r="O310" s="1" t="n">
        <v>1.081144</v>
      </c>
    </row>
    <row r="311" customFormat="false" ht="12.75" hidden="false" customHeight="false" outlineLevel="0" collapsed="false">
      <c r="A311" s="1" t="n">
        <v>50</v>
      </c>
      <c r="B311" s="1" t="s">
        <v>65</v>
      </c>
      <c r="C311" s="1" t="s">
        <v>91</v>
      </c>
      <c r="E311" s="1" t="n">
        <v>57</v>
      </c>
      <c r="F311" s="96" t="n">
        <v>58.576</v>
      </c>
      <c r="G311" s="97" t="n">
        <v>-37.363</v>
      </c>
      <c r="H311" s="0"/>
      <c r="L311" s="1" t="n">
        <v>57.67</v>
      </c>
      <c r="M311" s="1" t="n">
        <v>0.658</v>
      </c>
      <c r="N311" s="1" t="n">
        <v>0.248</v>
      </c>
      <c r="O311" s="1" t="n">
        <v>1.064788</v>
      </c>
    </row>
    <row r="312" customFormat="false" ht="12.75" hidden="false" customHeight="false" outlineLevel="0" collapsed="false">
      <c r="A312" s="1" t="n">
        <v>51</v>
      </c>
      <c r="B312" s="1" t="s">
        <v>65</v>
      </c>
      <c r="C312" s="1" t="s">
        <v>93</v>
      </c>
      <c r="E312" s="1" t="n">
        <v>0</v>
      </c>
      <c r="F312" s="96" t="n">
        <v>64.206</v>
      </c>
      <c r="G312" s="0"/>
      <c r="H312" s="98" t="n">
        <v>-1.006</v>
      </c>
      <c r="I312" s="1" t="n">
        <v>63.699</v>
      </c>
      <c r="J312" s="1" t="n">
        <v>0.467</v>
      </c>
      <c r="K312" s="1" t="n">
        <v>0.366105</v>
      </c>
    </row>
    <row r="313" customFormat="false" ht="12.75" hidden="false" customHeight="false" outlineLevel="0" collapsed="false">
      <c r="A313" s="1" t="n">
        <v>51</v>
      </c>
      <c r="B313" s="1" t="s">
        <v>65</v>
      </c>
      <c r="C313" s="1" t="s">
        <v>93</v>
      </c>
      <c r="E313" s="1" t="n">
        <v>0</v>
      </c>
      <c r="F313" s="96" t="n">
        <v>64.267</v>
      </c>
      <c r="G313" s="0"/>
      <c r="H313" s="98" t="n">
        <v>-1.065</v>
      </c>
      <c r="I313" s="1" t="n">
        <v>63.755</v>
      </c>
      <c r="J313" s="1" t="n">
        <v>0.467</v>
      </c>
      <c r="K313" s="1" t="n">
        <v>0.366083</v>
      </c>
    </row>
    <row r="314" customFormat="false" ht="12.75" hidden="false" customHeight="false" outlineLevel="0" collapsed="false">
      <c r="A314" s="1" t="n">
        <v>51</v>
      </c>
      <c r="B314" s="1" t="s">
        <v>65</v>
      </c>
      <c r="C314" s="1" t="s">
        <v>93</v>
      </c>
      <c r="E314" s="1" t="n">
        <v>0</v>
      </c>
      <c r="F314" s="96" t="n">
        <v>64.384</v>
      </c>
      <c r="G314" s="0"/>
      <c r="H314" s="98" t="n">
        <v>-1.15</v>
      </c>
      <c r="I314" s="1" t="n">
        <v>63.872</v>
      </c>
      <c r="J314" s="1" t="n">
        <v>0.468</v>
      </c>
      <c r="K314" s="1" t="n">
        <v>0.366052</v>
      </c>
    </row>
    <row r="315" customFormat="false" ht="12.75" hidden="false" customHeight="false" outlineLevel="0" collapsed="false">
      <c r="A315" s="1" t="n">
        <v>51</v>
      </c>
      <c r="B315" s="1" t="s">
        <v>65</v>
      </c>
      <c r="C315" s="1" t="s">
        <v>93</v>
      </c>
      <c r="E315" s="1" t="n">
        <v>0</v>
      </c>
      <c r="F315" s="96" t="n">
        <v>73.353</v>
      </c>
      <c r="G315" s="0"/>
      <c r="H315" s="98" t="n">
        <v>15.023</v>
      </c>
      <c r="I315" s="1" t="n">
        <v>72.75</v>
      </c>
      <c r="J315" s="1" t="n">
        <v>0.541</v>
      </c>
      <c r="K315" s="1" t="n">
        <v>0.371957</v>
      </c>
    </row>
    <row r="316" customFormat="false" ht="12.75" hidden="false" customHeight="false" outlineLevel="0" collapsed="false">
      <c r="A316" s="1" t="n">
        <v>51</v>
      </c>
      <c r="B316" s="1" t="s">
        <v>65</v>
      </c>
      <c r="C316" s="1" t="s">
        <v>93</v>
      </c>
      <c r="E316" s="1" t="n">
        <v>78</v>
      </c>
      <c r="F316" s="96" t="n">
        <v>43.444</v>
      </c>
      <c r="G316" s="97" t="n">
        <v>-21.401</v>
      </c>
      <c r="H316" s="0"/>
      <c r="L316" s="1" t="n">
        <v>42.769</v>
      </c>
      <c r="M316" s="1" t="n">
        <v>0.495</v>
      </c>
      <c r="N316" s="1" t="n">
        <v>0.18</v>
      </c>
      <c r="O316" s="1" t="n">
        <v>1.082253</v>
      </c>
    </row>
    <row r="317" customFormat="false" ht="12.75" hidden="false" customHeight="false" outlineLevel="0" collapsed="false">
      <c r="A317" s="1" t="n">
        <v>51</v>
      </c>
      <c r="B317" s="1" t="s">
        <v>65</v>
      </c>
      <c r="C317" s="1" t="s">
        <v>93</v>
      </c>
      <c r="E317" s="1" t="n">
        <v>78</v>
      </c>
      <c r="F317" s="96" t="n">
        <v>59</v>
      </c>
      <c r="G317" s="97" t="n">
        <v>-37.363</v>
      </c>
      <c r="H317" s="0"/>
      <c r="L317" s="1" t="n">
        <v>58.087</v>
      </c>
      <c r="M317" s="1" t="n">
        <v>0.663</v>
      </c>
      <c r="N317" s="1" t="n">
        <v>0.25</v>
      </c>
      <c r="O317" s="1" t="n">
        <v>1.064788</v>
      </c>
    </row>
    <row r="318" customFormat="false" ht="12.75" hidden="false" customHeight="false" outlineLevel="0" collapsed="false">
      <c r="A318" s="1" t="n">
        <v>52</v>
      </c>
      <c r="B318" s="1" t="s">
        <v>65</v>
      </c>
      <c r="C318" s="1" t="s">
        <v>95</v>
      </c>
      <c r="E318" s="1" t="n">
        <v>0</v>
      </c>
      <c r="F318" s="96" t="n">
        <v>64.936</v>
      </c>
      <c r="G318" s="0"/>
      <c r="H318" s="98" t="n">
        <v>-1.099</v>
      </c>
      <c r="I318" s="1" t="n">
        <v>64.423</v>
      </c>
      <c r="J318" s="1" t="n">
        <v>0.472</v>
      </c>
      <c r="K318" s="1" t="n">
        <v>0.366071</v>
      </c>
    </row>
    <row r="319" customFormat="false" ht="12.75" hidden="false" customHeight="false" outlineLevel="0" collapsed="false">
      <c r="A319" s="1" t="n">
        <v>52</v>
      </c>
      <c r="B319" s="1" t="s">
        <v>65</v>
      </c>
      <c r="C319" s="1" t="s">
        <v>95</v>
      </c>
      <c r="E319" s="1" t="n">
        <v>0</v>
      </c>
      <c r="F319" s="96" t="n">
        <v>64.708</v>
      </c>
      <c r="G319" s="0"/>
      <c r="H319" s="98" t="n">
        <v>-1.13</v>
      </c>
      <c r="I319" s="1" t="n">
        <v>64.193</v>
      </c>
      <c r="J319" s="1" t="n">
        <v>0.47</v>
      </c>
      <c r="K319" s="1" t="n">
        <v>0.366059</v>
      </c>
    </row>
    <row r="320" customFormat="false" ht="12.75" hidden="false" customHeight="false" outlineLevel="0" collapsed="false">
      <c r="A320" s="1" t="n">
        <v>52</v>
      </c>
      <c r="B320" s="1" t="s">
        <v>65</v>
      </c>
      <c r="C320" s="1" t="s">
        <v>95</v>
      </c>
      <c r="E320" s="1" t="n">
        <v>0</v>
      </c>
      <c r="F320" s="96" t="n">
        <v>64.611</v>
      </c>
      <c r="G320" s="0"/>
      <c r="H320" s="98" t="n">
        <v>-1.15</v>
      </c>
      <c r="I320" s="1" t="n">
        <v>64.097</v>
      </c>
      <c r="J320" s="1" t="n">
        <v>0.469</v>
      </c>
      <c r="K320" s="1" t="n">
        <v>0.366052</v>
      </c>
    </row>
    <row r="321" customFormat="false" ht="12.75" hidden="false" customHeight="false" outlineLevel="0" collapsed="false">
      <c r="A321" s="1" t="n">
        <v>52</v>
      </c>
      <c r="B321" s="1" t="s">
        <v>65</v>
      </c>
      <c r="C321" s="1" t="s">
        <v>95</v>
      </c>
      <c r="E321" s="1" t="n">
        <v>0</v>
      </c>
      <c r="F321" s="96" t="n">
        <v>61.566</v>
      </c>
      <c r="G321" s="0"/>
      <c r="H321" s="98" t="n">
        <v>14.617</v>
      </c>
      <c r="I321" s="1" t="n">
        <v>61.059</v>
      </c>
      <c r="J321" s="1" t="n">
        <v>0.454</v>
      </c>
      <c r="K321" s="1" t="n">
        <v>0.371809</v>
      </c>
    </row>
    <row r="322" customFormat="false" ht="12.75" hidden="false" customHeight="false" outlineLevel="0" collapsed="false">
      <c r="A322" s="1" t="n">
        <v>52</v>
      </c>
      <c r="B322" s="1" t="s">
        <v>65</v>
      </c>
      <c r="C322" s="1" t="s">
        <v>95</v>
      </c>
      <c r="E322" s="1" t="n">
        <v>57</v>
      </c>
      <c r="F322" s="96" t="n">
        <v>218.177</v>
      </c>
      <c r="G322" s="97" t="n">
        <v>-19.762</v>
      </c>
      <c r="H322" s="0"/>
      <c r="L322" s="1" t="n">
        <v>214.782</v>
      </c>
      <c r="M322" s="1" t="n">
        <v>2.49</v>
      </c>
      <c r="N322" s="1" t="n">
        <v>0.904</v>
      </c>
      <c r="O322" s="1" t="n">
        <v>1.084045</v>
      </c>
    </row>
    <row r="323" customFormat="false" ht="12.75" hidden="false" customHeight="false" outlineLevel="0" collapsed="false">
      <c r="A323" s="1" t="n">
        <v>52</v>
      </c>
      <c r="B323" s="1" t="s">
        <v>65</v>
      </c>
      <c r="C323" s="1" t="s">
        <v>95</v>
      </c>
      <c r="E323" s="1" t="n">
        <v>57</v>
      </c>
      <c r="F323" s="96" t="n">
        <v>58.829</v>
      </c>
      <c r="G323" s="97" t="n">
        <v>-37.363</v>
      </c>
      <c r="H323" s="0"/>
      <c r="L323" s="1" t="n">
        <v>57.918</v>
      </c>
      <c r="M323" s="1" t="n">
        <v>0.661</v>
      </c>
      <c r="N323" s="1" t="n">
        <v>0.249</v>
      </c>
      <c r="O323" s="1" t="n">
        <v>1.064788</v>
      </c>
    </row>
    <row r="324" customFormat="false" ht="12.75" hidden="false" customHeight="false" outlineLevel="0" collapsed="false">
      <c r="A324" s="1" t="n">
        <v>53</v>
      </c>
      <c r="B324" s="1" t="s">
        <v>15</v>
      </c>
      <c r="E324" s="1" t="n">
        <v>0</v>
      </c>
      <c r="F324" s="96" t="n">
        <v>64.269</v>
      </c>
      <c r="G324" s="0"/>
      <c r="H324" s="98" t="n">
        <v>-1.019</v>
      </c>
      <c r="I324" s="1" t="n">
        <v>63.767</v>
      </c>
      <c r="J324" s="1" t="n">
        <v>0.467</v>
      </c>
      <c r="K324" s="1" t="n">
        <v>0.3661</v>
      </c>
    </row>
    <row r="325" customFormat="false" ht="12.75" hidden="false" customHeight="false" outlineLevel="0" collapsed="false">
      <c r="A325" s="1" t="n">
        <v>53</v>
      </c>
      <c r="B325" s="1" t="s">
        <v>15</v>
      </c>
      <c r="E325" s="1" t="n">
        <v>0</v>
      </c>
      <c r="F325" s="96" t="n">
        <v>64.664</v>
      </c>
      <c r="G325" s="0"/>
      <c r="H325" s="98" t="n">
        <v>-1.114</v>
      </c>
      <c r="I325" s="1" t="n">
        <v>64.155</v>
      </c>
      <c r="J325" s="1" t="n">
        <v>0.47</v>
      </c>
      <c r="K325" s="1" t="n">
        <v>0.366065</v>
      </c>
    </row>
    <row r="326" customFormat="false" ht="12.75" hidden="false" customHeight="false" outlineLevel="0" collapsed="false">
      <c r="A326" s="1" t="n">
        <v>53</v>
      </c>
      <c r="B326" s="1" t="s">
        <v>15</v>
      </c>
      <c r="E326" s="1" t="n">
        <v>0</v>
      </c>
      <c r="F326" s="96" t="n">
        <v>64.46</v>
      </c>
      <c r="G326" s="0"/>
      <c r="H326" s="98" t="n">
        <v>-1.15</v>
      </c>
      <c r="I326" s="1" t="n">
        <v>63.955</v>
      </c>
      <c r="J326" s="1" t="n">
        <v>0.468</v>
      </c>
      <c r="K326" s="1" t="n">
        <v>0.366052</v>
      </c>
    </row>
    <row r="327" customFormat="false" ht="12.75" hidden="false" customHeight="false" outlineLevel="0" collapsed="false">
      <c r="A327" s="1" t="n">
        <v>53</v>
      </c>
      <c r="B327" s="1" t="s">
        <v>15</v>
      </c>
      <c r="E327" s="1" t="n">
        <v>0</v>
      </c>
      <c r="F327" s="96" t="n">
        <v>35.289</v>
      </c>
      <c r="G327" s="0"/>
      <c r="H327" s="98" t="n">
        <v>-4.827</v>
      </c>
      <c r="I327" s="1" t="n">
        <v>35.024</v>
      </c>
      <c r="J327" s="1" t="n">
        <v>0.256</v>
      </c>
      <c r="K327" s="1" t="n">
        <v>0.364709</v>
      </c>
    </row>
    <row r="328" customFormat="false" ht="12.75" hidden="false" customHeight="false" outlineLevel="0" collapsed="false">
      <c r="A328" s="1" t="n">
        <v>53</v>
      </c>
      <c r="B328" s="1" t="s">
        <v>15</v>
      </c>
      <c r="E328" s="1" t="n">
        <v>57</v>
      </c>
      <c r="F328" s="96" t="n">
        <v>164.583</v>
      </c>
      <c r="G328" s="97" t="n">
        <v>-29.362</v>
      </c>
      <c r="H328" s="0"/>
      <c r="L328" s="1" t="n">
        <v>162.04</v>
      </c>
      <c r="M328" s="1" t="n">
        <v>1.861</v>
      </c>
      <c r="N328" s="1" t="n">
        <v>0.682</v>
      </c>
      <c r="O328" s="1" t="n">
        <v>1.073543</v>
      </c>
    </row>
    <row r="329" customFormat="false" ht="12.75" hidden="false" customHeight="false" outlineLevel="0" collapsed="false">
      <c r="A329" s="1" t="n">
        <v>53</v>
      </c>
      <c r="B329" s="1" t="s">
        <v>15</v>
      </c>
      <c r="E329" s="1" t="n">
        <v>57</v>
      </c>
      <c r="F329" s="96" t="n">
        <v>58.7</v>
      </c>
      <c r="G329" s="97" t="n">
        <v>-37.363</v>
      </c>
      <c r="H329" s="0"/>
      <c r="L329" s="1" t="n">
        <v>57.792</v>
      </c>
      <c r="M329" s="1" t="n">
        <v>0.659</v>
      </c>
      <c r="N329" s="1" t="n">
        <v>0.249</v>
      </c>
      <c r="O329" s="1" t="n">
        <v>1.064788</v>
      </c>
    </row>
    <row r="330" customFormat="false" ht="12.75" hidden="false" customHeight="false" outlineLevel="0" collapsed="false">
      <c r="A330" s="1" t="n">
        <v>54</v>
      </c>
      <c r="B330" s="1" t="s">
        <v>65</v>
      </c>
      <c r="C330" s="1" t="s">
        <v>98</v>
      </c>
      <c r="E330" s="1" t="n">
        <v>0</v>
      </c>
      <c r="F330" s="96" t="n">
        <v>64.244</v>
      </c>
      <c r="G330" s="0"/>
      <c r="H330" s="98" t="n">
        <v>-1.068</v>
      </c>
      <c r="I330" s="1" t="n">
        <v>63.738</v>
      </c>
      <c r="J330" s="1" t="n">
        <v>0.467</v>
      </c>
      <c r="K330" s="1" t="n">
        <v>0.366082</v>
      </c>
    </row>
    <row r="331" customFormat="false" ht="12.75" hidden="false" customHeight="false" outlineLevel="0" collapsed="false">
      <c r="A331" s="1" t="n">
        <v>54</v>
      </c>
      <c r="B331" s="1" t="s">
        <v>65</v>
      </c>
      <c r="C331" s="1" t="s">
        <v>98</v>
      </c>
      <c r="E331" s="1" t="n">
        <v>0</v>
      </c>
      <c r="F331" s="96" t="n">
        <v>64.3</v>
      </c>
      <c r="G331" s="0"/>
      <c r="H331" s="98" t="n">
        <v>-1.136</v>
      </c>
      <c r="I331" s="1" t="n">
        <v>63.79</v>
      </c>
      <c r="J331" s="1" t="n">
        <v>0.467</v>
      </c>
      <c r="K331" s="1" t="n">
        <v>0.366057</v>
      </c>
    </row>
    <row r="332" customFormat="false" ht="12.75" hidden="false" customHeight="false" outlineLevel="0" collapsed="false">
      <c r="A332" s="1" t="n">
        <v>54</v>
      </c>
      <c r="B332" s="1" t="s">
        <v>65</v>
      </c>
      <c r="C332" s="1" t="s">
        <v>98</v>
      </c>
      <c r="E332" s="1" t="n">
        <v>0</v>
      </c>
      <c r="F332" s="96" t="n">
        <v>64.28</v>
      </c>
      <c r="G332" s="0"/>
      <c r="H332" s="98" t="n">
        <v>-1.15</v>
      </c>
      <c r="I332" s="1" t="n">
        <v>63.772</v>
      </c>
      <c r="J332" s="1" t="n">
        <v>0.467</v>
      </c>
      <c r="K332" s="1" t="n">
        <v>0.366052</v>
      </c>
    </row>
    <row r="333" customFormat="false" ht="12.75" hidden="false" customHeight="false" outlineLevel="0" collapsed="false">
      <c r="A333" s="1" t="n">
        <v>54</v>
      </c>
      <c r="B333" s="1" t="s">
        <v>65</v>
      </c>
      <c r="C333" s="1" t="s">
        <v>98</v>
      </c>
      <c r="E333" s="1" t="n">
        <v>0</v>
      </c>
      <c r="F333" s="96" t="n">
        <v>59.966</v>
      </c>
      <c r="G333" s="0"/>
      <c r="H333" s="98" t="n">
        <v>4.521</v>
      </c>
      <c r="I333" s="1" t="n">
        <v>59.488</v>
      </c>
      <c r="J333" s="1" t="n">
        <v>0.438</v>
      </c>
      <c r="K333" s="1" t="n">
        <v>0.368123</v>
      </c>
    </row>
    <row r="334" customFormat="false" ht="12.75" hidden="false" customHeight="false" outlineLevel="0" collapsed="false">
      <c r="A334" s="1" t="n">
        <v>54</v>
      </c>
      <c r="B334" s="1" t="s">
        <v>65</v>
      </c>
      <c r="C334" s="1" t="s">
        <v>98</v>
      </c>
      <c r="E334" s="1" t="n">
        <v>57</v>
      </c>
      <c r="F334" s="96" t="n">
        <v>176.964</v>
      </c>
      <c r="G334" s="97" t="n">
        <v>-24.985</v>
      </c>
      <c r="H334" s="0"/>
      <c r="L334" s="1" t="n">
        <v>174.221</v>
      </c>
      <c r="M334" s="1" t="n">
        <v>2.009</v>
      </c>
      <c r="N334" s="1" t="n">
        <v>0.733</v>
      </c>
      <c r="O334" s="1" t="n">
        <v>1.078331</v>
      </c>
    </row>
    <row r="335" customFormat="false" ht="12.75" hidden="false" customHeight="false" outlineLevel="0" collapsed="false">
      <c r="A335" s="1" t="n">
        <v>54</v>
      </c>
      <c r="B335" s="1" t="s">
        <v>65</v>
      </c>
      <c r="C335" s="1" t="s">
        <v>98</v>
      </c>
      <c r="E335" s="1" t="n">
        <v>57</v>
      </c>
      <c r="F335" s="96" t="n">
        <v>58.94</v>
      </c>
      <c r="G335" s="97" t="n">
        <v>-37.363</v>
      </c>
      <c r="H335" s="0"/>
      <c r="L335" s="1" t="n">
        <v>58.028</v>
      </c>
      <c r="M335" s="1" t="n">
        <v>0.662</v>
      </c>
      <c r="N335" s="1" t="n">
        <v>0.25</v>
      </c>
      <c r="O335" s="1" t="n">
        <v>1.064788</v>
      </c>
    </row>
    <row r="336" customFormat="false" ht="12.75" hidden="false" customHeight="false" outlineLevel="0" collapsed="false">
      <c r="A336" s="1" t="n">
        <v>55</v>
      </c>
      <c r="B336" s="1" t="s">
        <v>65</v>
      </c>
      <c r="C336" s="1" t="s">
        <v>100</v>
      </c>
      <c r="E336" s="1" t="n">
        <v>0</v>
      </c>
      <c r="F336" s="96" t="n">
        <v>64.492</v>
      </c>
      <c r="G336" s="0"/>
      <c r="H336" s="98" t="n">
        <v>-0.931</v>
      </c>
      <c r="I336" s="1" t="n">
        <v>63.981</v>
      </c>
      <c r="J336" s="1" t="n">
        <v>0.469</v>
      </c>
      <c r="K336" s="1" t="n">
        <v>0.366132</v>
      </c>
    </row>
    <row r="337" customFormat="false" ht="12.75" hidden="false" customHeight="false" outlineLevel="0" collapsed="false">
      <c r="A337" s="1" t="n">
        <v>55</v>
      </c>
      <c r="B337" s="1" t="s">
        <v>65</v>
      </c>
      <c r="C337" s="1" t="s">
        <v>100</v>
      </c>
      <c r="E337" s="1" t="n">
        <v>0</v>
      </c>
      <c r="F337" s="96" t="n">
        <v>64.184</v>
      </c>
      <c r="G337" s="0"/>
      <c r="H337" s="98" t="n">
        <v>-0.995</v>
      </c>
      <c r="I337" s="1" t="n">
        <v>63.672</v>
      </c>
      <c r="J337" s="1" t="n">
        <v>0.466</v>
      </c>
      <c r="K337" s="1" t="n">
        <v>0.366109</v>
      </c>
    </row>
    <row r="338" customFormat="false" ht="12.75" hidden="false" customHeight="false" outlineLevel="0" collapsed="false">
      <c r="A338" s="1" t="n">
        <v>55</v>
      </c>
      <c r="B338" s="1" t="s">
        <v>65</v>
      </c>
      <c r="C338" s="1" t="s">
        <v>100</v>
      </c>
      <c r="E338" s="1" t="n">
        <v>33</v>
      </c>
      <c r="F338" s="96" t="n">
        <v>64.532</v>
      </c>
      <c r="G338" s="0"/>
      <c r="H338" s="98" t="n">
        <v>-1.15</v>
      </c>
      <c r="I338" s="1" t="n">
        <v>64.02</v>
      </c>
      <c r="J338" s="1" t="n">
        <v>0.469</v>
      </c>
      <c r="K338" s="1" t="n">
        <v>0.366052</v>
      </c>
    </row>
    <row r="339" customFormat="false" ht="12.75" hidden="false" customHeight="false" outlineLevel="0" collapsed="false">
      <c r="A339" s="1" t="n">
        <v>55</v>
      </c>
      <c r="B339" s="1" t="s">
        <v>65</v>
      </c>
      <c r="C339" s="1" t="s">
        <v>100</v>
      </c>
      <c r="E339" s="1" t="n">
        <v>33</v>
      </c>
      <c r="F339" s="96" t="n">
        <v>49.64</v>
      </c>
      <c r="G339" s="0"/>
      <c r="H339" s="98" t="n">
        <v>4.082</v>
      </c>
      <c r="I339" s="1" t="n">
        <v>49.25</v>
      </c>
      <c r="J339" s="1" t="n">
        <v>0.363</v>
      </c>
      <c r="K339" s="1" t="n">
        <v>0.367963</v>
      </c>
    </row>
    <row r="340" customFormat="false" ht="12.75" hidden="false" customHeight="false" outlineLevel="0" collapsed="false">
      <c r="A340" s="1" t="n">
        <v>55</v>
      </c>
      <c r="B340" s="1" t="s">
        <v>65</v>
      </c>
      <c r="C340" s="1" t="s">
        <v>100</v>
      </c>
      <c r="E340" s="1" t="n">
        <v>78</v>
      </c>
      <c r="F340" s="96" t="n">
        <v>53.889</v>
      </c>
      <c r="G340" s="97" t="n">
        <v>-24.312</v>
      </c>
      <c r="H340" s="0"/>
      <c r="L340" s="1" t="n">
        <v>53.054</v>
      </c>
      <c r="M340" s="1" t="n">
        <v>0.612</v>
      </c>
      <c r="N340" s="1" t="n">
        <v>0.223</v>
      </c>
      <c r="O340" s="1" t="n">
        <v>1.079068</v>
      </c>
    </row>
    <row r="341" customFormat="false" ht="12.75" hidden="false" customHeight="false" outlineLevel="0" collapsed="false">
      <c r="A341" s="1" t="n">
        <v>55</v>
      </c>
      <c r="B341" s="1" t="s">
        <v>65</v>
      </c>
      <c r="C341" s="1" t="s">
        <v>100</v>
      </c>
      <c r="E341" s="1" t="n">
        <v>78</v>
      </c>
      <c r="F341" s="96" t="n">
        <v>58.879</v>
      </c>
      <c r="G341" s="97" t="n">
        <v>-37.363</v>
      </c>
      <c r="H341" s="0"/>
      <c r="L341" s="1" t="n">
        <v>57.969</v>
      </c>
      <c r="M341" s="1" t="n">
        <v>0.661</v>
      </c>
      <c r="N341" s="1" t="n">
        <v>0.25</v>
      </c>
      <c r="O341" s="1" t="n">
        <v>1.064788</v>
      </c>
    </row>
    <row r="342" customFormat="false" ht="12.75" hidden="false" customHeight="false" outlineLevel="0" collapsed="false">
      <c r="A342" s="1" t="n">
        <v>56</v>
      </c>
      <c r="B342" s="1" t="s">
        <v>65</v>
      </c>
      <c r="C342" s="1" t="s">
        <v>102</v>
      </c>
      <c r="E342" s="1" t="n">
        <v>0</v>
      </c>
      <c r="F342" s="96" t="n">
        <v>64.527</v>
      </c>
      <c r="G342" s="0"/>
      <c r="H342" s="98" t="n">
        <v>-1.093</v>
      </c>
      <c r="I342" s="1" t="n">
        <v>64.022</v>
      </c>
      <c r="J342" s="1" t="n">
        <v>0.469</v>
      </c>
      <c r="K342" s="1" t="n">
        <v>0.366073</v>
      </c>
    </row>
    <row r="343" customFormat="false" ht="12.75" hidden="false" customHeight="false" outlineLevel="0" collapsed="false">
      <c r="A343" s="1" t="n">
        <v>56</v>
      </c>
      <c r="B343" s="1" t="s">
        <v>65</v>
      </c>
      <c r="C343" s="1" t="s">
        <v>102</v>
      </c>
      <c r="E343" s="1" t="n">
        <v>0</v>
      </c>
      <c r="F343" s="96" t="n">
        <v>64.401</v>
      </c>
      <c r="G343" s="0"/>
      <c r="H343" s="98" t="n">
        <v>-1.151</v>
      </c>
      <c r="I343" s="1" t="n">
        <v>63.893</v>
      </c>
      <c r="J343" s="1" t="n">
        <v>0.468</v>
      </c>
      <c r="K343" s="1" t="n">
        <v>0.366052</v>
      </c>
    </row>
    <row r="344" customFormat="false" ht="12.75" hidden="false" customHeight="false" outlineLevel="0" collapsed="false">
      <c r="A344" s="1" t="n">
        <v>56</v>
      </c>
      <c r="B344" s="1" t="s">
        <v>65</v>
      </c>
      <c r="C344" s="1" t="s">
        <v>102</v>
      </c>
      <c r="E344" s="1" t="n">
        <v>0</v>
      </c>
      <c r="F344" s="96" t="n">
        <v>64.868</v>
      </c>
      <c r="G344" s="0"/>
      <c r="H344" s="98" t="n">
        <v>-1.15</v>
      </c>
      <c r="I344" s="1" t="n">
        <v>64.358</v>
      </c>
      <c r="J344" s="1" t="n">
        <v>0.471</v>
      </c>
      <c r="K344" s="1" t="n">
        <v>0.366052</v>
      </c>
    </row>
    <row r="345" customFormat="false" ht="12.75" hidden="false" customHeight="false" outlineLevel="0" collapsed="false">
      <c r="A345" s="1" t="n">
        <v>56</v>
      </c>
      <c r="B345" s="1" t="s">
        <v>65</v>
      </c>
      <c r="C345" s="1" t="s">
        <v>102</v>
      </c>
      <c r="E345" s="1" t="n">
        <v>0</v>
      </c>
      <c r="F345" s="96" t="n">
        <v>56.853</v>
      </c>
      <c r="G345" s="0"/>
      <c r="H345" s="98" t="n">
        <v>4.717</v>
      </c>
      <c r="I345" s="1" t="n">
        <v>56.404</v>
      </c>
      <c r="J345" s="1" t="n">
        <v>0.416</v>
      </c>
      <c r="K345" s="1" t="n">
        <v>0.368194</v>
      </c>
    </row>
    <row r="346" customFormat="false" ht="12.75" hidden="false" customHeight="false" outlineLevel="0" collapsed="false">
      <c r="A346" s="1" t="n">
        <v>56</v>
      </c>
      <c r="B346" s="1" t="s">
        <v>65</v>
      </c>
      <c r="C346" s="1" t="s">
        <v>102</v>
      </c>
      <c r="E346" s="1" t="n">
        <v>57</v>
      </c>
      <c r="F346" s="96" t="n">
        <v>167.271</v>
      </c>
      <c r="G346" s="97" t="n">
        <v>-25.232</v>
      </c>
      <c r="H346" s="0"/>
      <c r="L346" s="1" t="n">
        <v>164.679</v>
      </c>
      <c r="M346" s="1" t="n">
        <v>1.899</v>
      </c>
      <c r="N346" s="1" t="n">
        <v>0.693</v>
      </c>
      <c r="O346" s="1" t="n">
        <v>1.078062</v>
      </c>
    </row>
    <row r="347" customFormat="false" ht="12.75" hidden="false" customHeight="false" outlineLevel="0" collapsed="false">
      <c r="A347" s="1" t="n">
        <v>56</v>
      </c>
      <c r="B347" s="1" t="s">
        <v>65</v>
      </c>
      <c r="C347" s="1" t="s">
        <v>102</v>
      </c>
      <c r="E347" s="1" t="n">
        <v>57</v>
      </c>
      <c r="F347" s="96" t="n">
        <v>58.714</v>
      </c>
      <c r="G347" s="97" t="n">
        <v>-37.363</v>
      </c>
      <c r="H347" s="0"/>
      <c r="L347" s="1" t="n">
        <v>57.806</v>
      </c>
      <c r="M347" s="1" t="n">
        <v>0.659</v>
      </c>
      <c r="N347" s="1" t="n">
        <v>0.249</v>
      </c>
      <c r="O347" s="1" t="n">
        <v>1.064788</v>
      </c>
    </row>
    <row r="348" customFormat="false" ht="12.75" hidden="false" customHeight="false" outlineLevel="0" collapsed="false">
      <c r="A348" s="1" t="n">
        <v>57</v>
      </c>
      <c r="B348" s="1" t="s">
        <v>65</v>
      </c>
      <c r="C348" s="1" t="s">
        <v>104</v>
      </c>
      <c r="E348" s="1" t="n">
        <v>0</v>
      </c>
      <c r="F348" s="96" t="n">
        <v>64.642</v>
      </c>
      <c r="G348" s="0"/>
      <c r="H348" s="98" t="n">
        <v>-1.061</v>
      </c>
      <c r="I348" s="1" t="n">
        <v>64.138</v>
      </c>
      <c r="J348" s="1" t="n">
        <v>0.47</v>
      </c>
      <c r="K348" s="1" t="n">
        <v>0.366084</v>
      </c>
    </row>
    <row r="349" customFormat="false" ht="12.75" hidden="false" customHeight="false" outlineLevel="0" collapsed="false">
      <c r="A349" s="1" t="n">
        <v>57</v>
      </c>
      <c r="B349" s="1" t="s">
        <v>65</v>
      </c>
      <c r="C349" s="1" t="s">
        <v>104</v>
      </c>
      <c r="E349" s="1" t="n">
        <v>0</v>
      </c>
      <c r="F349" s="96" t="n">
        <v>63.981</v>
      </c>
      <c r="G349" s="0"/>
      <c r="H349" s="98" t="n">
        <v>-1.109</v>
      </c>
      <c r="I349" s="1" t="n">
        <v>63.478</v>
      </c>
      <c r="J349" s="1" t="n">
        <v>0.465</v>
      </c>
      <c r="K349" s="1" t="n">
        <v>0.366067</v>
      </c>
    </row>
    <row r="350" customFormat="false" ht="12.75" hidden="false" customHeight="false" outlineLevel="0" collapsed="false">
      <c r="A350" s="1" t="n">
        <v>57</v>
      </c>
      <c r="B350" s="1" t="s">
        <v>65</v>
      </c>
      <c r="C350" s="1" t="s">
        <v>104</v>
      </c>
      <c r="E350" s="1" t="n">
        <v>0</v>
      </c>
      <c r="F350" s="96" t="n">
        <v>64.39</v>
      </c>
      <c r="G350" s="0"/>
      <c r="H350" s="98" t="n">
        <v>-1.15</v>
      </c>
      <c r="I350" s="1" t="n">
        <v>63.885</v>
      </c>
      <c r="J350" s="1" t="n">
        <v>0.468</v>
      </c>
      <c r="K350" s="1" t="n">
        <v>0.366052</v>
      </c>
    </row>
    <row r="351" customFormat="false" ht="12.75" hidden="false" customHeight="false" outlineLevel="0" collapsed="false">
      <c r="A351" s="1" t="n">
        <v>57</v>
      </c>
      <c r="B351" s="1" t="s">
        <v>65</v>
      </c>
      <c r="C351" s="1" t="s">
        <v>104</v>
      </c>
      <c r="E351" s="1" t="n">
        <v>0</v>
      </c>
      <c r="F351" s="96" t="n">
        <v>53.321</v>
      </c>
      <c r="G351" s="0"/>
      <c r="H351" s="98" t="n">
        <v>13.993</v>
      </c>
      <c r="I351" s="1" t="n">
        <v>52.906</v>
      </c>
      <c r="J351" s="1" t="n">
        <v>0.393</v>
      </c>
      <c r="K351" s="1" t="n">
        <v>0.371581</v>
      </c>
    </row>
    <row r="352" customFormat="false" ht="12.75" hidden="false" customHeight="false" outlineLevel="0" collapsed="false">
      <c r="A352" s="1" t="n">
        <v>57</v>
      </c>
      <c r="B352" s="1" t="s">
        <v>65</v>
      </c>
      <c r="C352" s="1" t="s">
        <v>104</v>
      </c>
      <c r="E352" s="1" t="n">
        <v>57</v>
      </c>
      <c r="F352" s="96" t="n">
        <v>192.32</v>
      </c>
      <c r="G352" s="97" t="n">
        <v>-19.761</v>
      </c>
      <c r="H352" s="0"/>
      <c r="L352" s="1" t="n">
        <v>189.331</v>
      </c>
      <c r="M352" s="1" t="n">
        <v>2.193</v>
      </c>
      <c r="N352" s="1" t="n">
        <v>0.797</v>
      </c>
      <c r="O352" s="1" t="n">
        <v>1.084047</v>
      </c>
    </row>
    <row r="353" customFormat="false" ht="12.75" hidden="false" customHeight="false" outlineLevel="0" collapsed="false">
      <c r="A353" s="1" t="n">
        <v>57</v>
      </c>
      <c r="B353" s="1" t="s">
        <v>65</v>
      </c>
      <c r="C353" s="1" t="s">
        <v>104</v>
      </c>
      <c r="E353" s="1" t="n">
        <v>57</v>
      </c>
      <c r="F353" s="96" t="n">
        <v>59.427</v>
      </c>
      <c r="G353" s="97" t="n">
        <v>-37.363</v>
      </c>
      <c r="H353" s="0"/>
      <c r="L353" s="1" t="n">
        <v>58.508</v>
      </c>
      <c r="M353" s="1" t="n">
        <v>0.667</v>
      </c>
      <c r="N353" s="1" t="n">
        <v>0.252</v>
      </c>
      <c r="O353" s="1" t="n">
        <v>1.064788</v>
      </c>
    </row>
    <row r="354" customFormat="false" ht="12.75" hidden="false" customHeight="false" outlineLevel="0" collapsed="false">
      <c r="A354" s="1" t="n">
        <v>58</v>
      </c>
      <c r="B354" s="1" t="s">
        <v>65</v>
      </c>
      <c r="C354" s="1" t="s">
        <v>106</v>
      </c>
      <c r="E354" s="1" t="n">
        <v>0</v>
      </c>
      <c r="F354" s="96" t="n">
        <v>64.879</v>
      </c>
      <c r="G354" s="0"/>
      <c r="H354" s="98" t="n">
        <v>-1.042</v>
      </c>
      <c r="I354" s="1" t="n">
        <v>64.365</v>
      </c>
      <c r="J354" s="1" t="n">
        <v>0.471</v>
      </c>
      <c r="K354" s="1" t="n">
        <v>0.366092</v>
      </c>
    </row>
    <row r="355" customFormat="false" ht="12.75" hidden="false" customHeight="false" outlineLevel="0" collapsed="false">
      <c r="A355" s="1" t="n">
        <v>58</v>
      </c>
      <c r="B355" s="1" t="s">
        <v>65</v>
      </c>
      <c r="C355" s="1" t="s">
        <v>106</v>
      </c>
      <c r="E355" s="1" t="n">
        <v>0</v>
      </c>
      <c r="F355" s="96" t="n">
        <v>64.721</v>
      </c>
      <c r="G355" s="0"/>
      <c r="H355" s="98" t="n">
        <v>-1.106</v>
      </c>
      <c r="I355" s="1" t="n">
        <v>64.204</v>
      </c>
      <c r="J355" s="1" t="n">
        <v>0.47</v>
      </c>
      <c r="K355" s="1" t="n">
        <v>0.366068</v>
      </c>
    </row>
    <row r="356" customFormat="false" ht="12.75" hidden="false" customHeight="false" outlineLevel="0" collapsed="false">
      <c r="A356" s="1" t="n">
        <v>58</v>
      </c>
      <c r="B356" s="1" t="s">
        <v>65</v>
      </c>
      <c r="C356" s="1" t="s">
        <v>106</v>
      </c>
      <c r="E356" s="1" t="n">
        <v>0</v>
      </c>
      <c r="F356" s="96" t="n">
        <v>64.317</v>
      </c>
      <c r="G356" s="0"/>
      <c r="H356" s="98" t="n">
        <v>-1.15</v>
      </c>
      <c r="I356" s="1" t="n">
        <v>63.805</v>
      </c>
      <c r="J356" s="1" t="n">
        <v>0.467</v>
      </c>
      <c r="K356" s="1" t="n">
        <v>0.366052</v>
      </c>
    </row>
    <row r="357" customFormat="false" ht="12.75" hidden="false" customHeight="false" outlineLevel="0" collapsed="false">
      <c r="A357" s="1" t="n">
        <v>58</v>
      </c>
      <c r="B357" s="1" t="s">
        <v>65</v>
      </c>
      <c r="C357" s="1" t="s">
        <v>106</v>
      </c>
      <c r="E357" s="1" t="n">
        <v>0</v>
      </c>
      <c r="F357" s="96" t="n">
        <v>63.035</v>
      </c>
      <c r="G357" s="0"/>
      <c r="H357" s="98" t="n">
        <v>15.572</v>
      </c>
      <c r="I357" s="1" t="n">
        <v>62.517</v>
      </c>
      <c r="J357" s="1" t="n">
        <v>0.466</v>
      </c>
      <c r="K357" s="1" t="n">
        <v>0.372158</v>
      </c>
    </row>
    <row r="358" customFormat="false" ht="12.75" hidden="false" customHeight="false" outlineLevel="0" collapsed="false">
      <c r="A358" s="1" t="n">
        <v>58</v>
      </c>
      <c r="B358" s="1" t="s">
        <v>65</v>
      </c>
      <c r="C358" s="1" t="s">
        <v>106</v>
      </c>
      <c r="E358" s="1" t="n">
        <v>57</v>
      </c>
      <c r="F358" s="96" t="n">
        <v>240.58</v>
      </c>
      <c r="G358" s="97" t="n">
        <v>-20.639</v>
      </c>
      <c r="H358" s="0"/>
      <c r="L358" s="1" t="n">
        <v>236.842</v>
      </c>
      <c r="M358" s="1" t="n">
        <v>2.741</v>
      </c>
      <c r="N358" s="1" t="n">
        <v>0.997</v>
      </c>
      <c r="O358" s="1" t="n">
        <v>1.083086</v>
      </c>
    </row>
    <row r="359" customFormat="false" ht="12.75" hidden="false" customHeight="false" outlineLevel="0" collapsed="false">
      <c r="A359" s="1" t="n">
        <v>58</v>
      </c>
      <c r="B359" s="1" t="s">
        <v>65</v>
      </c>
      <c r="C359" s="1" t="s">
        <v>106</v>
      </c>
      <c r="E359" s="1" t="n">
        <v>57</v>
      </c>
      <c r="F359" s="96" t="n">
        <v>59.141</v>
      </c>
      <c r="G359" s="97" t="n">
        <v>-37.363</v>
      </c>
      <c r="H359" s="0"/>
      <c r="L359" s="1" t="n">
        <v>58.227</v>
      </c>
      <c r="M359" s="1" t="n">
        <v>0.664</v>
      </c>
      <c r="N359" s="1" t="n">
        <v>0.251</v>
      </c>
      <c r="O359" s="1" t="n">
        <v>1.064788</v>
      </c>
    </row>
    <row r="360" customFormat="false" ht="12.75" hidden="false" customHeight="false" outlineLevel="0" collapsed="false">
      <c r="A360" s="1" t="n">
        <v>59</v>
      </c>
      <c r="B360" s="1" t="s">
        <v>65</v>
      </c>
      <c r="C360" s="1" t="s">
        <v>108</v>
      </c>
      <c r="E360" s="1" t="n">
        <v>0</v>
      </c>
      <c r="F360" s="96" t="n">
        <v>64.47</v>
      </c>
      <c r="G360" s="0"/>
      <c r="H360" s="98" t="n">
        <v>-1.055</v>
      </c>
      <c r="I360" s="1" t="n">
        <v>63.959</v>
      </c>
      <c r="J360" s="1" t="n">
        <v>0.469</v>
      </c>
      <c r="K360" s="1" t="n">
        <v>0.366087</v>
      </c>
    </row>
    <row r="361" customFormat="false" ht="12.75" hidden="false" customHeight="false" outlineLevel="0" collapsed="false">
      <c r="A361" s="1" t="n">
        <v>59</v>
      </c>
      <c r="B361" s="1" t="s">
        <v>65</v>
      </c>
      <c r="C361" s="1" t="s">
        <v>108</v>
      </c>
      <c r="E361" s="1" t="n">
        <v>0</v>
      </c>
      <c r="F361" s="96" t="n">
        <v>64.539</v>
      </c>
      <c r="G361" s="0"/>
      <c r="H361" s="98" t="n">
        <v>-1.092</v>
      </c>
      <c r="I361" s="1" t="n">
        <v>64.023</v>
      </c>
      <c r="J361" s="1" t="n">
        <v>0.469</v>
      </c>
      <c r="K361" s="1" t="n">
        <v>0.366073</v>
      </c>
    </row>
    <row r="362" customFormat="false" ht="12.75" hidden="false" customHeight="false" outlineLevel="0" collapsed="false">
      <c r="A362" s="1" t="n">
        <v>59</v>
      </c>
      <c r="B362" s="1" t="s">
        <v>65</v>
      </c>
      <c r="C362" s="1" t="s">
        <v>108</v>
      </c>
      <c r="E362" s="1" t="n">
        <v>0</v>
      </c>
      <c r="F362" s="96" t="n">
        <v>64.3</v>
      </c>
      <c r="G362" s="0"/>
      <c r="H362" s="98" t="n">
        <v>-1.15</v>
      </c>
      <c r="I362" s="1" t="n">
        <v>63.788</v>
      </c>
      <c r="J362" s="1" t="n">
        <v>0.467</v>
      </c>
      <c r="K362" s="1" t="n">
        <v>0.366052</v>
      </c>
    </row>
    <row r="363" customFormat="false" ht="12.75" hidden="false" customHeight="false" outlineLevel="0" collapsed="false">
      <c r="A363" s="1" t="n">
        <v>59</v>
      </c>
      <c r="B363" s="1" t="s">
        <v>65</v>
      </c>
      <c r="C363" s="1" t="s">
        <v>108</v>
      </c>
      <c r="E363" s="1" t="n">
        <v>0</v>
      </c>
      <c r="F363" s="96" t="n">
        <v>71.005</v>
      </c>
      <c r="G363" s="0"/>
      <c r="H363" s="98" t="n">
        <v>15.572</v>
      </c>
      <c r="I363" s="1" t="n">
        <v>70.422</v>
      </c>
      <c r="J363" s="1" t="n">
        <v>0.525</v>
      </c>
      <c r="K363" s="1" t="n">
        <v>0.372157</v>
      </c>
    </row>
    <row r="364" customFormat="false" ht="12.75" hidden="false" customHeight="false" outlineLevel="0" collapsed="false">
      <c r="A364" s="1" t="n">
        <v>59</v>
      </c>
      <c r="B364" s="1" t="s">
        <v>65</v>
      </c>
      <c r="C364" s="1" t="s">
        <v>108</v>
      </c>
      <c r="E364" s="1" t="n">
        <v>78</v>
      </c>
      <c r="F364" s="96" t="n">
        <v>46.87</v>
      </c>
      <c r="G364" s="97" t="n">
        <v>-21.706</v>
      </c>
      <c r="H364" s="0"/>
      <c r="L364" s="1" t="n">
        <v>46.142</v>
      </c>
      <c r="M364" s="1" t="n">
        <v>0.534</v>
      </c>
      <c r="N364" s="1" t="n">
        <v>0.194</v>
      </c>
      <c r="O364" s="1" t="n">
        <v>1.081919</v>
      </c>
    </row>
    <row r="365" customFormat="false" ht="12.75" hidden="false" customHeight="false" outlineLevel="0" collapsed="false">
      <c r="A365" s="1" t="n">
        <v>59</v>
      </c>
      <c r="B365" s="1" t="s">
        <v>65</v>
      </c>
      <c r="C365" s="1" t="s">
        <v>108</v>
      </c>
      <c r="E365" s="1" t="n">
        <v>78</v>
      </c>
      <c r="F365" s="96" t="n">
        <v>59.216</v>
      </c>
      <c r="G365" s="97" t="n">
        <v>-37.363</v>
      </c>
      <c r="H365" s="0"/>
      <c r="L365" s="1" t="n">
        <v>58.3</v>
      </c>
      <c r="M365" s="1" t="n">
        <v>0.665</v>
      </c>
      <c r="N365" s="1" t="n">
        <v>0.251</v>
      </c>
      <c r="O365" s="1" t="n">
        <v>1.064788</v>
      </c>
    </row>
    <row r="366" customFormat="false" ht="12.75" hidden="false" customHeight="false" outlineLevel="0" collapsed="false">
      <c r="A366" s="1" t="n">
        <v>60</v>
      </c>
      <c r="B366" s="1" t="s">
        <v>65</v>
      </c>
      <c r="C366" s="1" t="s">
        <v>110</v>
      </c>
      <c r="E366" s="1" t="n">
        <v>0</v>
      </c>
      <c r="F366" s="96" t="n">
        <v>64.659</v>
      </c>
      <c r="G366" s="0"/>
      <c r="H366" s="98" t="n">
        <v>-1.073</v>
      </c>
      <c r="I366" s="1" t="n">
        <v>64.157</v>
      </c>
      <c r="J366" s="1" t="n">
        <v>0.47</v>
      </c>
      <c r="K366" s="1" t="n">
        <v>0.36608</v>
      </c>
    </row>
    <row r="367" customFormat="false" ht="12.75" hidden="false" customHeight="false" outlineLevel="0" collapsed="false">
      <c r="A367" s="1" t="n">
        <v>60</v>
      </c>
      <c r="B367" s="1" t="s">
        <v>65</v>
      </c>
      <c r="C367" s="1" t="s">
        <v>110</v>
      </c>
      <c r="E367" s="1" t="n">
        <v>0</v>
      </c>
      <c r="F367" s="96" t="n">
        <v>64.408</v>
      </c>
      <c r="G367" s="0"/>
      <c r="H367" s="98" t="n">
        <v>-1.112</v>
      </c>
      <c r="I367" s="1" t="n">
        <v>63.904</v>
      </c>
      <c r="J367" s="1" t="n">
        <v>0.468</v>
      </c>
      <c r="K367" s="1" t="n">
        <v>0.366066</v>
      </c>
    </row>
    <row r="368" customFormat="false" ht="12.75" hidden="false" customHeight="false" outlineLevel="0" collapsed="false">
      <c r="A368" s="1" t="n">
        <v>60</v>
      </c>
      <c r="B368" s="1" t="s">
        <v>65</v>
      </c>
      <c r="C368" s="1" t="s">
        <v>110</v>
      </c>
      <c r="E368" s="1" t="n">
        <v>0</v>
      </c>
      <c r="F368" s="96" t="n">
        <v>64.091</v>
      </c>
      <c r="G368" s="0"/>
      <c r="H368" s="98" t="n">
        <v>-1.15</v>
      </c>
      <c r="I368" s="1" t="n">
        <v>63.591</v>
      </c>
      <c r="J368" s="1" t="n">
        <v>0.466</v>
      </c>
      <c r="K368" s="1" t="n">
        <v>0.366052</v>
      </c>
    </row>
    <row r="369" customFormat="false" ht="12.75" hidden="false" customHeight="false" outlineLevel="0" collapsed="false">
      <c r="A369" s="1" t="n">
        <v>60</v>
      </c>
      <c r="B369" s="1" t="s">
        <v>65</v>
      </c>
      <c r="C369" s="1" t="s">
        <v>110</v>
      </c>
      <c r="E369" s="1" t="n">
        <v>0</v>
      </c>
      <c r="F369" s="96" t="n">
        <v>51.208</v>
      </c>
      <c r="G369" s="0"/>
      <c r="H369" s="98" t="n">
        <v>15.641</v>
      </c>
      <c r="I369" s="1" t="n">
        <v>50.813</v>
      </c>
      <c r="J369" s="1" t="n">
        <v>0.378</v>
      </c>
      <c r="K369" s="1" t="n">
        <v>0.372183</v>
      </c>
    </row>
    <row r="370" customFormat="false" ht="12.75" hidden="false" customHeight="false" outlineLevel="0" collapsed="false">
      <c r="A370" s="1" t="n">
        <v>60</v>
      </c>
      <c r="B370" s="1" t="s">
        <v>65</v>
      </c>
      <c r="C370" s="1" t="s">
        <v>110</v>
      </c>
      <c r="E370" s="1" t="n">
        <v>57</v>
      </c>
      <c r="F370" s="96" t="n">
        <v>201.823</v>
      </c>
      <c r="G370" s="97" t="n">
        <v>-20.831</v>
      </c>
      <c r="H370" s="0"/>
      <c r="L370" s="1" t="n">
        <v>198.685</v>
      </c>
      <c r="M370" s="1" t="n">
        <v>2.302</v>
      </c>
      <c r="N370" s="1" t="n">
        <v>0.837</v>
      </c>
      <c r="O370" s="1" t="n">
        <v>1.082876</v>
      </c>
    </row>
    <row r="371" customFormat="false" ht="12.75" hidden="false" customHeight="false" outlineLevel="0" collapsed="false">
      <c r="A371" s="1" t="n">
        <v>60</v>
      </c>
      <c r="B371" s="1" t="s">
        <v>65</v>
      </c>
      <c r="C371" s="1" t="s">
        <v>110</v>
      </c>
      <c r="E371" s="1" t="n">
        <v>57</v>
      </c>
      <c r="F371" s="96" t="n">
        <v>59.465</v>
      </c>
      <c r="G371" s="97" t="n">
        <v>-37.363</v>
      </c>
      <c r="H371" s="0"/>
      <c r="L371" s="1" t="n">
        <v>58.545</v>
      </c>
      <c r="M371" s="1" t="n">
        <v>0.668</v>
      </c>
      <c r="N371" s="1" t="n">
        <v>0.252</v>
      </c>
      <c r="O371" s="1" t="n">
        <v>1.064788</v>
      </c>
    </row>
    <row r="372" customFormat="false" ht="12.75" hidden="false" customHeight="false" outlineLevel="0" collapsed="false">
      <c r="A372" s="1" t="n">
        <v>61</v>
      </c>
      <c r="B372" s="1" t="s">
        <v>65</v>
      </c>
      <c r="C372" s="1" t="s">
        <v>112</v>
      </c>
      <c r="E372" s="1" t="n">
        <v>0</v>
      </c>
      <c r="F372" s="96" t="n">
        <v>64.306</v>
      </c>
      <c r="G372" s="0"/>
      <c r="H372" s="98" t="n">
        <v>-1.025</v>
      </c>
      <c r="I372" s="1" t="n">
        <v>63.797</v>
      </c>
      <c r="J372" s="1" t="n">
        <v>0.467</v>
      </c>
      <c r="K372" s="1" t="n">
        <v>0.366098</v>
      </c>
    </row>
    <row r="373" customFormat="false" ht="12.75" hidden="false" customHeight="false" outlineLevel="0" collapsed="false">
      <c r="A373" s="1" t="n">
        <v>61</v>
      </c>
      <c r="B373" s="1" t="s">
        <v>65</v>
      </c>
      <c r="C373" s="1" t="s">
        <v>112</v>
      </c>
      <c r="E373" s="1" t="n">
        <v>0</v>
      </c>
      <c r="F373" s="96" t="n">
        <v>64.586</v>
      </c>
      <c r="G373" s="0"/>
      <c r="H373" s="98" t="n">
        <v>-1.081</v>
      </c>
      <c r="I373" s="1" t="n">
        <v>64.071</v>
      </c>
      <c r="J373" s="1" t="n">
        <v>0.469</v>
      </c>
      <c r="K373" s="1" t="n">
        <v>0.366077</v>
      </c>
    </row>
    <row r="374" customFormat="false" ht="12.75" hidden="false" customHeight="false" outlineLevel="0" collapsed="false">
      <c r="A374" s="1" t="n">
        <v>61</v>
      </c>
      <c r="B374" s="1" t="s">
        <v>65</v>
      </c>
      <c r="C374" s="1" t="s">
        <v>112</v>
      </c>
      <c r="E374" s="1" t="n">
        <v>0</v>
      </c>
      <c r="F374" s="96" t="n">
        <v>64.654</v>
      </c>
      <c r="G374" s="0"/>
      <c r="H374" s="98" t="n">
        <v>-1.15</v>
      </c>
      <c r="I374" s="1" t="n">
        <v>64.14</v>
      </c>
      <c r="J374" s="1" t="n">
        <v>0.47</v>
      </c>
      <c r="K374" s="1" t="n">
        <v>0.366052</v>
      </c>
    </row>
    <row r="375" customFormat="false" ht="12.75" hidden="false" customHeight="false" outlineLevel="0" collapsed="false">
      <c r="A375" s="1" t="n">
        <v>61</v>
      </c>
      <c r="B375" s="1" t="s">
        <v>65</v>
      </c>
      <c r="C375" s="1" t="s">
        <v>112</v>
      </c>
      <c r="E375" s="1" t="n">
        <v>0</v>
      </c>
      <c r="F375" s="96" t="n">
        <v>59.353</v>
      </c>
      <c r="G375" s="0"/>
      <c r="H375" s="98" t="n">
        <v>15.501</v>
      </c>
      <c r="I375" s="1" t="n">
        <v>58.869</v>
      </c>
      <c r="J375" s="1" t="n">
        <v>0.438</v>
      </c>
      <c r="K375" s="1" t="n">
        <v>0.372132</v>
      </c>
    </row>
    <row r="376" customFormat="false" ht="12.75" hidden="false" customHeight="false" outlineLevel="0" collapsed="false">
      <c r="A376" s="1" t="n">
        <v>61</v>
      </c>
      <c r="B376" s="1" t="s">
        <v>65</v>
      </c>
      <c r="C376" s="1" t="s">
        <v>112</v>
      </c>
      <c r="E376" s="1" t="n">
        <v>57</v>
      </c>
      <c r="F376" s="96" t="n">
        <v>228.02</v>
      </c>
      <c r="G376" s="97" t="n">
        <v>-20.667</v>
      </c>
      <c r="H376" s="0"/>
      <c r="L376" s="1" t="n">
        <v>224.473</v>
      </c>
      <c r="M376" s="1" t="n">
        <v>2.601</v>
      </c>
      <c r="N376" s="1" t="n">
        <v>0.946</v>
      </c>
      <c r="O376" s="1" t="n">
        <v>1.083055</v>
      </c>
    </row>
    <row r="377" customFormat="false" ht="12.75" hidden="false" customHeight="false" outlineLevel="0" collapsed="false">
      <c r="A377" s="1" t="n">
        <v>61</v>
      </c>
      <c r="B377" s="1" t="s">
        <v>65</v>
      </c>
      <c r="C377" s="1" t="s">
        <v>112</v>
      </c>
      <c r="E377" s="1" t="n">
        <v>57</v>
      </c>
      <c r="F377" s="96" t="n">
        <v>59.245</v>
      </c>
      <c r="G377" s="97" t="n">
        <v>-37.363</v>
      </c>
      <c r="H377" s="0"/>
      <c r="L377" s="1" t="n">
        <v>58.329</v>
      </c>
      <c r="M377" s="1" t="n">
        <v>0.666</v>
      </c>
      <c r="N377" s="1" t="n">
        <v>0.251</v>
      </c>
      <c r="O377" s="1" t="n">
        <v>1.064788</v>
      </c>
    </row>
    <row r="378" customFormat="false" ht="12.75" hidden="false" customHeight="false" outlineLevel="0" collapsed="false">
      <c r="A378" s="1" t="n">
        <v>62</v>
      </c>
      <c r="B378" s="1" t="s">
        <v>65</v>
      </c>
      <c r="C378" s="1" t="s">
        <v>114</v>
      </c>
      <c r="E378" s="1" t="n">
        <v>0</v>
      </c>
      <c r="F378" s="96" t="n">
        <v>64.082</v>
      </c>
      <c r="G378" s="0"/>
      <c r="H378" s="98" t="n">
        <v>-1.059</v>
      </c>
      <c r="I378" s="1" t="n">
        <v>63.59</v>
      </c>
      <c r="J378" s="1" t="n">
        <v>0.466</v>
      </c>
      <c r="K378" s="1" t="n">
        <v>0.366085</v>
      </c>
    </row>
    <row r="379" customFormat="false" ht="12.75" hidden="false" customHeight="false" outlineLevel="0" collapsed="false">
      <c r="A379" s="1" t="n">
        <v>62</v>
      </c>
      <c r="B379" s="1" t="s">
        <v>65</v>
      </c>
      <c r="C379" s="1" t="s">
        <v>114</v>
      </c>
      <c r="E379" s="1" t="n">
        <v>0</v>
      </c>
      <c r="F379" s="96" t="n">
        <v>63.603</v>
      </c>
      <c r="G379" s="0"/>
      <c r="H379" s="98" t="n">
        <v>-1.098</v>
      </c>
      <c r="I379" s="1" t="n">
        <v>63.111</v>
      </c>
      <c r="J379" s="1" t="n">
        <v>0.462</v>
      </c>
      <c r="K379" s="1" t="n">
        <v>0.366071</v>
      </c>
    </row>
    <row r="380" customFormat="false" ht="12.75" hidden="false" customHeight="false" outlineLevel="0" collapsed="false">
      <c r="A380" s="1" t="n">
        <v>62</v>
      </c>
      <c r="B380" s="1" t="s">
        <v>65</v>
      </c>
      <c r="C380" s="1" t="s">
        <v>114</v>
      </c>
      <c r="E380" s="1" t="n">
        <v>0</v>
      </c>
      <c r="F380" s="96" t="n">
        <v>64.272</v>
      </c>
      <c r="G380" s="0"/>
      <c r="H380" s="98" t="n">
        <v>-1.15</v>
      </c>
      <c r="I380" s="1" t="n">
        <v>63.776</v>
      </c>
      <c r="J380" s="1" t="n">
        <v>0.467</v>
      </c>
      <c r="K380" s="1" t="n">
        <v>0.366052</v>
      </c>
    </row>
    <row r="381" customFormat="false" ht="12.75" hidden="false" customHeight="false" outlineLevel="0" collapsed="false">
      <c r="A381" s="1" t="n">
        <v>62</v>
      </c>
      <c r="B381" s="1" t="s">
        <v>65</v>
      </c>
      <c r="C381" s="1" t="s">
        <v>114</v>
      </c>
      <c r="E381" s="1" t="n">
        <v>0</v>
      </c>
      <c r="F381" s="96" t="n">
        <v>58.815</v>
      </c>
      <c r="G381" s="0"/>
      <c r="H381" s="98" t="n">
        <v>15.197</v>
      </c>
      <c r="I381" s="1" t="n">
        <v>58.368</v>
      </c>
      <c r="J381" s="1" t="n">
        <v>0.435</v>
      </c>
      <c r="K381" s="1" t="n">
        <v>0.372021</v>
      </c>
    </row>
    <row r="382" customFormat="false" ht="12.75" hidden="false" customHeight="false" outlineLevel="0" collapsed="false">
      <c r="A382" s="1" t="n">
        <v>62</v>
      </c>
      <c r="B382" s="1" t="s">
        <v>65</v>
      </c>
      <c r="C382" s="1" t="s">
        <v>114</v>
      </c>
      <c r="E382" s="1" t="n">
        <v>57</v>
      </c>
      <c r="F382" s="96" t="n">
        <v>227.563</v>
      </c>
      <c r="G382" s="97" t="n">
        <v>-20.813</v>
      </c>
      <c r="H382" s="0"/>
      <c r="L382" s="1" t="n">
        <v>224.025</v>
      </c>
      <c r="M382" s="1" t="n">
        <v>2.595</v>
      </c>
      <c r="N382" s="1" t="n">
        <v>0.943</v>
      </c>
      <c r="O382" s="1" t="n">
        <v>1.082896</v>
      </c>
    </row>
    <row r="383" customFormat="false" ht="12.75" hidden="false" customHeight="false" outlineLevel="0" collapsed="false">
      <c r="A383" s="1" t="n">
        <v>62</v>
      </c>
      <c r="B383" s="1" t="s">
        <v>65</v>
      </c>
      <c r="C383" s="1" t="s">
        <v>114</v>
      </c>
      <c r="E383" s="1" t="n">
        <v>57</v>
      </c>
      <c r="F383" s="96" t="n">
        <v>59.303</v>
      </c>
      <c r="G383" s="97" t="n">
        <v>-37.363</v>
      </c>
      <c r="H383" s="0"/>
      <c r="L383" s="1" t="n">
        <v>58.385</v>
      </c>
      <c r="M383" s="1" t="n">
        <v>0.666</v>
      </c>
      <c r="N383" s="1" t="n">
        <v>0.251</v>
      </c>
      <c r="O383" s="1" t="n">
        <v>1.064788</v>
      </c>
    </row>
    <row r="384" customFormat="false" ht="12.75" hidden="false" customHeight="false" outlineLevel="0" collapsed="false">
      <c r="A384" s="1" t="n">
        <v>63</v>
      </c>
      <c r="B384" s="1" t="s">
        <v>65</v>
      </c>
      <c r="C384" s="1" t="s">
        <v>116</v>
      </c>
      <c r="E384" s="1" t="n">
        <v>0</v>
      </c>
      <c r="F384" s="96" t="n">
        <v>63.936</v>
      </c>
      <c r="G384" s="0"/>
      <c r="H384" s="98" t="n">
        <v>-1.003</v>
      </c>
      <c r="I384" s="1" t="n">
        <v>63.429</v>
      </c>
      <c r="J384" s="1" t="n">
        <v>0.465</v>
      </c>
      <c r="K384" s="1" t="n">
        <v>0.366106</v>
      </c>
    </row>
    <row r="385" customFormat="false" ht="12.75" hidden="false" customHeight="false" outlineLevel="0" collapsed="false">
      <c r="A385" s="1" t="n">
        <v>63</v>
      </c>
      <c r="B385" s="1" t="s">
        <v>65</v>
      </c>
      <c r="C385" s="1" t="s">
        <v>116</v>
      </c>
      <c r="E385" s="1" t="n">
        <v>0</v>
      </c>
      <c r="F385" s="96" t="n">
        <v>64.453</v>
      </c>
      <c r="G385" s="0"/>
      <c r="H385" s="98" t="n">
        <v>-1.067</v>
      </c>
      <c r="I385" s="1" t="n">
        <v>63.938</v>
      </c>
      <c r="J385" s="1" t="n">
        <v>0.468</v>
      </c>
      <c r="K385" s="1" t="n">
        <v>0.366083</v>
      </c>
    </row>
    <row r="386" customFormat="false" ht="12.75" hidden="false" customHeight="false" outlineLevel="0" collapsed="false">
      <c r="A386" s="1" t="n">
        <v>63</v>
      </c>
      <c r="B386" s="1" t="s">
        <v>65</v>
      </c>
      <c r="C386" s="1" t="s">
        <v>116</v>
      </c>
      <c r="E386" s="1" t="n">
        <v>0</v>
      </c>
      <c r="F386" s="96" t="n">
        <v>64.566</v>
      </c>
      <c r="G386" s="0"/>
      <c r="H386" s="98" t="n">
        <v>-1.15</v>
      </c>
      <c r="I386" s="1" t="n">
        <v>64.052</v>
      </c>
      <c r="J386" s="1" t="n">
        <v>0.469</v>
      </c>
      <c r="K386" s="1" t="n">
        <v>0.366052</v>
      </c>
    </row>
    <row r="387" customFormat="false" ht="12.75" hidden="false" customHeight="false" outlineLevel="0" collapsed="false">
      <c r="A387" s="1" t="n">
        <v>63</v>
      </c>
      <c r="B387" s="1" t="s">
        <v>65</v>
      </c>
      <c r="C387" s="1" t="s">
        <v>116</v>
      </c>
      <c r="E387" s="1" t="n">
        <v>0</v>
      </c>
      <c r="F387" s="96" t="n">
        <v>59.774</v>
      </c>
      <c r="G387" s="0"/>
      <c r="H387" s="98" t="n">
        <v>14.551</v>
      </c>
      <c r="I387" s="1" t="n">
        <v>59.285</v>
      </c>
      <c r="J387" s="1" t="n">
        <v>0.441</v>
      </c>
      <c r="K387" s="1" t="n">
        <v>0.371785</v>
      </c>
    </row>
    <row r="388" customFormat="false" ht="12.75" hidden="false" customHeight="false" outlineLevel="0" collapsed="false">
      <c r="A388" s="1" t="n">
        <v>63</v>
      </c>
      <c r="B388" s="1" t="s">
        <v>65</v>
      </c>
      <c r="C388" s="1" t="s">
        <v>116</v>
      </c>
      <c r="E388" s="1" t="n">
        <v>57</v>
      </c>
      <c r="F388" s="96" t="n">
        <v>212.801</v>
      </c>
      <c r="G388" s="97" t="n">
        <v>-20.845</v>
      </c>
      <c r="H388" s="0"/>
      <c r="L388" s="1" t="n">
        <v>209.491</v>
      </c>
      <c r="M388" s="1" t="n">
        <v>2.426</v>
      </c>
      <c r="N388" s="1" t="n">
        <v>0.883</v>
      </c>
      <c r="O388" s="1" t="n">
        <v>1.082861</v>
      </c>
    </row>
    <row r="389" customFormat="false" ht="12.75" hidden="false" customHeight="false" outlineLevel="0" collapsed="false">
      <c r="A389" s="1" t="n">
        <v>63</v>
      </c>
      <c r="B389" s="1" t="s">
        <v>65</v>
      </c>
      <c r="C389" s="1" t="s">
        <v>116</v>
      </c>
      <c r="E389" s="1" t="n">
        <v>57</v>
      </c>
      <c r="F389" s="96" t="n">
        <v>59.465</v>
      </c>
      <c r="G389" s="97" t="n">
        <v>-37.363</v>
      </c>
      <c r="H389" s="0"/>
      <c r="L389" s="1" t="n">
        <v>58.545</v>
      </c>
      <c r="M389" s="1" t="n">
        <v>0.668</v>
      </c>
      <c r="N389" s="1" t="n">
        <v>0.252</v>
      </c>
      <c r="O389" s="1" t="n">
        <v>1.064788</v>
      </c>
    </row>
    <row r="390" customFormat="false" ht="12.75" hidden="false" customHeight="false" outlineLevel="0" collapsed="false">
      <c r="A390" s="1" t="n">
        <v>64</v>
      </c>
      <c r="B390" s="1" t="s">
        <v>65</v>
      </c>
      <c r="C390" s="1" t="s">
        <v>118</v>
      </c>
      <c r="E390" s="1" t="n">
        <v>0</v>
      </c>
      <c r="F390" s="96" t="n">
        <v>64.493</v>
      </c>
      <c r="G390" s="0"/>
      <c r="H390" s="98" t="n">
        <v>-1.049</v>
      </c>
      <c r="I390" s="1" t="n">
        <v>63.981</v>
      </c>
      <c r="J390" s="1" t="n">
        <v>0.469</v>
      </c>
      <c r="K390" s="1" t="n">
        <v>0.366089</v>
      </c>
    </row>
    <row r="391" customFormat="false" ht="12.75" hidden="false" customHeight="false" outlineLevel="0" collapsed="false">
      <c r="A391" s="1" t="n">
        <v>64</v>
      </c>
      <c r="B391" s="1" t="s">
        <v>65</v>
      </c>
      <c r="C391" s="1" t="s">
        <v>118</v>
      </c>
      <c r="E391" s="1" t="n">
        <v>0</v>
      </c>
      <c r="F391" s="96" t="n">
        <v>64.244</v>
      </c>
      <c r="G391" s="0"/>
      <c r="H391" s="98" t="n">
        <v>-1.116</v>
      </c>
      <c r="I391" s="1" t="n">
        <v>63.73</v>
      </c>
      <c r="J391" s="1" t="n">
        <v>0.467</v>
      </c>
      <c r="K391" s="1" t="n">
        <v>0.366064</v>
      </c>
    </row>
    <row r="392" customFormat="false" ht="12.75" hidden="false" customHeight="false" outlineLevel="0" collapsed="false">
      <c r="A392" s="1" t="n">
        <v>64</v>
      </c>
      <c r="B392" s="1" t="s">
        <v>65</v>
      </c>
      <c r="C392" s="1" t="s">
        <v>118</v>
      </c>
      <c r="E392" s="1" t="n">
        <v>0</v>
      </c>
      <c r="F392" s="96" t="n">
        <v>64.537</v>
      </c>
      <c r="G392" s="0"/>
      <c r="H392" s="98" t="n">
        <v>-1.15</v>
      </c>
      <c r="I392" s="1" t="n">
        <v>64.023</v>
      </c>
      <c r="J392" s="1" t="n">
        <v>0.469</v>
      </c>
      <c r="K392" s="1" t="n">
        <v>0.366052</v>
      </c>
    </row>
    <row r="393" customFormat="false" ht="12.75" hidden="false" customHeight="false" outlineLevel="0" collapsed="false">
      <c r="A393" s="1" t="n">
        <v>64</v>
      </c>
      <c r="B393" s="1" t="s">
        <v>65</v>
      </c>
      <c r="C393" s="1" t="s">
        <v>118</v>
      </c>
      <c r="E393" s="1" t="n">
        <v>0</v>
      </c>
      <c r="F393" s="96" t="n">
        <v>44.104</v>
      </c>
      <c r="G393" s="0"/>
      <c r="H393" s="98" t="n">
        <v>14.221</v>
      </c>
      <c r="I393" s="1" t="n">
        <v>43.746</v>
      </c>
      <c r="J393" s="1" t="n">
        <v>0.325</v>
      </c>
      <c r="K393" s="1" t="n">
        <v>0.371664</v>
      </c>
    </row>
    <row r="394" customFormat="false" ht="12.75" hidden="false" customHeight="false" outlineLevel="0" collapsed="false">
      <c r="A394" s="1" t="n">
        <v>64</v>
      </c>
      <c r="B394" s="1" t="s">
        <v>65</v>
      </c>
      <c r="C394" s="1" t="s">
        <v>118</v>
      </c>
      <c r="E394" s="1" t="n">
        <v>57</v>
      </c>
      <c r="F394" s="96" t="n">
        <v>154.072</v>
      </c>
      <c r="G394" s="97" t="n">
        <v>-21.204</v>
      </c>
      <c r="H394" s="0"/>
      <c r="L394" s="1" t="n">
        <v>151.677</v>
      </c>
      <c r="M394" s="1" t="n">
        <v>1.756</v>
      </c>
      <c r="N394" s="1" t="n">
        <v>0.639</v>
      </c>
      <c r="O394" s="1" t="n">
        <v>1.082468</v>
      </c>
    </row>
    <row r="395" customFormat="false" ht="12.75" hidden="false" customHeight="false" outlineLevel="0" collapsed="false">
      <c r="A395" s="1" t="n">
        <v>64</v>
      </c>
      <c r="B395" s="1" t="s">
        <v>65</v>
      </c>
      <c r="C395" s="1" t="s">
        <v>118</v>
      </c>
      <c r="E395" s="1" t="n">
        <v>57</v>
      </c>
      <c r="F395" s="96" t="n">
        <v>59.067</v>
      </c>
      <c r="G395" s="97" t="n">
        <v>-37.363</v>
      </c>
      <c r="H395" s="0"/>
      <c r="L395" s="1" t="n">
        <v>58.153</v>
      </c>
      <c r="M395" s="1" t="n">
        <v>0.663</v>
      </c>
      <c r="N395" s="1" t="n">
        <v>0.25</v>
      </c>
      <c r="O395" s="1" t="n">
        <v>1.064788</v>
      </c>
    </row>
    <row r="396" customFormat="false" ht="12.75" hidden="false" customHeight="false" outlineLevel="0" collapsed="false">
      <c r="A396" s="1" t="n">
        <v>65</v>
      </c>
      <c r="B396" s="1" t="s">
        <v>65</v>
      </c>
      <c r="C396" s="1" t="s">
        <v>120</v>
      </c>
      <c r="E396" s="1" t="n">
        <v>0</v>
      </c>
      <c r="F396" s="96" t="n">
        <v>64.079</v>
      </c>
      <c r="G396" s="0"/>
      <c r="H396" s="98" t="n">
        <v>-1.031</v>
      </c>
      <c r="I396" s="1" t="n">
        <v>63.575</v>
      </c>
      <c r="J396" s="1" t="n">
        <v>0.466</v>
      </c>
      <c r="K396" s="1" t="n">
        <v>0.366096</v>
      </c>
    </row>
    <row r="397" customFormat="false" ht="12.75" hidden="false" customHeight="false" outlineLevel="0" collapsed="false">
      <c r="A397" s="1" t="n">
        <v>65</v>
      </c>
      <c r="B397" s="1" t="s">
        <v>65</v>
      </c>
      <c r="C397" s="1" t="s">
        <v>120</v>
      </c>
      <c r="E397" s="1" t="n">
        <v>0</v>
      </c>
      <c r="F397" s="96" t="n">
        <v>64.687</v>
      </c>
      <c r="G397" s="0"/>
      <c r="H397" s="98" t="n">
        <v>-1.112</v>
      </c>
      <c r="I397" s="1" t="n">
        <v>64.174</v>
      </c>
      <c r="J397" s="1" t="n">
        <v>0.47</v>
      </c>
      <c r="K397" s="1" t="n">
        <v>0.366066</v>
      </c>
    </row>
    <row r="398" customFormat="false" ht="12.75" hidden="false" customHeight="false" outlineLevel="0" collapsed="false">
      <c r="A398" s="1" t="n">
        <v>65</v>
      </c>
      <c r="B398" s="1" t="s">
        <v>65</v>
      </c>
      <c r="C398" s="1" t="s">
        <v>120</v>
      </c>
      <c r="E398" s="1" t="n">
        <v>0</v>
      </c>
      <c r="F398" s="96" t="n">
        <v>64.298</v>
      </c>
      <c r="G398" s="0"/>
      <c r="H398" s="98" t="n">
        <v>-1.15</v>
      </c>
      <c r="I398" s="1" t="n">
        <v>63.79</v>
      </c>
      <c r="J398" s="1" t="n">
        <v>0.467</v>
      </c>
      <c r="K398" s="1" t="n">
        <v>0.366052</v>
      </c>
    </row>
    <row r="399" customFormat="false" ht="12.75" hidden="false" customHeight="false" outlineLevel="0" collapsed="false">
      <c r="A399" s="1" t="n">
        <v>65</v>
      </c>
      <c r="B399" s="1" t="s">
        <v>65</v>
      </c>
      <c r="C399" s="1" t="s">
        <v>120</v>
      </c>
      <c r="E399" s="1" t="n">
        <v>0</v>
      </c>
      <c r="F399" s="96" t="n">
        <v>76.202</v>
      </c>
      <c r="G399" s="0"/>
      <c r="H399" s="98" t="n">
        <v>14.555</v>
      </c>
      <c r="I399" s="1" t="n">
        <v>75.589</v>
      </c>
      <c r="J399" s="1" t="n">
        <v>0.562</v>
      </c>
      <c r="K399" s="1" t="n">
        <v>0.371786</v>
      </c>
    </row>
    <row r="400" customFormat="false" ht="12.75" hidden="false" customHeight="false" outlineLevel="0" collapsed="false">
      <c r="A400" s="1" t="n">
        <v>65</v>
      </c>
      <c r="B400" s="1" t="s">
        <v>65</v>
      </c>
      <c r="C400" s="1" t="s">
        <v>120</v>
      </c>
      <c r="E400" s="1" t="n">
        <v>78</v>
      </c>
      <c r="F400" s="96" t="n">
        <v>44.885</v>
      </c>
      <c r="G400" s="97" t="n">
        <v>-20.027</v>
      </c>
      <c r="H400" s="0"/>
      <c r="L400" s="1" t="n">
        <v>44.187</v>
      </c>
      <c r="M400" s="1" t="n">
        <v>0.512</v>
      </c>
      <c r="N400" s="1" t="n">
        <v>0.186</v>
      </c>
      <c r="O400" s="1" t="n">
        <v>1.083756</v>
      </c>
    </row>
    <row r="401" customFormat="false" ht="12.75" hidden="false" customHeight="false" outlineLevel="0" collapsed="false">
      <c r="A401" s="1" t="n">
        <v>65</v>
      </c>
      <c r="B401" s="1" t="s">
        <v>65</v>
      </c>
      <c r="C401" s="1" t="s">
        <v>120</v>
      </c>
      <c r="E401" s="1" t="n">
        <v>78</v>
      </c>
      <c r="F401" s="96" t="n">
        <v>59.232</v>
      </c>
      <c r="G401" s="97" t="n">
        <v>-37.363</v>
      </c>
      <c r="H401" s="0"/>
      <c r="L401" s="1" t="n">
        <v>58.316</v>
      </c>
      <c r="M401" s="1" t="n">
        <v>0.665</v>
      </c>
      <c r="N401" s="1" t="n">
        <v>0.251</v>
      </c>
      <c r="O401" s="1" t="n">
        <v>1.064788</v>
      </c>
    </row>
    <row r="402" customFormat="false" ht="12.75" hidden="false" customHeight="false" outlineLevel="0" collapsed="false">
      <c r="A402" s="1" t="n">
        <v>66</v>
      </c>
      <c r="B402" s="1" t="s">
        <v>13</v>
      </c>
      <c r="E402" s="1" t="n">
        <v>0</v>
      </c>
      <c r="F402" s="96" t="n">
        <v>64.317</v>
      </c>
      <c r="G402" s="0"/>
      <c r="H402" s="98" t="n">
        <v>-1.091</v>
      </c>
      <c r="I402" s="1" t="n">
        <v>63.808</v>
      </c>
      <c r="J402" s="1" t="n">
        <v>0.467</v>
      </c>
      <c r="K402" s="1" t="n">
        <v>0.366074</v>
      </c>
    </row>
    <row r="403" customFormat="false" ht="12.75" hidden="false" customHeight="false" outlineLevel="0" collapsed="false">
      <c r="A403" s="1" t="n">
        <v>66</v>
      </c>
      <c r="B403" s="1" t="s">
        <v>13</v>
      </c>
      <c r="E403" s="1" t="n">
        <v>0</v>
      </c>
      <c r="F403" s="96" t="n">
        <v>64.501</v>
      </c>
      <c r="G403" s="0"/>
      <c r="H403" s="98" t="n">
        <v>-1.134</v>
      </c>
      <c r="I403" s="1" t="n">
        <v>63.986</v>
      </c>
      <c r="J403" s="1" t="n">
        <v>0.469</v>
      </c>
      <c r="K403" s="1" t="n">
        <v>0.366058</v>
      </c>
    </row>
    <row r="404" customFormat="false" ht="12.75" hidden="false" customHeight="false" outlineLevel="0" collapsed="false">
      <c r="A404" s="1" t="n">
        <v>66</v>
      </c>
      <c r="B404" s="1" t="s">
        <v>13</v>
      </c>
      <c r="E404" s="1" t="n">
        <v>0</v>
      </c>
      <c r="F404" s="96" t="n">
        <v>64.688</v>
      </c>
      <c r="G404" s="0"/>
      <c r="H404" s="98" t="n">
        <v>-1.15</v>
      </c>
      <c r="I404" s="1" t="n">
        <v>64.173</v>
      </c>
      <c r="J404" s="1" t="n">
        <v>0.47</v>
      </c>
      <c r="K404" s="1" t="n">
        <v>0.366052</v>
      </c>
    </row>
    <row r="405" customFormat="false" ht="12.75" hidden="false" customHeight="false" outlineLevel="0" collapsed="false">
      <c r="A405" s="1" t="n">
        <v>66</v>
      </c>
      <c r="B405" s="1" t="s">
        <v>13</v>
      </c>
      <c r="E405" s="1" t="n">
        <v>57</v>
      </c>
      <c r="F405" s="96" t="n">
        <v>224.039</v>
      </c>
      <c r="G405" s="97" t="n">
        <v>-13.494</v>
      </c>
      <c r="H405" s="0"/>
      <c r="L405" s="1" t="n">
        <v>220.537</v>
      </c>
      <c r="M405" s="1" t="n">
        <v>2.572</v>
      </c>
      <c r="N405" s="1" t="n">
        <v>0.929</v>
      </c>
      <c r="O405" s="1" t="n">
        <v>1.090902</v>
      </c>
    </row>
    <row r="406" customFormat="false" ht="12.75" hidden="false" customHeight="false" outlineLevel="0" collapsed="false">
      <c r="A406" s="1" t="n">
        <v>66</v>
      </c>
      <c r="B406" s="1" t="s">
        <v>13</v>
      </c>
      <c r="E406" s="1" t="n">
        <v>57</v>
      </c>
      <c r="F406" s="96" t="n">
        <v>58.981</v>
      </c>
      <c r="G406" s="97" t="n">
        <v>-37.363</v>
      </c>
      <c r="H406" s="0"/>
      <c r="L406" s="1" t="n">
        <v>58.069</v>
      </c>
      <c r="M406" s="1" t="n">
        <v>0.662</v>
      </c>
      <c r="N406" s="1" t="n">
        <v>0.25</v>
      </c>
      <c r="O406" s="1" t="n">
        <v>1.064788</v>
      </c>
    </row>
    <row r="407" customFormat="false" ht="12.75" hidden="false" customHeight="false" outlineLevel="0" collapsed="false">
      <c r="A407" s="1" t="n">
        <v>67</v>
      </c>
      <c r="B407" s="1" t="s">
        <v>65</v>
      </c>
      <c r="C407" s="1" t="s">
        <v>123</v>
      </c>
      <c r="E407" s="1" t="n">
        <v>0</v>
      </c>
      <c r="F407" s="96" t="n">
        <v>64.186</v>
      </c>
      <c r="G407" s="0"/>
      <c r="H407" s="98" t="n">
        <v>-1.058</v>
      </c>
      <c r="I407" s="1" t="n">
        <v>63.684</v>
      </c>
      <c r="J407" s="1" t="n">
        <v>0.467</v>
      </c>
      <c r="K407" s="1" t="n">
        <v>0.366086</v>
      </c>
    </row>
    <row r="408" customFormat="false" ht="12.75" hidden="false" customHeight="false" outlineLevel="0" collapsed="false">
      <c r="A408" s="1" t="n">
        <v>67</v>
      </c>
      <c r="B408" s="1" t="s">
        <v>65</v>
      </c>
      <c r="C408" s="1" t="s">
        <v>123</v>
      </c>
      <c r="E408" s="1" t="n">
        <v>0</v>
      </c>
      <c r="F408" s="96" t="n">
        <v>64.466</v>
      </c>
      <c r="G408" s="0"/>
      <c r="H408" s="98" t="n">
        <v>-1.104</v>
      </c>
      <c r="I408" s="1" t="n">
        <v>63.957</v>
      </c>
      <c r="J408" s="1" t="n">
        <v>0.469</v>
      </c>
      <c r="K408" s="1" t="n">
        <v>0.366069</v>
      </c>
    </row>
    <row r="409" customFormat="false" ht="12.75" hidden="false" customHeight="false" outlineLevel="0" collapsed="false">
      <c r="A409" s="1" t="n">
        <v>67</v>
      </c>
      <c r="B409" s="1" t="s">
        <v>65</v>
      </c>
      <c r="C409" s="1" t="s">
        <v>123</v>
      </c>
      <c r="E409" s="1" t="n">
        <v>0</v>
      </c>
      <c r="F409" s="96" t="n">
        <v>64.529</v>
      </c>
      <c r="G409" s="0"/>
      <c r="H409" s="98" t="n">
        <v>-1.15</v>
      </c>
      <c r="I409" s="1" t="n">
        <v>64.021</v>
      </c>
      <c r="J409" s="1" t="n">
        <v>0.469</v>
      </c>
      <c r="K409" s="1" t="n">
        <v>0.366052</v>
      </c>
    </row>
    <row r="410" customFormat="false" ht="12.75" hidden="false" customHeight="false" outlineLevel="0" collapsed="false">
      <c r="A410" s="1" t="n">
        <v>67</v>
      </c>
      <c r="B410" s="1" t="s">
        <v>65</v>
      </c>
      <c r="C410" s="1" t="s">
        <v>123</v>
      </c>
      <c r="E410" s="1" t="n">
        <v>0</v>
      </c>
      <c r="F410" s="96" t="n">
        <v>59.085</v>
      </c>
      <c r="G410" s="0"/>
      <c r="H410" s="98" t="n">
        <v>4.698</v>
      </c>
      <c r="I410" s="1" t="n">
        <v>58.62</v>
      </c>
      <c r="J410" s="1" t="n">
        <v>0.432</v>
      </c>
      <c r="K410" s="1" t="n">
        <v>0.368188</v>
      </c>
    </row>
    <row r="411" customFormat="false" ht="12.75" hidden="false" customHeight="false" outlineLevel="0" collapsed="false">
      <c r="A411" s="1" t="n">
        <v>67</v>
      </c>
      <c r="B411" s="1" t="s">
        <v>65</v>
      </c>
      <c r="C411" s="1" t="s">
        <v>123</v>
      </c>
      <c r="E411" s="1" t="n">
        <v>57</v>
      </c>
      <c r="F411" s="96" t="n">
        <v>179.042</v>
      </c>
      <c r="G411" s="97" t="n">
        <v>-24.959</v>
      </c>
      <c r="H411" s="0"/>
      <c r="L411" s="1" t="n">
        <v>176.266</v>
      </c>
      <c r="M411" s="1" t="n">
        <v>2.034</v>
      </c>
      <c r="N411" s="1" t="n">
        <v>0.743</v>
      </c>
      <c r="O411" s="1" t="n">
        <v>1.07836</v>
      </c>
    </row>
    <row r="412" customFormat="false" ht="12.75" hidden="false" customHeight="false" outlineLevel="0" collapsed="false">
      <c r="A412" s="1" t="n">
        <v>67</v>
      </c>
      <c r="B412" s="1" t="s">
        <v>65</v>
      </c>
      <c r="C412" s="1" t="s">
        <v>123</v>
      </c>
      <c r="E412" s="1" t="n">
        <v>57</v>
      </c>
      <c r="F412" s="96" t="n">
        <v>58.98</v>
      </c>
      <c r="G412" s="97" t="n">
        <v>-37.363</v>
      </c>
      <c r="H412" s="0"/>
      <c r="L412" s="1" t="n">
        <v>58.068</v>
      </c>
      <c r="M412" s="1" t="n">
        <v>0.663</v>
      </c>
      <c r="N412" s="1" t="n">
        <v>0.25</v>
      </c>
      <c r="O412" s="1" t="n">
        <v>1.064788</v>
      </c>
    </row>
    <row r="413" customFormat="false" ht="12.75" hidden="false" customHeight="false" outlineLevel="0" collapsed="false">
      <c r="A413" s="1" t="n">
        <v>68</v>
      </c>
      <c r="B413" s="1" t="s">
        <v>65</v>
      </c>
      <c r="C413" s="1" t="s">
        <v>125</v>
      </c>
      <c r="E413" s="1" t="n">
        <v>0</v>
      </c>
      <c r="F413" s="96" t="n">
        <v>64.24</v>
      </c>
      <c r="G413" s="0"/>
      <c r="H413" s="98" t="n">
        <v>-1.025</v>
      </c>
      <c r="I413" s="1" t="n">
        <v>63.734</v>
      </c>
      <c r="J413" s="1" t="n">
        <v>0.467</v>
      </c>
      <c r="K413" s="1" t="n">
        <v>0.366098</v>
      </c>
    </row>
    <row r="414" customFormat="false" ht="12.75" hidden="false" customHeight="false" outlineLevel="0" collapsed="false">
      <c r="A414" s="1" t="n">
        <v>68</v>
      </c>
      <c r="B414" s="1" t="s">
        <v>65</v>
      </c>
      <c r="C414" s="1" t="s">
        <v>125</v>
      </c>
      <c r="E414" s="1" t="n">
        <v>0</v>
      </c>
      <c r="F414" s="96" t="n">
        <v>64.484</v>
      </c>
      <c r="G414" s="0"/>
      <c r="H414" s="98" t="n">
        <v>-1.074</v>
      </c>
      <c r="I414" s="1" t="n">
        <v>63.972</v>
      </c>
      <c r="J414" s="1" t="n">
        <v>0.469</v>
      </c>
      <c r="K414" s="1" t="n">
        <v>0.36608</v>
      </c>
    </row>
    <row r="415" customFormat="false" ht="12.75" hidden="false" customHeight="false" outlineLevel="0" collapsed="false">
      <c r="A415" s="1" t="n">
        <v>68</v>
      </c>
      <c r="B415" s="1" t="s">
        <v>65</v>
      </c>
      <c r="C415" s="1" t="s">
        <v>125</v>
      </c>
      <c r="E415" s="1" t="n">
        <v>0</v>
      </c>
      <c r="F415" s="96" t="n">
        <v>64.138</v>
      </c>
      <c r="G415" s="0"/>
      <c r="H415" s="98" t="n">
        <v>-1.15</v>
      </c>
      <c r="I415" s="1" t="n">
        <v>63.631</v>
      </c>
      <c r="J415" s="1" t="n">
        <v>0.466</v>
      </c>
      <c r="K415" s="1" t="n">
        <v>0.366052</v>
      </c>
    </row>
    <row r="416" customFormat="false" ht="12.75" hidden="false" customHeight="false" outlineLevel="0" collapsed="false">
      <c r="A416" s="1" t="n">
        <v>68</v>
      </c>
      <c r="B416" s="1" t="s">
        <v>65</v>
      </c>
      <c r="C416" s="1" t="s">
        <v>125</v>
      </c>
      <c r="E416" s="1" t="n">
        <v>0</v>
      </c>
      <c r="F416" s="96" t="n">
        <v>43.026</v>
      </c>
      <c r="G416" s="0"/>
      <c r="H416" s="98" t="n">
        <v>4.693</v>
      </c>
      <c r="I416" s="1" t="n">
        <v>42.69</v>
      </c>
      <c r="J416" s="1" t="n">
        <v>0.315</v>
      </c>
      <c r="K416" s="1" t="n">
        <v>0.368186</v>
      </c>
    </row>
    <row r="417" customFormat="false" ht="12.75" hidden="false" customHeight="false" outlineLevel="0" collapsed="false">
      <c r="A417" s="1" t="n">
        <v>68</v>
      </c>
      <c r="B417" s="1" t="s">
        <v>65</v>
      </c>
      <c r="C417" s="1" t="s">
        <v>125</v>
      </c>
      <c r="E417" s="1" t="n">
        <v>57</v>
      </c>
      <c r="F417" s="96" t="n">
        <v>126.084</v>
      </c>
      <c r="G417" s="97" t="n">
        <v>-25.541</v>
      </c>
      <c r="H417" s="0"/>
      <c r="L417" s="1" t="n">
        <v>124.13</v>
      </c>
      <c r="M417" s="1" t="n">
        <v>1.431</v>
      </c>
      <c r="N417" s="1" t="n">
        <v>0.523</v>
      </c>
      <c r="O417" s="1" t="n">
        <v>1.077723</v>
      </c>
    </row>
    <row r="418" customFormat="false" ht="12.75" hidden="false" customHeight="false" outlineLevel="0" collapsed="false">
      <c r="A418" s="1" t="n">
        <v>68</v>
      </c>
      <c r="B418" s="1" t="s">
        <v>65</v>
      </c>
      <c r="C418" s="1" t="s">
        <v>125</v>
      </c>
      <c r="E418" s="1" t="n">
        <v>57</v>
      </c>
      <c r="F418" s="96" t="n">
        <v>59.158</v>
      </c>
      <c r="G418" s="97" t="n">
        <v>-37.363</v>
      </c>
      <c r="H418" s="0"/>
      <c r="L418" s="1" t="n">
        <v>58.242</v>
      </c>
      <c r="M418" s="1" t="n">
        <v>0.664</v>
      </c>
      <c r="N418" s="1" t="n">
        <v>0.251</v>
      </c>
      <c r="O418" s="1" t="n">
        <v>1.064788</v>
      </c>
    </row>
    <row r="419" customFormat="false" ht="12.75" hidden="false" customHeight="false" outlineLevel="0" collapsed="false">
      <c r="A419" s="1" t="n">
        <v>69</v>
      </c>
      <c r="B419" s="1" t="s">
        <v>65</v>
      </c>
      <c r="C419" s="1" t="s">
        <v>127</v>
      </c>
      <c r="E419" s="1" t="n">
        <v>0</v>
      </c>
      <c r="F419" s="96" t="n">
        <v>64.414</v>
      </c>
      <c r="G419" s="0"/>
      <c r="H419" s="98" t="n">
        <v>-0.931</v>
      </c>
      <c r="I419" s="1" t="n">
        <v>63.903</v>
      </c>
      <c r="J419" s="1" t="n">
        <v>0.468</v>
      </c>
      <c r="K419" s="1" t="n">
        <v>0.366132</v>
      </c>
    </row>
    <row r="420" customFormat="false" ht="12.75" hidden="false" customHeight="false" outlineLevel="0" collapsed="false">
      <c r="A420" s="1" t="n">
        <v>69</v>
      </c>
      <c r="B420" s="1" t="s">
        <v>65</v>
      </c>
      <c r="C420" s="1" t="s">
        <v>127</v>
      </c>
      <c r="E420" s="1" t="n">
        <v>0</v>
      </c>
      <c r="F420" s="96" t="n">
        <v>64.283</v>
      </c>
      <c r="G420" s="0"/>
      <c r="H420" s="98" t="n">
        <v>-0.964</v>
      </c>
      <c r="I420" s="1" t="n">
        <v>63.769</v>
      </c>
      <c r="J420" s="1" t="n">
        <v>0.467</v>
      </c>
      <c r="K420" s="1" t="n">
        <v>0.36612</v>
      </c>
    </row>
    <row r="421" customFormat="false" ht="12.75" hidden="false" customHeight="false" outlineLevel="0" collapsed="false">
      <c r="A421" s="1" t="n">
        <v>69</v>
      </c>
      <c r="B421" s="1" t="s">
        <v>65</v>
      </c>
      <c r="C421" s="1" t="s">
        <v>127</v>
      </c>
      <c r="E421" s="1" t="n">
        <v>33</v>
      </c>
      <c r="F421" s="96" t="n">
        <v>64.534</v>
      </c>
      <c r="G421" s="0"/>
      <c r="H421" s="98" t="n">
        <v>-1.15</v>
      </c>
      <c r="I421" s="1" t="n">
        <v>64.022</v>
      </c>
      <c r="J421" s="1" t="n">
        <v>0.469</v>
      </c>
      <c r="K421" s="1" t="n">
        <v>0.366052</v>
      </c>
    </row>
    <row r="422" customFormat="false" ht="12.75" hidden="false" customHeight="false" outlineLevel="0" collapsed="false">
      <c r="A422" s="1" t="n">
        <v>69</v>
      </c>
      <c r="B422" s="1" t="s">
        <v>65</v>
      </c>
      <c r="C422" s="1" t="s">
        <v>127</v>
      </c>
      <c r="E422" s="1" t="n">
        <v>33</v>
      </c>
      <c r="F422" s="96" t="n">
        <v>47.957</v>
      </c>
      <c r="G422" s="0"/>
      <c r="H422" s="98" t="n">
        <v>14.029</v>
      </c>
      <c r="I422" s="1" t="n">
        <v>47.577</v>
      </c>
      <c r="J422" s="1" t="n">
        <v>0.354</v>
      </c>
      <c r="K422" s="1" t="n">
        <v>0.371594</v>
      </c>
    </row>
    <row r="423" customFormat="false" ht="12.75" hidden="false" customHeight="false" outlineLevel="0" collapsed="false">
      <c r="A423" s="1" t="n">
        <v>69</v>
      </c>
      <c r="B423" s="1" t="s">
        <v>65</v>
      </c>
      <c r="C423" s="1" t="s">
        <v>127</v>
      </c>
      <c r="E423" s="1" t="n">
        <v>78</v>
      </c>
      <c r="F423" s="96" t="n">
        <v>62.534</v>
      </c>
      <c r="G423" s="97" t="n">
        <v>-19.998</v>
      </c>
      <c r="H423" s="0"/>
      <c r="L423" s="1" t="n">
        <v>61.561</v>
      </c>
      <c r="M423" s="1" t="n">
        <v>0.714</v>
      </c>
      <c r="N423" s="1" t="n">
        <v>0.259</v>
      </c>
      <c r="O423" s="1" t="n">
        <v>1.083787</v>
      </c>
    </row>
    <row r="424" customFormat="false" ht="12.75" hidden="false" customHeight="false" outlineLevel="0" collapsed="false">
      <c r="A424" s="1" t="n">
        <v>69</v>
      </c>
      <c r="B424" s="1" t="s">
        <v>65</v>
      </c>
      <c r="C424" s="1" t="s">
        <v>127</v>
      </c>
      <c r="E424" s="1" t="n">
        <v>78</v>
      </c>
      <c r="F424" s="96" t="n">
        <v>59.134</v>
      </c>
      <c r="G424" s="97" t="n">
        <v>-37.363</v>
      </c>
      <c r="H424" s="0"/>
      <c r="L424" s="1" t="n">
        <v>58.219</v>
      </c>
      <c r="M424" s="1" t="n">
        <v>0.664</v>
      </c>
      <c r="N424" s="1" t="n">
        <v>0.251</v>
      </c>
      <c r="O424" s="1" t="n">
        <v>1.064788</v>
      </c>
    </row>
    <row r="425" customFormat="false" ht="12.75" hidden="false" customHeight="false" outlineLevel="0" collapsed="false">
      <c r="A425" s="1" t="n">
        <v>70</v>
      </c>
      <c r="B425" s="1" t="s">
        <v>65</v>
      </c>
      <c r="C425" s="1" t="s">
        <v>129</v>
      </c>
      <c r="E425" s="1" t="n">
        <v>0</v>
      </c>
      <c r="F425" s="96" t="n">
        <v>64.635</v>
      </c>
      <c r="G425" s="0"/>
      <c r="H425" s="98" t="n">
        <v>-1.075</v>
      </c>
      <c r="I425" s="1" t="n">
        <v>64.125</v>
      </c>
      <c r="J425" s="1" t="n">
        <v>0.47</v>
      </c>
      <c r="K425" s="1" t="n">
        <v>0.366079</v>
      </c>
    </row>
    <row r="426" customFormat="false" ht="12.75" hidden="false" customHeight="false" outlineLevel="0" collapsed="false">
      <c r="A426" s="1" t="n">
        <v>70</v>
      </c>
      <c r="B426" s="1" t="s">
        <v>65</v>
      </c>
      <c r="C426" s="1" t="s">
        <v>129</v>
      </c>
      <c r="E426" s="1" t="n">
        <v>0</v>
      </c>
      <c r="F426" s="96" t="n">
        <v>64.636</v>
      </c>
      <c r="G426" s="0"/>
      <c r="H426" s="98" t="n">
        <v>-1.1</v>
      </c>
      <c r="I426" s="1" t="n">
        <v>64.121</v>
      </c>
      <c r="J426" s="1" t="n">
        <v>0.47</v>
      </c>
      <c r="K426" s="1" t="n">
        <v>0.36607</v>
      </c>
    </row>
    <row r="427" customFormat="false" ht="12.75" hidden="false" customHeight="false" outlineLevel="0" collapsed="false">
      <c r="A427" s="1" t="n">
        <v>70</v>
      </c>
      <c r="B427" s="1" t="s">
        <v>65</v>
      </c>
      <c r="C427" s="1" t="s">
        <v>129</v>
      </c>
      <c r="E427" s="1" t="n">
        <v>0</v>
      </c>
      <c r="F427" s="96" t="n">
        <v>64.494</v>
      </c>
      <c r="G427" s="0"/>
      <c r="H427" s="98" t="n">
        <v>-1.15</v>
      </c>
      <c r="I427" s="1" t="n">
        <v>63.981</v>
      </c>
      <c r="J427" s="1" t="n">
        <v>0.469</v>
      </c>
      <c r="K427" s="1" t="n">
        <v>0.366052</v>
      </c>
    </row>
    <row r="428" customFormat="false" ht="12.75" hidden="false" customHeight="false" outlineLevel="0" collapsed="false">
      <c r="A428" s="1" t="n">
        <v>70</v>
      </c>
      <c r="B428" s="1" t="s">
        <v>65</v>
      </c>
      <c r="C428" s="1" t="s">
        <v>129</v>
      </c>
      <c r="E428" s="1" t="n">
        <v>0</v>
      </c>
      <c r="F428" s="96" t="n">
        <v>62.66</v>
      </c>
      <c r="G428" s="0"/>
      <c r="H428" s="98" t="n">
        <v>14.475</v>
      </c>
      <c r="I428" s="1" t="n">
        <v>62.146</v>
      </c>
      <c r="J428" s="1" t="n">
        <v>0.462</v>
      </c>
      <c r="K428" s="1" t="n">
        <v>0.371757</v>
      </c>
    </row>
    <row r="429" customFormat="false" ht="12.75" hidden="false" customHeight="false" outlineLevel="0" collapsed="false">
      <c r="A429" s="1" t="n">
        <v>70</v>
      </c>
      <c r="B429" s="1" t="s">
        <v>65</v>
      </c>
      <c r="C429" s="1" t="s">
        <v>129</v>
      </c>
      <c r="E429" s="1" t="n">
        <v>57</v>
      </c>
      <c r="F429" s="96" t="n">
        <v>222.6</v>
      </c>
      <c r="G429" s="97" t="n">
        <v>-19.643</v>
      </c>
      <c r="H429" s="0"/>
      <c r="L429" s="1" t="n">
        <v>219.135</v>
      </c>
      <c r="M429" s="1" t="n">
        <v>2.541</v>
      </c>
      <c r="N429" s="1" t="n">
        <v>0.924</v>
      </c>
      <c r="O429" s="1" t="n">
        <v>1.084176</v>
      </c>
    </row>
    <row r="430" customFormat="false" ht="12.75" hidden="false" customHeight="false" outlineLevel="0" collapsed="false">
      <c r="A430" s="1" t="n">
        <v>70</v>
      </c>
      <c r="B430" s="1" t="s">
        <v>65</v>
      </c>
      <c r="C430" s="1" t="s">
        <v>129</v>
      </c>
      <c r="E430" s="1" t="n">
        <v>57</v>
      </c>
      <c r="F430" s="96" t="n">
        <v>58.795</v>
      </c>
      <c r="G430" s="97" t="n">
        <v>-37.363</v>
      </c>
      <c r="H430" s="0"/>
      <c r="L430" s="1" t="n">
        <v>57.885</v>
      </c>
      <c r="M430" s="1" t="n">
        <v>0.66</v>
      </c>
      <c r="N430" s="1" t="n">
        <v>0.249</v>
      </c>
      <c r="O430" s="1" t="n">
        <v>1.064788</v>
      </c>
    </row>
    <row r="431" customFormat="false" ht="12.75" hidden="false" customHeight="false" outlineLevel="0" collapsed="false">
      <c r="A431" s="1" t="n">
        <v>71</v>
      </c>
      <c r="B431" s="1" t="s">
        <v>65</v>
      </c>
      <c r="C431" s="1" t="s">
        <v>131</v>
      </c>
      <c r="E431" s="1" t="n">
        <v>0</v>
      </c>
      <c r="F431" s="96" t="n">
        <v>63.977</v>
      </c>
      <c r="G431" s="0"/>
      <c r="H431" s="98" t="n">
        <v>-1.09</v>
      </c>
      <c r="I431" s="1" t="n">
        <v>63.47</v>
      </c>
      <c r="J431" s="1" t="n">
        <v>0.465</v>
      </c>
      <c r="K431" s="1" t="n">
        <v>0.366074</v>
      </c>
    </row>
    <row r="432" customFormat="false" ht="12.75" hidden="false" customHeight="false" outlineLevel="0" collapsed="false">
      <c r="A432" s="1" t="n">
        <v>71</v>
      </c>
      <c r="B432" s="1" t="s">
        <v>65</v>
      </c>
      <c r="C432" s="1" t="s">
        <v>131</v>
      </c>
      <c r="E432" s="1" t="n">
        <v>0</v>
      </c>
      <c r="F432" s="96" t="n">
        <v>64.023</v>
      </c>
      <c r="G432" s="0"/>
      <c r="H432" s="98" t="n">
        <v>-1.122</v>
      </c>
      <c r="I432" s="1" t="n">
        <v>63.516</v>
      </c>
      <c r="J432" s="1" t="n">
        <v>0.465</v>
      </c>
      <c r="K432" s="1" t="n">
        <v>0.366062</v>
      </c>
    </row>
    <row r="433" customFormat="false" ht="12.75" hidden="false" customHeight="false" outlineLevel="0" collapsed="false">
      <c r="A433" s="1" t="n">
        <v>71</v>
      </c>
      <c r="B433" s="1" t="s">
        <v>65</v>
      </c>
      <c r="C433" s="1" t="s">
        <v>131</v>
      </c>
      <c r="E433" s="1" t="n">
        <v>0</v>
      </c>
      <c r="F433" s="96" t="n">
        <v>64.553</v>
      </c>
      <c r="G433" s="0"/>
      <c r="H433" s="98" t="n">
        <v>-1.15</v>
      </c>
      <c r="I433" s="1" t="n">
        <v>64.04</v>
      </c>
      <c r="J433" s="1" t="n">
        <v>0.469</v>
      </c>
      <c r="K433" s="1" t="n">
        <v>0.366052</v>
      </c>
    </row>
    <row r="434" customFormat="false" ht="12.75" hidden="false" customHeight="false" outlineLevel="0" collapsed="false">
      <c r="A434" s="1" t="n">
        <v>71</v>
      </c>
      <c r="B434" s="1" t="s">
        <v>65</v>
      </c>
      <c r="C434" s="1" t="s">
        <v>131</v>
      </c>
      <c r="E434" s="1" t="n">
        <v>0</v>
      </c>
      <c r="F434" s="96" t="n">
        <v>87.191</v>
      </c>
      <c r="G434" s="0"/>
      <c r="H434" s="98" t="n">
        <v>14.255</v>
      </c>
      <c r="I434" s="1" t="n">
        <v>86.469</v>
      </c>
      <c r="J434" s="1" t="n">
        <v>0.643</v>
      </c>
      <c r="K434" s="1" t="n">
        <v>0.371677</v>
      </c>
    </row>
    <row r="435" customFormat="false" ht="12.75" hidden="false" customHeight="false" outlineLevel="0" collapsed="false">
      <c r="A435" s="1" t="n">
        <v>71</v>
      </c>
      <c r="B435" s="1" t="s">
        <v>65</v>
      </c>
      <c r="C435" s="1" t="s">
        <v>131</v>
      </c>
      <c r="E435" s="1" t="n">
        <v>57</v>
      </c>
      <c r="F435" s="96" t="n">
        <v>322.76</v>
      </c>
      <c r="G435" s="97" t="n">
        <v>-19.072</v>
      </c>
      <c r="H435" s="0"/>
      <c r="L435" s="1" t="n">
        <v>317.734</v>
      </c>
      <c r="M435" s="1" t="n">
        <v>3.687</v>
      </c>
      <c r="N435" s="1" t="n">
        <v>1.34</v>
      </c>
      <c r="O435" s="1" t="n">
        <v>1.0848</v>
      </c>
    </row>
    <row r="436" customFormat="false" ht="12.75" hidden="false" customHeight="false" outlineLevel="0" collapsed="false">
      <c r="A436" s="1" t="n">
        <v>71</v>
      </c>
      <c r="B436" s="1" t="s">
        <v>65</v>
      </c>
      <c r="C436" s="1" t="s">
        <v>131</v>
      </c>
      <c r="E436" s="1" t="n">
        <v>57</v>
      </c>
      <c r="F436" s="96" t="n">
        <v>59.232</v>
      </c>
      <c r="G436" s="97" t="n">
        <v>-37.363</v>
      </c>
      <c r="H436" s="0"/>
      <c r="L436" s="1" t="n">
        <v>58.315</v>
      </c>
      <c r="M436" s="1" t="n">
        <v>0.665</v>
      </c>
      <c r="N436" s="1" t="n">
        <v>0.251</v>
      </c>
      <c r="O436" s="1" t="n">
        <v>1.064788</v>
      </c>
    </row>
    <row r="437" customFormat="false" ht="12.75" hidden="false" customHeight="false" outlineLevel="0" collapsed="false">
      <c r="A437" s="1" t="n">
        <v>72</v>
      </c>
      <c r="B437" s="1" t="s">
        <v>65</v>
      </c>
      <c r="C437" s="1" t="s">
        <v>133</v>
      </c>
      <c r="E437" s="1" t="n">
        <v>0</v>
      </c>
      <c r="F437" s="96" t="n">
        <v>64.156</v>
      </c>
      <c r="G437" s="0"/>
      <c r="H437" s="98" t="n">
        <v>-0.983</v>
      </c>
      <c r="I437" s="1" t="n">
        <v>63.647</v>
      </c>
      <c r="J437" s="1" t="n">
        <v>0.466</v>
      </c>
      <c r="K437" s="1" t="n">
        <v>0.366113</v>
      </c>
    </row>
    <row r="438" customFormat="false" ht="12.75" hidden="false" customHeight="false" outlineLevel="0" collapsed="false">
      <c r="A438" s="1" t="n">
        <v>72</v>
      </c>
      <c r="B438" s="1" t="s">
        <v>65</v>
      </c>
      <c r="C438" s="1" t="s">
        <v>133</v>
      </c>
      <c r="E438" s="1" t="n">
        <v>0</v>
      </c>
      <c r="F438" s="96" t="n">
        <v>64.127</v>
      </c>
      <c r="G438" s="0"/>
      <c r="H438" s="98" t="n">
        <v>-1.065</v>
      </c>
      <c r="I438" s="1" t="n">
        <v>63.615</v>
      </c>
      <c r="J438" s="1" t="n">
        <v>0.466</v>
      </c>
      <c r="K438" s="1" t="n">
        <v>0.366083</v>
      </c>
    </row>
    <row r="439" customFormat="false" ht="12.75" hidden="false" customHeight="false" outlineLevel="0" collapsed="false">
      <c r="A439" s="1" t="n">
        <v>72</v>
      </c>
      <c r="B439" s="1" t="s">
        <v>65</v>
      </c>
      <c r="C439" s="1" t="s">
        <v>133</v>
      </c>
      <c r="E439" s="1" t="n">
        <v>0</v>
      </c>
      <c r="F439" s="96" t="n">
        <v>64.634</v>
      </c>
      <c r="G439" s="0"/>
      <c r="H439" s="98" t="n">
        <v>-1.15</v>
      </c>
      <c r="I439" s="1" t="n">
        <v>64.12</v>
      </c>
      <c r="J439" s="1" t="n">
        <v>0.47</v>
      </c>
      <c r="K439" s="1" t="n">
        <v>0.366052</v>
      </c>
    </row>
    <row r="440" customFormat="false" ht="12.75" hidden="false" customHeight="false" outlineLevel="0" collapsed="false">
      <c r="A440" s="1" t="n">
        <v>72</v>
      </c>
      <c r="B440" s="1" t="s">
        <v>65</v>
      </c>
      <c r="C440" s="1" t="s">
        <v>133</v>
      </c>
      <c r="E440" s="1" t="n">
        <v>0</v>
      </c>
      <c r="F440" s="96" t="n">
        <v>68.967</v>
      </c>
      <c r="G440" s="0"/>
      <c r="H440" s="98" t="n">
        <v>14.596</v>
      </c>
      <c r="I440" s="1" t="n">
        <v>68.401</v>
      </c>
      <c r="J440" s="1" t="n">
        <v>0.509</v>
      </c>
      <c r="K440" s="1" t="n">
        <v>0.371801</v>
      </c>
    </row>
    <row r="441" customFormat="false" ht="12.75" hidden="false" customHeight="false" outlineLevel="0" collapsed="false">
      <c r="A441" s="1" t="n">
        <v>72</v>
      </c>
      <c r="B441" s="1" t="s">
        <v>65</v>
      </c>
      <c r="C441" s="1" t="s">
        <v>133</v>
      </c>
      <c r="E441" s="1" t="n">
        <v>78</v>
      </c>
      <c r="F441" s="96" t="n">
        <v>40.017</v>
      </c>
      <c r="G441" s="97" t="n">
        <v>-19.633</v>
      </c>
      <c r="H441" s="0"/>
      <c r="L441" s="1" t="n">
        <v>39.393</v>
      </c>
      <c r="M441" s="1" t="n">
        <v>0.457</v>
      </c>
      <c r="N441" s="1" t="n">
        <v>0.166</v>
      </c>
      <c r="O441" s="1" t="n">
        <v>1.084186</v>
      </c>
    </row>
    <row r="442" customFormat="false" ht="12.75" hidden="false" customHeight="false" outlineLevel="0" collapsed="false">
      <c r="A442" s="1" t="n">
        <v>72</v>
      </c>
      <c r="B442" s="1" t="s">
        <v>65</v>
      </c>
      <c r="C442" s="1" t="s">
        <v>133</v>
      </c>
      <c r="E442" s="1" t="n">
        <v>78</v>
      </c>
      <c r="F442" s="96" t="n">
        <v>59.197</v>
      </c>
      <c r="G442" s="97" t="n">
        <v>-37.363</v>
      </c>
      <c r="H442" s="0"/>
      <c r="L442" s="1" t="n">
        <v>58.28</v>
      </c>
      <c r="M442" s="1" t="n">
        <v>0.665</v>
      </c>
      <c r="N442" s="1" t="n">
        <v>0.251</v>
      </c>
      <c r="O442" s="1" t="n">
        <v>1.064788</v>
      </c>
    </row>
    <row r="443" customFormat="false" ht="12.75" hidden="false" customHeight="false" outlineLevel="0" collapsed="false">
      <c r="A443" s="1" t="n">
        <v>73</v>
      </c>
      <c r="B443" s="1" t="s">
        <v>65</v>
      </c>
      <c r="C443" s="1" t="s">
        <v>135</v>
      </c>
      <c r="E443" s="1" t="n">
        <v>0</v>
      </c>
      <c r="F443" s="96" t="n">
        <v>64.64</v>
      </c>
      <c r="G443" s="0"/>
      <c r="H443" s="98" t="n">
        <v>-1.085</v>
      </c>
      <c r="I443" s="1" t="n">
        <v>64.136</v>
      </c>
      <c r="J443" s="1" t="n">
        <v>0.47</v>
      </c>
      <c r="K443" s="1" t="n">
        <v>0.366076</v>
      </c>
    </row>
    <row r="444" customFormat="false" ht="12.75" hidden="false" customHeight="false" outlineLevel="0" collapsed="false">
      <c r="A444" s="1" t="n">
        <v>73</v>
      </c>
      <c r="B444" s="1" t="s">
        <v>65</v>
      </c>
      <c r="C444" s="1" t="s">
        <v>135</v>
      </c>
      <c r="E444" s="1" t="n">
        <v>0</v>
      </c>
      <c r="F444" s="96" t="n">
        <v>64.512</v>
      </c>
      <c r="G444" s="0"/>
      <c r="H444" s="98" t="n">
        <v>-1.138</v>
      </c>
      <c r="I444" s="1" t="n">
        <v>64.004</v>
      </c>
      <c r="J444" s="1" t="n">
        <v>0.469</v>
      </c>
      <c r="K444" s="1" t="n">
        <v>0.366056</v>
      </c>
    </row>
    <row r="445" customFormat="false" ht="12.75" hidden="false" customHeight="false" outlineLevel="0" collapsed="false">
      <c r="A445" s="1" t="n">
        <v>73</v>
      </c>
      <c r="B445" s="1" t="s">
        <v>65</v>
      </c>
      <c r="C445" s="1" t="s">
        <v>135</v>
      </c>
      <c r="E445" s="1" t="n">
        <v>0</v>
      </c>
      <c r="F445" s="96" t="n">
        <v>64.235</v>
      </c>
      <c r="G445" s="0"/>
      <c r="H445" s="98" t="n">
        <v>-1.15</v>
      </c>
      <c r="I445" s="1" t="n">
        <v>63.731</v>
      </c>
      <c r="J445" s="1" t="n">
        <v>0.467</v>
      </c>
      <c r="K445" s="1" t="n">
        <v>0.366052</v>
      </c>
    </row>
    <row r="446" customFormat="false" ht="12.75" hidden="false" customHeight="false" outlineLevel="0" collapsed="false">
      <c r="A446" s="1" t="n">
        <v>73</v>
      </c>
      <c r="B446" s="1" t="s">
        <v>65</v>
      </c>
      <c r="C446" s="1" t="s">
        <v>135</v>
      </c>
      <c r="E446" s="1" t="n">
        <v>0</v>
      </c>
      <c r="F446" s="96" t="n">
        <v>46.239</v>
      </c>
      <c r="G446" s="0"/>
      <c r="H446" s="98" t="n">
        <v>15.021</v>
      </c>
      <c r="I446" s="1" t="n">
        <v>45.878</v>
      </c>
      <c r="J446" s="1" t="n">
        <v>0.341</v>
      </c>
      <c r="K446" s="1" t="n">
        <v>0.371956</v>
      </c>
    </row>
    <row r="447" customFormat="false" ht="12.75" hidden="false" customHeight="false" outlineLevel="0" collapsed="false">
      <c r="A447" s="1" t="n">
        <v>73</v>
      </c>
      <c r="B447" s="1" t="s">
        <v>65</v>
      </c>
      <c r="C447" s="1" t="s">
        <v>135</v>
      </c>
      <c r="E447" s="1" t="n">
        <v>57</v>
      </c>
      <c r="F447" s="96" t="n">
        <v>165.301</v>
      </c>
      <c r="G447" s="97" t="n">
        <v>-20.459</v>
      </c>
      <c r="H447" s="0"/>
      <c r="L447" s="1" t="n">
        <v>162.729</v>
      </c>
      <c r="M447" s="1" t="n">
        <v>1.886</v>
      </c>
      <c r="N447" s="1" t="n">
        <v>0.687</v>
      </c>
      <c r="O447" s="1" t="n">
        <v>1.083283</v>
      </c>
    </row>
    <row r="448" customFormat="false" ht="12.75" hidden="false" customHeight="false" outlineLevel="0" collapsed="false">
      <c r="A448" s="1" t="n">
        <v>73</v>
      </c>
      <c r="B448" s="1" t="s">
        <v>65</v>
      </c>
      <c r="C448" s="1" t="s">
        <v>135</v>
      </c>
      <c r="E448" s="1" t="n">
        <v>57</v>
      </c>
      <c r="F448" s="96" t="n">
        <v>58.359</v>
      </c>
      <c r="G448" s="97" t="n">
        <v>-37.363</v>
      </c>
      <c r="H448" s="0"/>
      <c r="L448" s="1" t="n">
        <v>57.456</v>
      </c>
      <c r="M448" s="1" t="n">
        <v>0.656</v>
      </c>
      <c r="N448" s="1" t="n">
        <v>0.248</v>
      </c>
      <c r="O448" s="1" t="n">
        <v>1.064788</v>
      </c>
    </row>
    <row r="449" customFormat="false" ht="12.75" hidden="false" customHeight="false" outlineLevel="0" collapsed="false">
      <c r="A449" s="1" t="n">
        <v>74</v>
      </c>
      <c r="B449" s="1" t="s">
        <v>65</v>
      </c>
      <c r="C449" s="1" t="s">
        <v>137</v>
      </c>
      <c r="E449" s="1" t="n">
        <v>0</v>
      </c>
      <c r="F449" s="96" t="n">
        <v>64.171</v>
      </c>
      <c r="G449" s="0"/>
      <c r="H449" s="98" t="n">
        <v>-1.021</v>
      </c>
      <c r="I449" s="1" t="n">
        <v>63.662</v>
      </c>
      <c r="J449" s="1" t="n">
        <v>0.466</v>
      </c>
      <c r="K449" s="1" t="n">
        <v>0.366099</v>
      </c>
    </row>
    <row r="450" customFormat="false" ht="12.75" hidden="false" customHeight="false" outlineLevel="0" collapsed="false">
      <c r="A450" s="1" t="n">
        <v>74</v>
      </c>
      <c r="B450" s="1" t="s">
        <v>65</v>
      </c>
      <c r="C450" s="1" t="s">
        <v>137</v>
      </c>
      <c r="E450" s="1" t="n">
        <v>0</v>
      </c>
      <c r="F450" s="96" t="n">
        <v>64.361</v>
      </c>
      <c r="G450" s="0"/>
      <c r="H450" s="98" t="n">
        <v>-1.099</v>
      </c>
      <c r="I450" s="1" t="n">
        <v>63.846</v>
      </c>
      <c r="J450" s="1" t="n">
        <v>0.468</v>
      </c>
      <c r="K450" s="1" t="n">
        <v>0.366071</v>
      </c>
    </row>
    <row r="451" customFormat="false" ht="12.75" hidden="false" customHeight="false" outlineLevel="0" collapsed="false">
      <c r="A451" s="1" t="n">
        <v>74</v>
      </c>
      <c r="B451" s="1" t="s">
        <v>65</v>
      </c>
      <c r="C451" s="1" t="s">
        <v>137</v>
      </c>
      <c r="E451" s="1" t="n">
        <v>0</v>
      </c>
      <c r="F451" s="96" t="n">
        <v>64.326</v>
      </c>
      <c r="G451" s="0"/>
      <c r="H451" s="98" t="n">
        <v>-1.15</v>
      </c>
      <c r="I451" s="1" t="n">
        <v>63.814</v>
      </c>
      <c r="J451" s="1" t="n">
        <v>0.467</v>
      </c>
      <c r="K451" s="1" t="n">
        <v>0.366052</v>
      </c>
    </row>
    <row r="452" customFormat="false" ht="12.75" hidden="false" customHeight="false" outlineLevel="0" collapsed="false">
      <c r="A452" s="1" t="n">
        <v>74</v>
      </c>
      <c r="B452" s="1" t="s">
        <v>65</v>
      </c>
      <c r="C452" s="1" t="s">
        <v>137</v>
      </c>
      <c r="E452" s="1" t="n">
        <v>0</v>
      </c>
      <c r="F452" s="96" t="n">
        <v>52.614</v>
      </c>
      <c r="G452" s="0"/>
      <c r="H452" s="98" t="n">
        <v>13.633</v>
      </c>
      <c r="I452" s="1" t="n">
        <v>52.186</v>
      </c>
      <c r="J452" s="1" t="n">
        <v>0.388</v>
      </c>
      <c r="K452" s="1" t="n">
        <v>0.37145</v>
      </c>
    </row>
    <row r="453" customFormat="false" ht="12.75" hidden="false" customHeight="false" outlineLevel="0" collapsed="false">
      <c r="A453" s="1" t="n">
        <v>74</v>
      </c>
      <c r="B453" s="1" t="s">
        <v>65</v>
      </c>
      <c r="C453" s="1" t="s">
        <v>137</v>
      </c>
      <c r="E453" s="1" t="n">
        <v>57</v>
      </c>
      <c r="F453" s="96" t="n">
        <v>183.12</v>
      </c>
      <c r="G453" s="97" t="n">
        <v>-20.901</v>
      </c>
      <c r="H453" s="0"/>
      <c r="L453" s="1" t="n">
        <v>180.271</v>
      </c>
      <c r="M453" s="1" t="n">
        <v>2.088</v>
      </c>
      <c r="N453" s="1" t="n">
        <v>0.76</v>
      </c>
      <c r="O453" s="1" t="n">
        <v>1.082799</v>
      </c>
    </row>
    <row r="454" customFormat="false" ht="12.75" hidden="false" customHeight="false" outlineLevel="0" collapsed="false">
      <c r="A454" s="1" t="n">
        <v>74</v>
      </c>
      <c r="B454" s="1" t="s">
        <v>65</v>
      </c>
      <c r="C454" s="1" t="s">
        <v>137</v>
      </c>
      <c r="E454" s="1" t="n">
        <v>57</v>
      </c>
      <c r="F454" s="96" t="n">
        <v>59.202</v>
      </c>
      <c r="G454" s="97" t="n">
        <v>-37.363</v>
      </c>
      <c r="H454" s="0"/>
      <c r="L454" s="1" t="n">
        <v>58.285</v>
      </c>
      <c r="M454" s="1" t="n">
        <v>0.665</v>
      </c>
      <c r="N454" s="1" t="n">
        <v>0.251</v>
      </c>
      <c r="O454" s="1" t="n">
        <v>1.064788</v>
      </c>
    </row>
    <row r="455" customFormat="false" ht="12.75" hidden="false" customHeight="false" outlineLevel="0" collapsed="false">
      <c r="A455" s="1" t="n">
        <v>75</v>
      </c>
      <c r="B455" s="1" t="s">
        <v>65</v>
      </c>
      <c r="C455" s="1" t="s">
        <v>139</v>
      </c>
      <c r="E455" s="1" t="n">
        <v>0</v>
      </c>
      <c r="F455" s="96" t="n">
        <v>64.464</v>
      </c>
      <c r="G455" s="0"/>
      <c r="H455" s="98" t="n">
        <v>-1.036</v>
      </c>
      <c r="I455" s="1" t="n">
        <v>63.954</v>
      </c>
      <c r="J455" s="1" t="n">
        <v>0.469</v>
      </c>
      <c r="K455" s="1" t="n">
        <v>0.366094</v>
      </c>
    </row>
    <row r="456" customFormat="false" ht="12.75" hidden="false" customHeight="false" outlineLevel="0" collapsed="false">
      <c r="A456" s="1" t="n">
        <v>75</v>
      </c>
      <c r="B456" s="1" t="s">
        <v>65</v>
      </c>
      <c r="C456" s="1" t="s">
        <v>139</v>
      </c>
      <c r="E456" s="1" t="n">
        <v>0</v>
      </c>
      <c r="F456" s="96" t="n">
        <v>64.49</v>
      </c>
      <c r="G456" s="0"/>
      <c r="H456" s="98" t="n">
        <v>-1.111</v>
      </c>
      <c r="I456" s="1" t="n">
        <v>63.976</v>
      </c>
      <c r="J456" s="1" t="n">
        <v>0.469</v>
      </c>
      <c r="K456" s="1" t="n">
        <v>0.366066</v>
      </c>
    </row>
    <row r="457" customFormat="false" ht="12.75" hidden="false" customHeight="false" outlineLevel="0" collapsed="false">
      <c r="A457" s="1" t="n">
        <v>75</v>
      </c>
      <c r="B457" s="1" t="s">
        <v>65</v>
      </c>
      <c r="C457" s="1" t="s">
        <v>139</v>
      </c>
      <c r="E457" s="1" t="n">
        <v>0</v>
      </c>
      <c r="F457" s="96" t="n">
        <v>64.631</v>
      </c>
      <c r="G457" s="0"/>
      <c r="H457" s="98" t="n">
        <v>-1.15</v>
      </c>
      <c r="I457" s="1" t="n">
        <v>64.118</v>
      </c>
      <c r="J457" s="1" t="n">
        <v>0.47</v>
      </c>
      <c r="K457" s="1" t="n">
        <v>0.366052</v>
      </c>
    </row>
    <row r="458" customFormat="false" ht="12.75" hidden="false" customHeight="false" outlineLevel="0" collapsed="false">
      <c r="A458" s="1" t="n">
        <v>75</v>
      </c>
      <c r="B458" s="1" t="s">
        <v>65</v>
      </c>
      <c r="C458" s="1" t="s">
        <v>139</v>
      </c>
      <c r="E458" s="1" t="n">
        <v>0</v>
      </c>
      <c r="F458" s="96" t="n">
        <v>55.495</v>
      </c>
      <c r="G458" s="0"/>
      <c r="H458" s="98" t="n">
        <v>13.451</v>
      </c>
      <c r="I458" s="1" t="n">
        <v>55.048</v>
      </c>
      <c r="J458" s="1" t="n">
        <v>0.409</v>
      </c>
      <c r="K458" s="1" t="n">
        <v>0.371383</v>
      </c>
    </row>
    <row r="459" customFormat="false" ht="12.75" hidden="false" customHeight="false" outlineLevel="0" collapsed="false">
      <c r="A459" s="1" t="n">
        <v>75</v>
      </c>
      <c r="B459" s="1" t="s">
        <v>65</v>
      </c>
      <c r="C459" s="1" t="s">
        <v>139</v>
      </c>
      <c r="E459" s="1" t="n">
        <v>57</v>
      </c>
      <c r="F459" s="96" t="n">
        <v>191.399</v>
      </c>
      <c r="G459" s="97" t="n">
        <v>-20.744</v>
      </c>
      <c r="H459" s="0"/>
      <c r="L459" s="1" t="n">
        <v>188.421</v>
      </c>
      <c r="M459" s="1" t="n">
        <v>2.183</v>
      </c>
      <c r="N459" s="1" t="n">
        <v>0.794</v>
      </c>
      <c r="O459" s="1" t="n">
        <v>1.082971</v>
      </c>
    </row>
    <row r="460" customFormat="false" ht="12.75" hidden="false" customHeight="false" outlineLevel="0" collapsed="false">
      <c r="A460" s="1" t="n">
        <v>75</v>
      </c>
      <c r="B460" s="1" t="s">
        <v>65</v>
      </c>
      <c r="C460" s="1" t="s">
        <v>139</v>
      </c>
      <c r="E460" s="1" t="n">
        <v>57</v>
      </c>
      <c r="F460" s="96" t="n">
        <v>59.216</v>
      </c>
      <c r="G460" s="97" t="n">
        <v>-37.363</v>
      </c>
      <c r="H460" s="0"/>
      <c r="L460" s="1" t="n">
        <v>58.3</v>
      </c>
      <c r="M460" s="1" t="n">
        <v>0.665</v>
      </c>
      <c r="N460" s="1" t="n">
        <v>0.251</v>
      </c>
      <c r="O460" s="1" t="n">
        <v>1.064788</v>
      </c>
    </row>
    <row r="461" customFormat="false" ht="12.75" hidden="false" customHeight="false" outlineLevel="0" collapsed="false">
      <c r="A461" s="1" t="n">
        <v>76</v>
      </c>
      <c r="B461" s="1" t="s">
        <v>13</v>
      </c>
      <c r="E461" s="1" t="n">
        <v>0</v>
      </c>
      <c r="F461" s="96" t="n">
        <v>64.412</v>
      </c>
      <c r="G461" s="0"/>
      <c r="H461" s="98" t="n">
        <v>-1.049</v>
      </c>
      <c r="I461" s="1" t="n">
        <v>63.901</v>
      </c>
      <c r="J461" s="1" t="n">
        <v>0.468</v>
      </c>
      <c r="K461" s="1" t="n">
        <v>0.366089</v>
      </c>
    </row>
    <row r="462" customFormat="false" ht="12.75" hidden="false" customHeight="false" outlineLevel="0" collapsed="false">
      <c r="A462" s="1" t="n">
        <v>76</v>
      </c>
      <c r="B462" s="1" t="s">
        <v>13</v>
      </c>
      <c r="E462" s="1" t="n">
        <v>0</v>
      </c>
      <c r="F462" s="96" t="n">
        <v>64.168</v>
      </c>
      <c r="G462" s="0"/>
      <c r="H462" s="98" t="n">
        <v>-1.121</v>
      </c>
      <c r="I462" s="1" t="n">
        <v>63.655</v>
      </c>
      <c r="J462" s="1" t="n">
        <v>0.466</v>
      </c>
      <c r="K462" s="1" t="n">
        <v>0.366063</v>
      </c>
    </row>
    <row r="463" customFormat="false" ht="12.75" hidden="false" customHeight="false" outlineLevel="0" collapsed="false">
      <c r="A463" s="1" t="n">
        <v>76</v>
      </c>
      <c r="B463" s="1" t="s">
        <v>13</v>
      </c>
      <c r="E463" s="1" t="n">
        <v>0</v>
      </c>
      <c r="F463" s="96" t="n">
        <v>64.437</v>
      </c>
      <c r="G463" s="0"/>
      <c r="H463" s="98" t="n">
        <v>-1.15</v>
      </c>
      <c r="I463" s="1" t="n">
        <v>63.923</v>
      </c>
      <c r="J463" s="1" t="n">
        <v>0.468</v>
      </c>
      <c r="K463" s="1" t="n">
        <v>0.366052</v>
      </c>
    </row>
    <row r="464" customFormat="false" ht="12.75" hidden="false" customHeight="false" outlineLevel="0" collapsed="false">
      <c r="A464" s="1" t="n">
        <v>76</v>
      </c>
      <c r="B464" s="1" t="s">
        <v>13</v>
      </c>
      <c r="E464" s="1" t="n">
        <v>57</v>
      </c>
      <c r="F464" s="96" t="n">
        <v>155.503</v>
      </c>
      <c r="G464" s="97" t="n">
        <v>-13.785</v>
      </c>
      <c r="H464" s="0"/>
      <c r="L464" s="1" t="n">
        <v>153.073</v>
      </c>
      <c r="M464" s="1" t="n">
        <v>1.785</v>
      </c>
      <c r="N464" s="1" t="n">
        <v>0.645</v>
      </c>
      <c r="O464" s="1" t="n">
        <v>1.090584</v>
      </c>
    </row>
    <row r="465" customFormat="false" ht="12.75" hidden="false" customHeight="false" outlineLevel="0" collapsed="false">
      <c r="A465" s="1" t="n">
        <v>76</v>
      </c>
      <c r="B465" s="1" t="s">
        <v>13</v>
      </c>
      <c r="E465" s="1" t="n">
        <v>57</v>
      </c>
      <c r="F465" s="96" t="n">
        <v>59.123</v>
      </c>
      <c r="G465" s="97" t="n">
        <v>-37.363</v>
      </c>
      <c r="H465" s="0"/>
      <c r="L465" s="1" t="n">
        <v>58.208</v>
      </c>
      <c r="M465" s="1" t="n">
        <v>0.664</v>
      </c>
      <c r="N465" s="1" t="n">
        <v>0.251</v>
      </c>
      <c r="O465" s="1" t="n">
        <v>1.064788</v>
      </c>
    </row>
    <row r="466" customFormat="false" ht="12.75" hidden="false" customHeight="false" outlineLevel="0" collapsed="false">
      <c r="A466" s="1" t="n">
        <v>77</v>
      </c>
      <c r="B466" s="1" t="s">
        <v>15</v>
      </c>
      <c r="E466" s="1" t="n">
        <v>0</v>
      </c>
      <c r="F466" s="96" t="n">
        <v>64.837</v>
      </c>
      <c r="G466" s="0"/>
      <c r="H466" s="98" t="n">
        <v>-0.955</v>
      </c>
      <c r="I466" s="1" t="n">
        <v>64.335</v>
      </c>
      <c r="J466" s="1" t="n">
        <v>0.471</v>
      </c>
      <c r="K466" s="1" t="n">
        <v>0.366123</v>
      </c>
    </row>
    <row r="467" customFormat="false" ht="12.75" hidden="false" customHeight="false" outlineLevel="0" collapsed="false">
      <c r="A467" s="1" t="n">
        <v>77</v>
      </c>
      <c r="B467" s="1" t="s">
        <v>15</v>
      </c>
      <c r="E467" s="1" t="n">
        <v>0</v>
      </c>
      <c r="F467" s="96" t="n">
        <v>64.496</v>
      </c>
      <c r="G467" s="0"/>
      <c r="H467" s="98" t="n">
        <v>-1.022</v>
      </c>
      <c r="I467" s="1" t="n">
        <v>63.993</v>
      </c>
      <c r="J467" s="1" t="n">
        <v>0.469</v>
      </c>
      <c r="K467" s="1" t="n">
        <v>0.366099</v>
      </c>
    </row>
    <row r="468" customFormat="false" ht="12.75" hidden="false" customHeight="false" outlineLevel="0" collapsed="false">
      <c r="A468" s="1" t="n">
        <v>77</v>
      </c>
      <c r="B468" s="1" t="s">
        <v>15</v>
      </c>
      <c r="E468" s="1" t="n">
        <v>0</v>
      </c>
      <c r="F468" s="96" t="n">
        <v>64.513</v>
      </c>
      <c r="G468" s="0"/>
      <c r="H468" s="98" t="n">
        <v>-1.15</v>
      </c>
      <c r="I468" s="1" t="n">
        <v>64.011</v>
      </c>
      <c r="J468" s="1" t="n">
        <v>0.469</v>
      </c>
      <c r="K468" s="1" t="n">
        <v>0.366052</v>
      </c>
    </row>
    <row r="469" customFormat="false" ht="12.75" hidden="false" customHeight="false" outlineLevel="0" collapsed="false">
      <c r="A469" s="1" t="n">
        <v>77</v>
      </c>
      <c r="B469" s="1" t="s">
        <v>15</v>
      </c>
      <c r="E469" s="1" t="n">
        <v>0</v>
      </c>
      <c r="F469" s="96" t="n">
        <v>65.98</v>
      </c>
      <c r="G469" s="0"/>
      <c r="H469" s="98" t="n">
        <v>-4.748</v>
      </c>
      <c r="I469" s="1" t="n">
        <v>65.478</v>
      </c>
      <c r="J469" s="1" t="n">
        <v>0.478</v>
      </c>
      <c r="K469" s="1" t="n">
        <v>0.364738</v>
      </c>
    </row>
    <row r="470" customFormat="false" ht="12.75" hidden="false" customHeight="false" outlineLevel="0" collapsed="false">
      <c r="A470" s="1" t="n">
        <v>77</v>
      </c>
      <c r="B470" s="1" t="s">
        <v>15</v>
      </c>
      <c r="E470" s="1" t="n">
        <v>78</v>
      </c>
      <c r="F470" s="96" t="n">
        <v>52.135</v>
      </c>
      <c r="G470" s="97" t="n">
        <v>-29.766</v>
      </c>
      <c r="H470" s="0"/>
      <c r="L470" s="1" t="n">
        <v>51.33</v>
      </c>
      <c r="M470" s="1" t="n">
        <v>0.589</v>
      </c>
      <c r="N470" s="1" t="n">
        <v>0.216</v>
      </c>
      <c r="O470" s="1" t="n">
        <v>1.0731</v>
      </c>
    </row>
    <row r="471" customFormat="false" ht="12.75" hidden="false" customHeight="false" outlineLevel="0" collapsed="false">
      <c r="A471" s="1" t="n">
        <v>77</v>
      </c>
      <c r="B471" s="1" t="s">
        <v>15</v>
      </c>
      <c r="E471" s="1" t="n">
        <v>78</v>
      </c>
      <c r="F471" s="96" t="n">
        <v>59.731</v>
      </c>
      <c r="G471" s="97" t="n">
        <v>-37.363</v>
      </c>
      <c r="H471" s="0"/>
      <c r="L471" s="1" t="n">
        <v>58.807</v>
      </c>
      <c r="M471" s="1" t="n">
        <v>0.671</v>
      </c>
      <c r="N471" s="1" t="n">
        <v>0.253</v>
      </c>
      <c r="O471" s="1" t="n">
        <v>1.064788</v>
      </c>
    </row>
    <row r="472" customFormat="false" ht="12.75" hidden="false" customHeight="false" outlineLevel="0" collapsed="false">
      <c r="A472" s="1" t="n">
        <v>78</v>
      </c>
      <c r="B472" s="1" t="s">
        <v>17</v>
      </c>
      <c r="E472" s="1" t="n">
        <v>0</v>
      </c>
      <c r="F472" s="96" t="n">
        <v>64.806</v>
      </c>
      <c r="G472" s="0"/>
      <c r="H472" s="98" t="n">
        <v>-1.048</v>
      </c>
      <c r="I472" s="1" t="n">
        <v>64.293</v>
      </c>
      <c r="J472" s="1" t="n">
        <v>0.471</v>
      </c>
      <c r="K472" s="1" t="n">
        <v>0.366089</v>
      </c>
    </row>
    <row r="473" customFormat="false" ht="12.75" hidden="false" customHeight="false" outlineLevel="0" collapsed="false">
      <c r="A473" s="1" t="n">
        <v>78</v>
      </c>
      <c r="B473" s="1" t="s">
        <v>17</v>
      </c>
      <c r="E473" s="1" t="n">
        <v>0</v>
      </c>
      <c r="F473" s="96" t="n">
        <v>65.605</v>
      </c>
      <c r="G473" s="0"/>
      <c r="H473" s="98" t="n">
        <v>-1.121</v>
      </c>
      <c r="I473" s="1" t="n">
        <v>65.086</v>
      </c>
      <c r="J473" s="1" t="n">
        <v>0.477</v>
      </c>
      <c r="K473" s="1" t="n">
        <v>0.366063</v>
      </c>
    </row>
    <row r="474" customFormat="false" ht="12.75" hidden="false" customHeight="false" outlineLevel="0" collapsed="false">
      <c r="A474" s="1" t="n">
        <v>78</v>
      </c>
      <c r="B474" s="1" t="s">
        <v>17</v>
      </c>
      <c r="E474" s="1" t="n">
        <v>0</v>
      </c>
      <c r="F474" s="96" t="n">
        <v>64.948</v>
      </c>
      <c r="G474" s="0"/>
      <c r="H474" s="98" t="n">
        <v>-1.15</v>
      </c>
      <c r="I474" s="1" t="n">
        <v>64.433</v>
      </c>
      <c r="J474" s="1" t="n">
        <v>0.472</v>
      </c>
      <c r="K474" s="1" t="n">
        <v>0.366052</v>
      </c>
    </row>
    <row r="475" customFormat="false" ht="12.75" hidden="false" customHeight="false" outlineLevel="0" collapsed="false">
      <c r="A475" s="1" t="n">
        <v>78</v>
      </c>
      <c r="B475" s="1" t="s">
        <v>17</v>
      </c>
      <c r="E475" s="1" t="n">
        <v>0</v>
      </c>
      <c r="F475" s="96" t="n">
        <v>102.086</v>
      </c>
      <c r="G475" s="0"/>
      <c r="H475" s="98" t="n">
        <v>19.469</v>
      </c>
      <c r="I475" s="1" t="n">
        <v>101.236</v>
      </c>
      <c r="J475" s="1" t="n">
        <v>0.757</v>
      </c>
      <c r="K475" s="1" t="n">
        <v>0.37358</v>
      </c>
    </row>
    <row r="476" customFormat="false" ht="12.75" hidden="false" customHeight="false" outlineLevel="0" collapsed="false">
      <c r="A476" s="1" t="n">
        <v>78</v>
      </c>
      <c r="B476" s="1" t="s">
        <v>17</v>
      </c>
      <c r="E476" s="1" t="n">
        <v>57</v>
      </c>
      <c r="F476" s="96" t="n">
        <v>2.103</v>
      </c>
      <c r="G476" s="97" t="n">
        <v>-29.383</v>
      </c>
      <c r="L476" s="1" t="n">
        <v>2.071</v>
      </c>
      <c r="M476" s="1" t="n">
        <v>0.024</v>
      </c>
      <c r="N476" s="1" t="n">
        <v>0.009</v>
      </c>
      <c r="O476" s="1" t="n">
        <v>1.073519</v>
      </c>
    </row>
    <row r="477" customFormat="false" ht="12.75" hidden="false" customHeight="false" outlineLevel="0" collapsed="false">
      <c r="A477" s="1" t="n">
        <v>78</v>
      </c>
      <c r="B477" s="1" t="s">
        <v>17</v>
      </c>
      <c r="E477" s="1" t="n">
        <v>57</v>
      </c>
      <c r="F477" s="96" t="n">
        <v>59.424</v>
      </c>
      <c r="G477" s="97" t="n">
        <v>-37.363</v>
      </c>
      <c r="L477" s="1" t="n">
        <v>58.504</v>
      </c>
      <c r="M477" s="1" t="n">
        <v>0.668</v>
      </c>
      <c r="N477" s="1" t="n">
        <v>0.252</v>
      </c>
      <c r="O477" s="1" t="n">
        <v>1.064788</v>
      </c>
    </row>
  </sheetData>
  <printOptions headings="false" gridLines="false" gridLinesSet="true" horizontalCentered="false" verticalCentered="false"/>
  <pageMargins left="0" right="0" top="0.00138888888888888" bottom="0.0013888888888888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NFIT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2016-05-30T11:20:12Z</dcterms:created>
  <dc:creator>Karina Bomholt Henriksen</dc:creator>
  <dc:description/>
  <dc:language>en-US</dc:language>
  <cp:lastModifiedBy/>
  <cp:lastPrinted>2018-01-24T08:58:13Z</cp:lastPrinted>
  <dcterms:modified xsi:type="dcterms:W3CDTF">2018-03-21T02:02:54Z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NFIT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