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kunze/Desktop/Exp22/"/>
    </mc:Choice>
  </mc:AlternateContent>
  <xr:revisionPtr revIDLastSave="0" documentId="13_ncr:1_{EDF3B57D-506E-674B-88A9-2514152DA321}" xr6:coauthVersionLast="47" xr6:coauthVersionMax="47" xr10:uidLastSave="{00000000-0000-0000-0000-000000000000}"/>
  <bookViews>
    <workbookView xWindow="380" yWindow="500" windowWidth="28040" windowHeight="15920" activeTab="1" xr2:uid="{40396BB3-C7F9-D54F-B9BA-F86FF30DF41C}"/>
  </bookViews>
  <sheets>
    <sheet name="printer" sheetId="2" r:id="rId1"/>
    <sheet name="Sheet1" sheetId="3" r:id="rId2"/>
  </sheets>
  <definedNames>
    <definedName name="_xlchart.v1.0" hidden="1">Sheet1!$A$2:$A$6</definedName>
    <definedName name="_xlchart.v1.1" hidden="1">Sheet1!$B$2:$B$6</definedName>
    <definedName name="_xlchart.v1.2" hidden="1">Sheet1!$A$2:$A$6</definedName>
    <definedName name="_xlchart.v1.3" hidden="1">Sheet1!$B$2:$B$6</definedName>
    <definedName name="_xlchart.v1.4" hidden="1">Sheet1!$A$2:$A$6</definedName>
    <definedName name="_xlchart.v1.5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" i="2" l="1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82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63" i="2"/>
  <c r="N64" i="2"/>
  <c r="N6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42" i="2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38" i="2"/>
  <c r="N38" i="2" s="1"/>
  <c r="K39" i="2"/>
  <c r="N39" i="2" s="1"/>
  <c r="K40" i="2"/>
  <c r="N40" i="2" s="1"/>
  <c r="K41" i="2"/>
  <c r="N41" i="2" s="1"/>
  <c r="K22" i="2"/>
  <c r="N22" i="2" s="1"/>
  <c r="N2" i="2"/>
  <c r="J3" i="2"/>
  <c r="N3" i="2" s="1"/>
  <c r="J4" i="2"/>
  <c r="N4" i="2" s="1"/>
  <c r="J5" i="2"/>
  <c r="N5" i="2" s="1"/>
  <c r="J6" i="2"/>
  <c r="N6" i="2" s="1"/>
  <c r="J7" i="2"/>
  <c r="N7" i="2" s="1"/>
  <c r="J8" i="2"/>
  <c r="N8" i="2" s="1"/>
  <c r="J9" i="2"/>
  <c r="N9" i="2" s="1"/>
  <c r="J10" i="2"/>
  <c r="N10" i="2" s="1"/>
  <c r="J11" i="2"/>
  <c r="N11" i="2" s="1"/>
  <c r="J12" i="2"/>
  <c r="N12" i="2" s="1"/>
  <c r="J13" i="2"/>
  <c r="N13" i="2" s="1"/>
  <c r="J14" i="2"/>
  <c r="N14" i="2" s="1"/>
  <c r="J15" i="2"/>
  <c r="N15" i="2" s="1"/>
  <c r="J16" i="2"/>
  <c r="N16" i="2" s="1"/>
  <c r="J17" i="2"/>
  <c r="N17" i="2" s="1"/>
  <c r="J18" i="2"/>
  <c r="N18" i="2" s="1"/>
  <c r="J19" i="2"/>
  <c r="N19" i="2" s="1"/>
  <c r="J20" i="2"/>
  <c r="N20" i="2" s="1"/>
  <c r="J21" i="2"/>
  <c r="N21" i="2" s="1"/>
  <c r="J2" i="2"/>
  <c r="O42" i="2" l="1"/>
  <c r="O22" i="2"/>
  <c r="O62" i="2"/>
  <c r="O2" i="2"/>
</calcChain>
</file>

<file path=xl/sharedStrings.xml><?xml version="1.0" encoding="utf-8"?>
<sst xmlns="http://schemas.openxmlformats.org/spreadsheetml/2006/main" count="326" uniqueCount="35">
  <si>
    <t>Species</t>
  </si>
  <si>
    <t>shape</t>
  </si>
  <si>
    <t>d</t>
  </si>
  <si>
    <t>formula</t>
  </si>
  <si>
    <t>a</t>
  </si>
  <si>
    <t>b</t>
  </si>
  <si>
    <t>c</t>
  </si>
  <si>
    <t>h</t>
  </si>
  <si>
    <t>m</t>
  </si>
  <si>
    <t>Asterio</t>
  </si>
  <si>
    <t>Prisma on triangle</t>
  </si>
  <si>
    <t>Ditylum</t>
  </si>
  <si>
    <t>Guido</t>
  </si>
  <si>
    <t>cylinder</t>
  </si>
  <si>
    <t>Rihzo</t>
  </si>
  <si>
    <t>V=0.5*l*m*h</t>
  </si>
  <si>
    <t>V = (pi/4)*d^2*h</t>
  </si>
  <si>
    <t>box</t>
  </si>
  <si>
    <t>Thala</t>
  </si>
  <si>
    <t>V=a*b*c</t>
  </si>
  <si>
    <t>magn</t>
  </si>
  <si>
    <t>pyramid</t>
  </si>
  <si>
    <t>V= (1/3)*l1*l2*h</t>
  </si>
  <si>
    <t>l1</t>
  </si>
  <si>
    <t>l2</t>
  </si>
  <si>
    <t>volume</t>
  </si>
  <si>
    <t>corr</t>
  </si>
  <si>
    <t>mean</t>
  </si>
  <si>
    <t>species</t>
  </si>
  <si>
    <t>BV</t>
  </si>
  <si>
    <t>sampling</t>
  </si>
  <si>
    <t>Rhizo</t>
  </si>
  <si>
    <t>Ansatz</t>
  </si>
  <si>
    <t>comment</t>
  </si>
  <si>
    <t>teilw schiefe Zellen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</si>
</sst>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3" fontId="0" fillId="0" borderId="0" xfId="0" applyNumberFormat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2" fillId="0" borderId="0" xfId="0" applyFont="1"/>
    <xf numFmtId="0" fontId="3" fillId="0" borderId="3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FEB5-775A-9942-A489-FFEB2ABE9F33}">
  <dimension ref="A1:O101"/>
  <sheetViews>
    <sheetView workbookViewId="0">
      <pane ySplit="1" topLeftCell="A71" activePane="bottomLeft" state="frozen"/>
      <selection pane="bottomLeft" activeCell="O82" activeCellId="9" sqref="A2 A22 A42 A62 A82 O2 O22 O42 O62 O82"/>
    </sheetView>
  </sheetViews>
  <sheetFormatPr baseColWidth="10" defaultRowHeight="16" x14ac:dyDescent="0.2"/>
  <cols>
    <col min="1" max="1" width="9.1640625" bestFit="1" customWidth="1"/>
    <col min="2" max="2" width="7.33203125" bestFit="1" customWidth="1"/>
    <col min="3" max="3" width="16.33203125" bestFit="1" customWidth="1"/>
    <col min="4" max="4" width="6.1640625" bestFit="1" customWidth="1"/>
    <col min="5" max="5" width="5.1640625" bestFit="1" customWidth="1"/>
    <col min="6" max="8" width="7.1640625" bestFit="1" customWidth="1"/>
    <col min="9" max="9" width="7.1640625" customWidth="1"/>
    <col min="10" max="11" width="7.1640625" bestFit="1" customWidth="1"/>
    <col min="12" max="12" width="7.1640625" customWidth="1"/>
    <col min="13" max="13" width="15" bestFit="1" customWidth="1"/>
  </cols>
  <sheetData>
    <row r="1" spans="1:15" s="2" customFormat="1" ht="22" thickBot="1" x14ac:dyDescent="0.3">
      <c r="A1" s="1" t="s">
        <v>0</v>
      </c>
      <c r="B1" s="2" t="s">
        <v>20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2</v>
      </c>
      <c r="H1" s="2" t="s">
        <v>7</v>
      </c>
      <c r="I1" s="2" t="s">
        <v>23</v>
      </c>
      <c r="J1" s="2" t="s">
        <v>24</v>
      </c>
      <c r="K1" s="2" t="s">
        <v>8</v>
      </c>
      <c r="L1" s="2" t="s">
        <v>26</v>
      </c>
      <c r="M1" s="2" t="s">
        <v>3</v>
      </c>
      <c r="N1" s="2" t="s">
        <v>25</v>
      </c>
      <c r="O1" s="2" t="s">
        <v>27</v>
      </c>
    </row>
    <row r="2" spans="1:15" ht="23" customHeight="1" x14ac:dyDescent="0.2">
      <c r="A2" t="s">
        <v>9</v>
      </c>
      <c r="C2" t="s">
        <v>21</v>
      </c>
      <c r="G2" s="3"/>
      <c r="H2">
        <v>9.5449999999999999</v>
      </c>
      <c r="I2">
        <v>8.1059999999999999</v>
      </c>
      <c r="J2">
        <f>0.75*I2</f>
        <v>6.0794999999999995</v>
      </c>
      <c r="L2">
        <v>0.9</v>
      </c>
      <c r="M2" t="s">
        <v>22</v>
      </c>
      <c r="N2" s="8">
        <f xml:space="preserve"> ((1/3)*I2*J2*H2)*L2</f>
        <v>141.11450271449999</v>
      </c>
      <c r="O2">
        <f>AVERAGE(N2:N21)</f>
        <v>251.9140495079138</v>
      </c>
    </row>
    <row r="3" spans="1:15" x14ac:dyDescent="0.2">
      <c r="A3" t="s">
        <v>9</v>
      </c>
      <c r="C3" t="s">
        <v>21</v>
      </c>
      <c r="H3">
        <v>11.519</v>
      </c>
      <c r="I3">
        <v>7.76</v>
      </c>
      <c r="J3">
        <f t="shared" ref="J3:J21" si="0">0.75*I3</f>
        <v>5.82</v>
      </c>
      <c r="L3">
        <v>0.9</v>
      </c>
      <c r="M3" t="s">
        <v>22</v>
      </c>
      <c r="N3" s="8">
        <f t="shared" ref="N3:N21" si="1" xml:space="preserve"> ((1/3)*I3*J3*H3)*L3</f>
        <v>156.07047023999999</v>
      </c>
    </row>
    <row r="4" spans="1:15" x14ac:dyDescent="0.2">
      <c r="A4" t="s">
        <v>9</v>
      </c>
      <c r="C4" t="s">
        <v>21</v>
      </c>
      <c r="H4">
        <v>9.7880000000000003</v>
      </c>
      <c r="I4">
        <v>8.3629999999999995</v>
      </c>
      <c r="J4">
        <f t="shared" si="0"/>
        <v>6.2722499999999997</v>
      </c>
      <c r="L4">
        <v>0.9</v>
      </c>
      <c r="M4" t="s">
        <v>22</v>
      </c>
      <c r="N4" s="8">
        <f t="shared" si="1"/>
        <v>154.02835326869999</v>
      </c>
    </row>
    <row r="5" spans="1:15" x14ac:dyDescent="0.2">
      <c r="A5" t="s">
        <v>9</v>
      </c>
      <c r="C5" t="s">
        <v>21</v>
      </c>
      <c r="G5" s="3"/>
      <c r="H5">
        <v>8.9860000000000007</v>
      </c>
      <c r="I5">
        <v>7.7270000000000003</v>
      </c>
      <c r="J5">
        <f t="shared" si="0"/>
        <v>5.7952500000000002</v>
      </c>
      <c r="L5">
        <v>0.9</v>
      </c>
      <c r="M5" t="s">
        <v>22</v>
      </c>
      <c r="N5" s="8">
        <f t="shared" si="1"/>
        <v>120.71764565865003</v>
      </c>
    </row>
    <row r="6" spans="1:15" x14ac:dyDescent="0.2">
      <c r="A6" t="s">
        <v>9</v>
      </c>
      <c r="C6" t="s">
        <v>21</v>
      </c>
      <c r="H6">
        <v>11.419</v>
      </c>
      <c r="I6">
        <v>8.4220000000000006</v>
      </c>
      <c r="J6">
        <f t="shared" si="0"/>
        <v>6.3165000000000004</v>
      </c>
      <c r="L6">
        <v>0.9</v>
      </c>
      <c r="M6" t="s">
        <v>22</v>
      </c>
      <c r="N6" s="8">
        <f t="shared" si="1"/>
        <v>182.23889156910005</v>
      </c>
    </row>
    <row r="7" spans="1:15" x14ac:dyDescent="0.2">
      <c r="A7" t="s">
        <v>9</v>
      </c>
      <c r="C7" t="s">
        <v>21</v>
      </c>
      <c r="H7">
        <v>11.044</v>
      </c>
      <c r="I7">
        <v>7.8280000000000003</v>
      </c>
      <c r="J7">
        <f t="shared" si="0"/>
        <v>5.8710000000000004</v>
      </c>
      <c r="L7">
        <v>0.9</v>
      </c>
      <c r="M7" t="s">
        <v>22</v>
      </c>
      <c r="N7" s="8">
        <f t="shared" si="1"/>
        <v>152.2686684816</v>
      </c>
    </row>
    <row r="8" spans="1:15" x14ac:dyDescent="0.2">
      <c r="A8" t="s">
        <v>9</v>
      </c>
      <c r="C8" t="s">
        <v>21</v>
      </c>
      <c r="H8">
        <v>10.75</v>
      </c>
      <c r="I8">
        <v>8.6780000000000008</v>
      </c>
      <c r="J8">
        <f t="shared" si="0"/>
        <v>6.5085000000000006</v>
      </c>
      <c r="L8">
        <v>0.9</v>
      </c>
      <c r="M8" t="s">
        <v>22</v>
      </c>
      <c r="N8" s="8">
        <f t="shared" si="1"/>
        <v>182.15046067500003</v>
      </c>
    </row>
    <row r="9" spans="1:15" x14ac:dyDescent="0.2">
      <c r="A9" t="s">
        <v>9</v>
      </c>
      <c r="C9" t="s">
        <v>21</v>
      </c>
      <c r="H9">
        <v>13.433999999999999</v>
      </c>
      <c r="I9">
        <v>11.872</v>
      </c>
      <c r="J9">
        <f t="shared" si="0"/>
        <v>8.9039999999999999</v>
      </c>
      <c r="L9">
        <v>0.9</v>
      </c>
      <c r="M9" t="s">
        <v>22</v>
      </c>
      <c r="N9" s="8">
        <f t="shared" si="1"/>
        <v>426.02554229759994</v>
      </c>
    </row>
    <row r="10" spans="1:15" x14ac:dyDescent="0.2">
      <c r="A10" t="s">
        <v>9</v>
      </c>
      <c r="C10" t="s">
        <v>21</v>
      </c>
      <c r="H10">
        <v>10.696999999999999</v>
      </c>
      <c r="I10">
        <v>10.254</v>
      </c>
      <c r="J10">
        <f t="shared" si="0"/>
        <v>7.6905000000000001</v>
      </c>
      <c r="L10">
        <v>0.9</v>
      </c>
      <c r="M10" t="s">
        <v>22</v>
      </c>
      <c r="N10" s="8">
        <f t="shared" si="1"/>
        <v>253.06444972169999</v>
      </c>
    </row>
    <row r="11" spans="1:15" x14ac:dyDescent="0.2">
      <c r="A11" t="s">
        <v>9</v>
      </c>
      <c r="C11" t="s">
        <v>21</v>
      </c>
      <c r="H11">
        <v>8.0660000000000007</v>
      </c>
      <c r="I11">
        <v>7.7460000000000004</v>
      </c>
      <c r="J11">
        <f t="shared" si="0"/>
        <v>5.8094999999999999</v>
      </c>
      <c r="L11">
        <v>0.9</v>
      </c>
      <c r="M11" t="s">
        <v>22</v>
      </c>
      <c r="N11" s="8">
        <f t="shared" si="1"/>
        <v>108.8919364626</v>
      </c>
    </row>
    <row r="12" spans="1:15" x14ac:dyDescent="0.2">
      <c r="A12" t="s">
        <v>9</v>
      </c>
      <c r="C12" t="s">
        <v>21</v>
      </c>
      <c r="H12">
        <v>11.577999999999999</v>
      </c>
      <c r="I12">
        <v>9.4629999999999992</v>
      </c>
      <c r="J12">
        <f t="shared" si="0"/>
        <v>7.0972499999999989</v>
      </c>
      <c r="L12">
        <v>0.9</v>
      </c>
      <c r="M12" t="s">
        <v>22</v>
      </c>
      <c r="N12" s="8">
        <f t="shared" si="1"/>
        <v>233.27797866344991</v>
      </c>
    </row>
    <row r="13" spans="1:15" x14ac:dyDescent="0.2">
      <c r="A13" t="s">
        <v>9</v>
      </c>
      <c r="C13" t="s">
        <v>21</v>
      </c>
      <c r="H13">
        <v>10.846</v>
      </c>
      <c r="I13">
        <v>8.4220000000000006</v>
      </c>
      <c r="J13">
        <f t="shared" si="0"/>
        <v>6.3165000000000004</v>
      </c>
      <c r="L13">
        <v>0.9</v>
      </c>
      <c r="M13" t="s">
        <v>22</v>
      </c>
      <c r="N13" s="8">
        <f t="shared" si="1"/>
        <v>173.09423048940002</v>
      </c>
    </row>
    <row r="14" spans="1:15" x14ac:dyDescent="0.2">
      <c r="A14" t="s">
        <v>9</v>
      </c>
      <c r="C14" t="s">
        <v>21</v>
      </c>
      <c r="H14">
        <v>12.698</v>
      </c>
      <c r="I14">
        <v>11.433</v>
      </c>
      <c r="J14">
        <f t="shared" si="0"/>
        <v>8.5747499999999999</v>
      </c>
      <c r="L14">
        <v>0.9</v>
      </c>
      <c r="M14" t="s">
        <v>22</v>
      </c>
      <c r="N14" s="8">
        <f t="shared" si="1"/>
        <v>373.45497374745003</v>
      </c>
    </row>
    <row r="15" spans="1:15" x14ac:dyDescent="0.2">
      <c r="A15" t="s">
        <v>9</v>
      </c>
      <c r="C15" t="s">
        <v>21</v>
      </c>
      <c r="H15">
        <v>12.185</v>
      </c>
      <c r="I15">
        <v>11.887</v>
      </c>
      <c r="J15">
        <f t="shared" si="0"/>
        <v>8.9152500000000003</v>
      </c>
      <c r="L15">
        <v>0.9</v>
      </c>
      <c r="M15" t="s">
        <v>22</v>
      </c>
      <c r="N15" s="8">
        <f t="shared" si="1"/>
        <v>387.39372080962499</v>
      </c>
    </row>
    <row r="16" spans="1:15" x14ac:dyDescent="0.2">
      <c r="A16" t="s">
        <v>9</v>
      </c>
      <c r="C16" t="s">
        <v>21</v>
      </c>
      <c r="H16">
        <v>12.647</v>
      </c>
      <c r="I16">
        <v>11.148</v>
      </c>
      <c r="J16">
        <f t="shared" si="0"/>
        <v>8.3610000000000007</v>
      </c>
      <c r="L16">
        <v>0.9</v>
      </c>
      <c r="M16" t="s">
        <v>22</v>
      </c>
      <c r="N16" s="8">
        <f t="shared" si="1"/>
        <v>353.64209667480003</v>
      </c>
    </row>
    <row r="17" spans="1:15" x14ac:dyDescent="0.2">
      <c r="A17" t="s">
        <v>9</v>
      </c>
      <c r="C17" t="s">
        <v>21</v>
      </c>
      <c r="H17">
        <v>11.177</v>
      </c>
      <c r="I17">
        <v>10.32</v>
      </c>
      <c r="J17">
        <f t="shared" si="0"/>
        <v>7.74</v>
      </c>
      <c r="L17">
        <v>0.9</v>
      </c>
      <c r="M17" t="s">
        <v>22</v>
      </c>
      <c r="N17" s="8">
        <f t="shared" si="1"/>
        <v>267.83489808000002</v>
      </c>
    </row>
    <row r="18" spans="1:15" x14ac:dyDescent="0.2">
      <c r="A18" t="s">
        <v>9</v>
      </c>
      <c r="C18" t="s">
        <v>21</v>
      </c>
      <c r="H18">
        <v>12.268000000000001</v>
      </c>
      <c r="I18">
        <v>12.186</v>
      </c>
      <c r="J18">
        <f t="shared" si="0"/>
        <v>9.1395</v>
      </c>
      <c r="L18">
        <v>0.9</v>
      </c>
      <c r="M18" t="s">
        <v>22</v>
      </c>
      <c r="N18" s="8">
        <f t="shared" si="1"/>
        <v>409.90067453879993</v>
      </c>
    </row>
    <row r="19" spans="1:15" x14ac:dyDescent="0.2">
      <c r="A19" t="s">
        <v>9</v>
      </c>
      <c r="C19" t="s">
        <v>21</v>
      </c>
      <c r="H19">
        <v>12.936</v>
      </c>
      <c r="I19">
        <v>12.555999999999999</v>
      </c>
      <c r="J19">
        <f t="shared" si="0"/>
        <v>9.4169999999999998</v>
      </c>
      <c r="L19">
        <v>0.9</v>
      </c>
      <c r="M19" t="s">
        <v>22</v>
      </c>
      <c r="N19" s="8">
        <f t="shared" si="1"/>
        <v>458.86521764159988</v>
      </c>
    </row>
    <row r="20" spans="1:15" x14ac:dyDescent="0.2">
      <c r="A20" t="s">
        <v>9</v>
      </c>
      <c r="C20" t="s">
        <v>21</v>
      </c>
      <c r="H20">
        <v>11.486000000000001</v>
      </c>
      <c r="I20">
        <v>9.8059999999999992</v>
      </c>
      <c r="J20">
        <f t="shared" si="0"/>
        <v>7.3544999999999998</v>
      </c>
      <c r="L20">
        <v>0.9</v>
      </c>
      <c r="M20" t="s">
        <v>22</v>
      </c>
      <c r="N20" s="8">
        <f t="shared" si="1"/>
        <v>248.50498659659999</v>
      </c>
    </row>
    <row r="21" spans="1:15" s="4" customFormat="1" x14ac:dyDescent="0.2">
      <c r="A21" s="4" t="s">
        <v>9</v>
      </c>
      <c r="C21" t="s">
        <v>21</v>
      </c>
      <c r="H21" s="4">
        <v>11.964</v>
      </c>
      <c r="I21" s="4">
        <v>9.7469999999999999</v>
      </c>
      <c r="J21">
        <f t="shared" si="0"/>
        <v>7.3102499999999999</v>
      </c>
      <c r="L21">
        <v>0.9</v>
      </c>
      <c r="M21" t="s">
        <v>22</v>
      </c>
      <c r="N21" s="8">
        <f t="shared" si="1"/>
        <v>255.74129182709996</v>
      </c>
    </row>
    <row r="22" spans="1:15" x14ac:dyDescent="0.2">
      <c r="A22" s="5" t="s">
        <v>11</v>
      </c>
      <c r="B22" s="5"/>
      <c r="C22" t="s">
        <v>10</v>
      </c>
      <c r="H22" s="5">
        <v>47.915999999999997</v>
      </c>
      <c r="I22" s="5">
        <v>14.669</v>
      </c>
      <c r="K22">
        <f>0.5*SQRT(3)*I22</f>
        <v>12.70372664811393</v>
      </c>
      <c r="M22" s="5" t="s">
        <v>15</v>
      </c>
      <c r="N22" s="8">
        <f>0.5*H22*I22*K22</f>
        <v>4464.5964482479476</v>
      </c>
      <c r="O22">
        <f>AVERAGE(N22:N41)</f>
        <v>5667.2502391766766</v>
      </c>
    </row>
    <row r="23" spans="1:15" x14ac:dyDescent="0.2">
      <c r="A23" s="5" t="s">
        <v>11</v>
      </c>
      <c r="B23" s="5"/>
      <c r="C23" s="6" t="s">
        <v>10</v>
      </c>
      <c r="H23" s="5">
        <v>59.402999999999999</v>
      </c>
      <c r="I23" s="5">
        <v>10.99</v>
      </c>
      <c r="K23">
        <f t="shared" ref="K23:K41" si="2">0.5*SQRT(3)*I23</f>
        <v>9.5176191875909808</v>
      </c>
      <c r="M23" s="5" t="s">
        <v>15</v>
      </c>
      <c r="N23" s="8">
        <f t="shared" ref="N23:N41" si="3">0.5*H23*I23*K23</f>
        <v>3106.7363536395665</v>
      </c>
    </row>
    <row r="24" spans="1:15" x14ac:dyDescent="0.2">
      <c r="A24" s="5" t="s">
        <v>11</v>
      </c>
      <c r="B24" s="5"/>
      <c r="C24" s="6" t="s">
        <v>10</v>
      </c>
      <c r="H24" s="5">
        <v>45.823999999999998</v>
      </c>
      <c r="I24" s="5">
        <v>19.559000000000001</v>
      </c>
      <c r="K24">
        <f t="shared" si="2"/>
        <v>16.938590872619834</v>
      </c>
      <c r="M24" s="5" t="s">
        <v>15</v>
      </c>
      <c r="N24" s="8">
        <f t="shared" si="3"/>
        <v>7590.7891070829146</v>
      </c>
    </row>
    <row r="25" spans="1:15" x14ac:dyDescent="0.2">
      <c r="A25" s="5" t="s">
        <v>11</v>
      </c>
      <c r="B25" s="5"/>
      <c r="C25" s="6" t="s">
        <v>10</v>
      </c>
      <c r="H25" s="5">
        <v>31.887</v>
      </c>
      <c r="I25" s="5">
        <v>15.555999999999999</v>
      </c>
      <c r="K25">
        <f t="shared" si="2"/>
        <v>13.471891181270726</v>
      </c>
      <c r="M25" s="5" t="s">
        <v>15</v>
      </c>
      <c r="N25" s="8">
        <f t="shared" si="3"/>
        <v>3341.259193687863</v>
      </c>
    </row>
    <row r="26" spans="1:15" x14ac:dyDescent="0.2">
      <c r="A26" s="5" t="s">
        <v>11</v>
      </c>
      <c r="B26" s="5"/>
      <c r="C26" s="6" t="s">
        <v>10</v>
      </c>
      <c r="H26" s="5">
        <v>51.79</v>
      </c>
      <c r="I26" s="5">
        <v>17.567</v>
      </c>
      <c r="K26">
        <f t="shared" si="2"/>
        <v>15.213468268281233</v>
      </c>
      <c r="M26" s="5" t="s">
        <v>15</v>
      </c>
      <c r="N26" s="8">
        <f t="shared" si="3"/>
        <v>6920.5681490990728</v>
      </c>
    </row>
    <row r="27" spans="1:15" x14ac:dyDescent="0.2">
      <c r="A27" s="5" t="s">
        <v>11</v>
      </c>
      <c r="B27" s="5"/>
      <c r="C27" s="6" t="s">
        <v>10</v>
      </c>
      <c r="H27" s="5">
        <v>23.875</v>
      </c>
      <c r="I27" s="5">
        <v>19.306000000000001</v>
      </c>
      <c r="K27">
        <f t="shared" si="2"/>
        <v>16.719486445462373</v>
      </c>
      <c r="M27" s="5" t="s">
        <v>15</v>
      </c>
      <c r="N27" s="8">
        <f t="shared" si="3"/>
        <v>3853.2627134609033</v>
      </c>
    </row>
    <row r="28" spans="1:15" x14ac:dyDescent="0.2">
      <c r="A28" s="5" t="s">
        <v>11</v>
      </c>
      <c r="B28" s="5"/>
      <c r="C28" s="6" t="s">
        <v>10</v>
      </c>
      <c r="H28" s="5">
        <v>47.601999999999997</v>
      </c>
      <c r="I28" s="5">
        <v>16.625</v>
      </c>
      <c r="K28">
        <f t="shared" si="2"/>
        <v>14.397672337916292</v>
      </c>
      <c r="M28" s="5" t="s">
        <v>15</v>
      </c>
      <c r="N28" s="8">
        <f t="shared" si="3"/>
        <v>5697.0383636076467</v>
      </c>
    </row>
    <row r="29" spans="1:15" x14ac:dyDescent="0.2">
      <c r="A29" s="5" t="s">
        <v>11</v>
      </c>
      <c r="B29" s="5"/>
      <c r="C29" s="6" t="s">
        <v>10</v>
      </c>
      <c r="H29" s="5">
        <v>76.462999999999994</v>
      </c>
      <c r="I29" s="5">
        <v>16.486000000000001</v>
      </c>
      <c r="K29">
        <f t="shared" si="2"/>
        <v>14.277294806790255</v>
      </c>
      <c r="M29" s="5" t="s">
        <v>15</v>
      </c>
      <c r="N29" s="8">
        <f t="shared" si="3"/>
        <v>8998.7577471460445</v>
      </c>
    </row>
    <row r="30" spans="1:15" x14ac:dyDescent="0.2">
      <c r="A30" s="5" t="s">
        <v>11</v>
      </c>
      <c r="B30" s="5"/>
      <c r="C30" s="6" t="s">
        <v>10</v>
      </c>
      <c r="H30" s="5">
        <v>30.052</v>
      </c>
      <c r="I30" s="5">
        <v>12.398</v>
      </c>
      <c r="K30">
        <f t="shared" si="2"/>
        <v>10.736982956119469</v>
      </c>
      <c r="M30" s="5" t="s">
        <v>15</v>
      </c>
      <c r="N30" s="8">
        <f t="shared" si="3"/>
        <v>2000.2177653314768</v>
      </c>
    </row>
    <row r="31" spans="1:15" x14ac:dyDescent="0.2">
      <c r="A31" s="5" t="s">
        <v>11</v>
      </c>
      <c r="B31" s="5"/>
      <c r="C31" s="6" t="s">
        <v>10</v>
      </c>
      <c r="H31" s="5">
        <v>60.555999999999997</v>
      </c>
      <c r="I31" s="5">
        <v>24.384</v>
      </c>
      <c r="K31">
        <f t="shared" si="2"/>
        <v>21.117163445879751</v>
      </c>
      <c r="M31" s="5" t="s">
        <v>15</v>
      </c>
      <c r="N31" s="8">
        <f t="shared" si="3"/>
        <v>15590.775417873037</v>
      </c>
    </row>
    <row r="32" spans="1:15" x14ac:dyDescent="0.2">
      <c r="A32" s="5" t="s">
        <v>11</v>
      </c>
      <c r="B32" s="5"/>
      <c r="C32" s="6" t="s">
        <v>10</v>
      </c>
      <c r="H32" s="5">
        <v>91.32</v>
      </c>
      <c r="I32" s="5">
        <v>12.81</v>
      </c>
      <c r="K32">
        <f t="shared" si="2"/>
        <v>11.093785422478659</v>
      </c>
      <c r="M32" s="5" t="s">
        <v>15</v>
      </c>
      <c r="N32" s="8">
        <f t="shared" si="3"/>
        <v>6488.8061250207102</v>
      </c>
    </row>
    <row r="33" spans="1:15" x14ac:dyDescent="0.2">
      <c r="A33" s="5" t="s">
        <v>11</v>
      </c>
      <c r="B33" s="5"/>
      <c r="C33" s="6" t="s">
        <v>10</v>
      </c>
      <c r="H33" s="5">
        <v>32.502000000000002</v>
      </c>
      <c r="I33" s="5">
        <v>16.11</v>
      </c>
      <c r="K33">
        <f t="shared" si="2"/>
        <v>13.951669254967305</v>
      </c>
      <c r="M33" s="5" t="s">
        <v>15</v>
      </c>
      <c r="N33" s="8">
        <f t="shared" si="3"/>
        <v>3652.5973764764508</v>
      </c>
    </row>
    <row r="34" spans="1:15" x14ac:dyDescent="0.2">
      <c r="A34" s="5" t="s">
        <v>11</v>
      </c>
      <c r="B34" s="5"/>
      <c r="C34" s="6" t="s">
        <v>10</v>
      </c>
      <c r="H34" s="5">
        <v>49.06</v>
      </c>
      <c r="I34" s="5">
        <v>17.03</v>
      </c>
      <c r="K34">
        <f t="shared" si="2"/>
        <v>14.748412626448991</v>
      </c>
      <c r="M34" s="5" t="s">
        <v>15</v>
      </c>
      <c r="N34" s="8">
        <f t="shared" si="3"/>
        <v>6161.0889062072984</v>
      </c>
    </row>
    <row r="35" spans="1:15" x14ac:dyDescent="0.2">
      <c r="A35" s="5" t="s">
        <v>11</v>
      </c>
      <c r="B35" s="5"/>
      <c r="C35" s="6" t="s">
        <v>10</v>
      </c>
      <c r="H35" s="5">
        <v>38.590000000000003</v>
      </c>
      <c r="I35" s="5">
        <v>11.218</v>
      </c>
      <c r="K35">
        <f t="shared" si="2"/>
        <v>9.7150729796538329</v>
      </c>
      <c r="M35" s="5" t="s">
        <v>15</v>
      </c>
      <c r="N35" s="8">
        <f t="shared" si="3"/>
        <v>2102.8402731916754</v>
      </c>
    </row>
    <row r="36" spans="1:15" x14ac:dyDescent="0.2">
      <c r="A36" s="5" t="s">
        <v>11</v>
      </c>
      <c r="B36" s="5"/>
      <c r="C36" s="6" t="s">
        <v>10</v>
      </c>
      <c r="H36" s="5">
        <v>55.533999999999999</v>
      </c>
      <c r="I36" s="5">
        <v>13.016999999999999</v>
      </c>
      <c r="K36">
        <f t="shared" si="2"/>
        <v>11.273052681062037</v>
      </c>
      <c r="M36" s="5" t="s">
        <v>15</v>
      </c>
      <c r="N36" s="8">
        <f t="shared" si="3"/>
        <v>4074.5664198501604</v>
      </c>
    </row>
    <row r="37" spans="1:15" x14ac:dyDescent="0.2">
      <c r="A37" s="5" t="s">
        <v>11</v>
      </c>
      <c r="B37" s="5"/>
      <c r="C37" s="6" t="s">
        <v>10</v>
      </c>
      <c r="H37" s="5">
        <v>42.204000000000001</v>
      </c>
      <c r="I37" s="5">
        <v>14.106</v>
      </c>
      <c r="K37">
        <f t="shared" si="2"/>
        <v>12.216154345783291</v>
      </c>
      <c r="M37" s="5" t="s">
        <v>15</v>
      </c>
      <c r="N37" s="8">
        <f t="shared" si="3"/>
        <v>3636.3192867005664</v>
      </c>
    </row>
    <row r="38" spans="1:15" x14ac:dyDescent="0.2">
      <c r="A38" s="5" t="s">
        <v>11</v>
      </c>
      <c r="B38" s="5"/>
      <c r="C38" s="6" t="s">
        <v>10</v>
      </c>
      <c r="H38" s="5">
        <v>56.98</v>
      </c>
      <c r="I38" s="5">
        <v>11.74</v>
      </c>
      <c r="K38">
        <f t="shared" si="2"/>
        <v>10.16713824042931</v>
      </c>
      <c r="M38" s="5" t="s">
        <v>15</v>
      </c>
      <c r="N38" s="8">
        <f t="shared" si="3"/>
        <v>3400.6291618358164</v>
      </c>
    </row>
    <row r="39" spans="1:15" x14ac:dyDescent="0.2">
      <c r="A39" s="5" t="s">
        <v>11</v>
      </c>
      <c r="B39" s="5"/>
      <c r="C39" s="6" t="s">
        <v>10</v>
      </c>
      <c r="H39" s="5">
        <v>43.83</v>
      </c>
      <c r="I39" s="5">
        <v>18.962</v>
      </c>
      <c r="K39">
        <f t="shared" si="2"/>
        <v>16.421573706560526</v>
      </c>
      <c r="M39" s="5" t="s">
        <v>15</v>
      </c>
      <c r="N39" s="8">
        <f t="shared" si="3"/>
        <v>6824.0215738705911</v>
      </c>
    </row>
    <row r="40" spans="1:15" x14ac:dyDescent="0.2">
      <c r="A40" s="5" t="s">
        <v>11</v>
      </c>
      <c r="B40" s="5"/>
      <c r="C40" s="6" t="s">
        <v>10</v>
      </c>
      <c r="H40" s="5">
        <v>49.667000000000002</v>
      </c>
      <c r="I40" s="5">
        <v>18.55</v>
      </c>
      <c r="K40">
        <f t="shared" si="2"/>
        <v>16.064771240201338</v>
      </c>
      <c r="M40" s="5" t="s">
        <v>15</v>
      </c>
      <c r="N40" s="8">
        <f t="shared" si="3"/>
        <v>7400.4204118101661</v>
      </c>
    </row>
    <row r="41" spans="1:15" s="4" customFormat="1" x14ac:dyDescent="0.2">
      <c r="A41" s="7" t="s">
        <v>11</v>
      </c>
      <c r="B41" s="7"/>
      <c r="C41" s="4" t="s">
        <v>10</v>
      </c>
      <c r="H41" s="4">
        <v>66.004000000000005</v>
      </c>
      <c r="I41" s="4">
        <v>16.771999999999998</v>
      </c>
      <c r="J41"/>
      <c r="K41">
        <f t="shared" si="2"/>
        <v>14.524978072272603</v>
      </c>
      <c r="M41" s="7" t="s">
        <v>15</v>
      </c>
      <c r="N41" s="8">
        <f t="shared" si="3"/>
        <v>8039.7139893936073</v>
      </c>
    </row>
    <row r="42" spans="1:15" x14ac:dyDescent="0.2">
      <c r="A42" s="5" t="s">
        <v>12</v>
      </c>
      <c r="B42" s="5"/>
      <c r="C42" s="5" t="s">
        <v>13</v>
      </c>
      <c r="G42">
        <v>7.9550000000000001</v>
      </c>
      <c r="H42">
        <v>31.123999999999999</v>
      </c>
      <c r="I42" s="5"/>
      <c r="M42" s="5" t="s">
        <v>16</v>
      </c>
      <c r="N42" s="8">
        <f>(PI()/4)*G42^2*H42</f>
        <v>1546.9121692333865</v>
      </c>
      <c r="O42">
        <f>AVERAGE(N42:N61)</f>
        <v>2204.54135537916</v>
      </c>
    </row>
    <row r="43" spans="1:15" x14ac:dyDescent="0.2">
      <c r="A43" s="5" t="s">
        <v>12</v>
      </c>
      <c r="B43" s="5"/>
      <c r="C43" s="5" t="s">
        <v>13</v>
      </c>
      <c r="G43">
        <v>5.1849999999999996</v>
      </c>
      <c r="H43">
        <v>21.651</v>
      </c>
      <c r="I43" s="5"/>
      <c r="M43" s="5" t="s">
        <v>16</v>
      </c>
      <c r="N43" s="8">
        <f t="shared" ref="N43:N61" si="4">(PI()/4)*G43^2*H43</f>
        <v>457.15698815816478</v>
      </c>
    </row>
    <row r="44" spans="1:15" x14ac:dyDescent="0.2">
      <c r="A44" s="5" t="s">
        <v>12</v>
      </c>
      <c r="B44" s="5"/>
      <c r="C44" s="5" t="s">
        <v>13</v>
      </c>
      <c r="G44">
        <v>9.968</v>
      </c>
      <c r="H44">
        <v>40.658000000000001</v>
      </c>
      <c r="I44" s="5"/>
      <c r="M44" s="5" t="s">
        <v>16</v>
      </c>
      <c r="N44" s="8">
        <f t="shared" si="4"/>
        <v>3172.8676119875731</v>
      </c>
    </row>
    <row r="45" spans="1:15" x14ac:dyDescent="0.2">
      <c r="A45" s="5" t="s">
        <v>12</v>
      </c>
      <c r="B45" s="5"/>
      <c r="C45" s="5" t="s">
        <v>13</v>
      </c>
      <c r="G45">
        <v>8.9350000000000005</v>
      </c>
      <c r="H45">
        <v>49.087000000000003</v>
      </c>
      <c r="I45" s="5"/>
      <c r="M45" s="5" t="s">
        <v>16</v>
      </c>
      <c r="N45" s="8">
        <f t="shared" si="4"/>
        <v>3077.8360747428137</v>
      </c>
    </row>
    <row r="46" spans="1:15" x14ac:dyDescent="0.2">
      <c r="A46" s="5" t="s">
        <v>12</v>
      </c>
      <c r="B46" s="5"/>
      <c r="C46" s="5" t="s">
        <v>13</v>
      </c>
      <c r="G46">
        <v>6.69</v>
      </c>
      <c r="H46">
        <v>22.02</v>
      </c>
      <c r="I46" s="5"/>
      <c r="M46" s="5" t="s">
        <v>16</v>
      </c>
      <c r="N46" s="8">
        <f t="shared" si="4"/>
        <v>774.03291947313244</v>
      </c>
    </row>
    <row r="47" spans="1:15" x14ac:dyDescent="0.2">
      <c r="A47" s="5" t="s">
        <v>12</v>
      </c>
      <c r="B47" s="5"/>
      <c r="C47" s="5" t="s">
        <v>13</v>
      </c>
      <c r="G47">
        <v>8.6959999999999997</v>
      </c>
      <c r="H47">
        <v>25.43</v>
      </c>
      <c r="I47" s="5"/>
      <c r="M47" s="5" t="s">
        <v>16</v>
      </c>
      <c r="N47" s="8">
        <f t="shared" si="4"/>
        <v>1510.3420144557281</v>
      </c>
    </row>
    <row r="48" spans="1:15" x14ac:dyDescent="0.2">
      <c r="A48" s="5" t="s">
        <v>12</v>
      </c>
      <c r="B48" s="5"/>
      <c r="C48" s="5" t="s">
        <v>13</v>
      </c>
      <c r="G48">
        <v>8.86</v>
      </c>
      <c r="H48">
        <v>14.734</v>
      </c>
      <c r="I48" s="5"/>
      <c r="M48" s="5" t="s">
        <v>16</v>
      </c>
      <c r="N48" s="8">
        <f t="shared" si="4"/>
        <v>908.40180952797732</v>
      </c>
    </row>
    <row r="49" spans="1:15" x14ac:dyDescent="0.2">
      <c r="A49" s="5" t="s">
        <v>12</v>
      </c>
      <c r="B49" s="5"/>
      <c r="C49" s="5" t="s">
        <v>13</v>
      </c>
      <c r="G49">
        <v>6.1349999999999998</v>
      </c>
      <c r="H49">
        <v>38.033999999999999</v>
      </c>
      <c r="I49" s="5"/>
      <c r="M49" s="5" t="s">
        <v>16</v>
      </c>
      <c r="N49" s="8">
        <f t="shared" si="4"/>
        <v>1124.3227997193273</v>
      </c>
    </row>
    <row r="50" spans="1:15" x14ac:dyDescent="0.2">
      <c r="A50" s="5" t="s">
        <v>12</v>
      </c>
      <c r="B50" s="5"/>
      <c r="C50" s="5" t="s">
        <v>13</v>
      </c>
      <c r="G50">
        <v>10.132999999999999</v>
      </c>
      <c r="H50">
        <v>41.805999999999997</v>
      </c>
      <c r="I50" s="5"/>
      <c r="M50" s="5" t="s">
        <v>16</v>
      </c>
      <c r="N50" s="8">
        <f t="shared" si="4"/>
        <v>3371.3557547624396</v>
      </c>
    </row>
    <row r="51" spans="1:15" x14ac:dyDescent="0.2">
      <c r="A51" s="5" t="s">
        <v>12</v>
      </c>
      <c r="B51" s="5"/>
      <c r="C51" s="5" t="s">
        <v>13</v>
      </c>
      <c r="G51">
        <v>8.3759999999999994</v>
      </c>
      <c r="H51">
        <v>22.12</v>
      </c>
      <c r="I51" s="5"/>
      <c r="M51" s="5" t="s">
        <v>16</v>
      </c>
      <c r="N51" s="8">
        <f t="shared" si="4"/>
        <v>1218.8446106131548</v>
      </c>
    </row>
    <row r="52" spans="1:15" x14ac:dyDescent="0.2">
      <c r="A52" s="5" t="s">
        <v>12</v>
      </c>
      <c r="B52" s="5"/>
      <c r="C52" s="5" t="s">
        <v>13</v>
      </c>
      <c r="G52">
        <v>11.638</v>
      </c>
      <c r="H52">
        <v>80.727999999999994</v>
      </c>
      <c r="I52" s="5"/>
      <c r="M52" s="5" t="s">
        <v>16</v>
      </c>
      <c r="N52" s="8">
        <f t="shared" si="4"/>
        <v>8587.5796909106448</v>
      </c>
    </row>
    <row r="53" spans="1:15" x14ac:dyDescent="0.2">
      <c r="A53" s="5" t="s">
        <v>12</v>
      </c>
      <c r="B53" s="5"/>
      <c r="C53" s="5" t="s">
        <v>13</v>
      </c>
      <c r="G53">
        <v>8.3610000000000007</v>
      </c>
      <c r="H53">
        <v>22.52</v>
      </c>
      <c r="I53" s="5"/>
      <c r="M53" s="5" t="s">
        <v>16</v>
      </c>
      <c r="N53" s="8">
        <f t="shared" si="4"/>
        <v>1236.444748696096</v>
      </c>
    </row>
    <row r="54" spans="1:15" x14ac:dyDescent="0.2">
      <c r="A54" s="5" t="s">
        <v>12</v>
      </c>
      <c r="B54" s="5"/>
      <c r="C54" s="5" t="s">
        <v>13</v>
      </c>
      <c r="G54">
        <v>7.4779999999999998</v>
      </c>
      <c r="H54">
        <v>38.847000000000001</v>
      </c>
      <c r="I54" s="5"/>
      <c r="M54" s="5" t="s">
        <v>16</v>
      </c>
      <c r="N54" s="8">
        <f t="shared" si="4"/>
        <v>1706.1542354151852</v>
      </c>
    </row>
    <row r="55" spans="1:15" x14ac:dyDescent="0.2">
      <c r="A55" s="5" t="s">
        <v>12</v>
      </c>
      <c r="B55" s="5"/>
      <c r="C55" s="5" t="s">
        <v>13</v>
      </c>
      <c r="G55">
        <v>8.0120000000000005</v>
      </c>
      <c r="H55">
        <v>69.855999999999995</v>
      </c>
      <c r="I55" s="5"/>
      <c r="M55" s="5" t="s">
        <v>16</v>
      </c>
      <c r="N55" s="8">
        <f t="shared" si="4"/>
        <v>3521.8874797018088</v>
      </c>
    </row>
    <row r="56" spans="1:15" x14ac:dyDescent="0.2">
      <c r="A56" s="5" t="s">
        <v>12</v>
      </c>
      <c r="B56" s="5"/>
      <c r="C56" s="5" t="s">
        <v>13</v>
      </c>
      <c r="G56">
        <v>8.3409999999999993</v>
      </c>
      <c r="H56">
        <v>40.893000000000001</v>
      </c>
      <c r="I56" s="5"/>
      <c r="M56" s="5" t="s">
        <v>16</v>
      </c>
      <c r="N56" s="8">
        <f t="shared" si="4"/>
        <v>2234.4729227874959</v>
      </c>
    </row>
    <row r="57" spans="1:15" x14ac:dyDescent="0.2">
      <c r="A57" s="5" t="s">
        <v>12</v>
      </c>
      <c r="B57" s="5"/>
      <c r="C57" s="5" t="s">
        <v>13</v>
      </c>
      <c r="G57">
        <v>8.9169999999999998</v>
      </c>
      <c r="H57">
        <v>40.893000000000001</v>
      </c>
      <c r="I57" s="5"/>
      <c r="M57" s="5" t="s">
        <v>16</v>
      </c>
      <c r="N57" s="8">
        <f t="shared" si="4"/>
        <v>2553.7382838304202</v>
      </c>
    </row>
    <row r="58" spans="1:15" x14ac:dyDescent="0.2">
      <c r="A58" s="5" t="s">
        <v>12</v>
      </c>
      <c r="B58" s="5"/>
      <c r="C58" s="5" t="s">
        <v>13</v>
      </c>
      <c r="G58">
        <v>9.7669999999999995</v>
      </c>
      <c r="H58">
        <v>34.655999999999999</v>
      </c>
      <c r="I58" s="5"/>
      <c r="M58" s="5" t="s">
        <v>16</v>
      </c>
      <c r="N58" s="8">
        <f t="shared" si="4"/>
        <v>2596.514138485742</v>
      </c>
    </row>
    <row r="59" spans="1:15" x14ac:dyDescent="0.2">
      <c r="A59" s="5" t="s">
        <v>12</v>
      </c>
      <c r="B59" s="5"/>
      <c r="C59" s="5" t="s">
        <v>13</v>
      </c>
      <c r="G59">
        <v>6.3280000000000003</v>
      </c>
      <c r="H59">
        <v>33.984000000000002</v>
      </c>
      <c r="I59" s="5"/>
      <c r="M59" s="5" t="s">
        <v>16</v>
      </c>
      <c r="N59" s="8">
        <f t="shared" si="4"/>
        <v>1068.802146684078</v>
      </c>
    </row>
    <row r="60" spans="1:15" x14ac:dyDescent="0.2">
      <c r="A60" s="5" t="s">
        <v>12</v>
      </c>
      <c r="B60" s="5"/>
      <c r="C60" s="5" t="s">
        <v>13</v>
      </c>
      <c r="G60">
        <v>8.4939999999999998</v>
      </c>
      <c r="H60">
        <v>28.306000000000001</v>
      </c>
      <c r="I60" s="5"/>
      <c r="M60" s="5" t="s">
        <v>16</v>
      </c>
      <c r="N60" s="8">
        <f t="shared" si="4"/>
        <v>1603.9576491796659</v>
      </c>
    </row>
    <row r="61" spans="1:15" s="4" customFormat="1" x14ac:dyDescent="0.2">
      <c r="A61" s="7" t="s">
        <v>12</v>
      </c>
      <c r="B61" s="7"/>
      <c r="C61" s="7" t="s">
        <v>13</v>
      </c>
      <c r="G61" s="4">
        <v>7.3949999999999996</v>
      </c>
      <c r="H61" s="4">
        <v>42.356000000000002</v>
      </c>
      <c r="I61" s="7"/>
      <c r="M61" s="7" t="s">
        <v>16</v>
      </c>
      <c r="N61" s="8">
        <f t="shared" si="4"/>
        <v>1819.2030592183598</v>
      </c>
    </row>
    <row r="62" spans="1:15" x14ac:dyDescent="0.2">
      <c r="A62" s="5" t="s">
        <v>14</v>
      </c>
      <c r="B62" s="5"/>
      <c r="C62" s="5" t="s">
        <v>13</v>
      </c>
      <c r="G62" s="5">
        <v>33.625999999999998</v>
      </c>
      <c r="H62" s="5">
        <v>259.20999999999998</v>
      </c>
      <c r="M62" s="5" t="s">
        <v>16</v>
      </c>
      <c r="N62" s="8">
        <f>(PI()/4)*G62^2*H62</f>
        <v>230192.96702642363</v>
      </c>
      <c r="O62">
        <f>AVERAGE(N62:N81)</f>
        <v>205215.36069265715</v>
      </c>
    </row>
    <row r="63" spans="1:15" x14ac:dyDescent="0.2">
      <c r="A63" s="5" t="s">
        <v>14</v>
      </c>
      <c r="C63" s="5" t="s">
        <v>13</v>
      </c>
      <c r="G63" s="5">
        <v>28.954999999999998</v>
      </c>
      <c r="H63" s="5">
        <v>144.66</v>
      </c>
      <c r="M63" s="5" t="s">
        <v>16</v>
      </c>
      <c r="N63" s="8">
        <f t="shared" ref="N63:N81" si="5">(PI()/4)*G63^2*H63</f>
        <v>95254.495383841466</v>
      </c>
    </row>
    <row r="64" spans="1:15" x14ac:dyDescent="0.2">
      <c r="A64" s="5" t="s">
        <v>14</v>
      </c>
      <c r="B64" s="5"/>
      <c r="C64" s="5" t="s">
        <v>13</v>
      </c>
      <c r="G64" s="5">
        <v>33.006999999999998</v>
      </c>
      <c r="H64" s="5">
        <v>366.31</v>
      </c>
      <c r="M64" s="5" t="s">
        <v>16</v>
      </c>
      <c r="N64" s="8">
        <f t="shared" si="5"/>
        <v>313437.36127218686</v>
      </c>
    </row>
    <row r="65" spans="1:14" x14ac:dyDescent="0.2">
      <c r="A65" s="5" t="s">
        <v>14</v>
      </c>
      <c r="C65" s="5" t="s">
        <v>13</v>
      </c>
      <c r="G65" s="5">
        <v>24.896000000000001</v>
      </c>
      <c r="H65" s="5">
        <v>276.83</v>
      </c>
      <c r="M65" s="5" t="s">
        <v>16</v>
      </c>
      <c r="N65" s="8">
        <f t="shared" si="5"/>
        <v>134760.36689464399</v>
      </c>
    </row>
    <row r="66" spans="1:14" x14ac:dyDescent="0.2">
      <c r="A66" s="5" t="s">
        <v>14</v>
      </c>
      <c r="B66" s="5"/>
      <c r="C66" s="5" t="s">
        <v>13</v>
      </c>
      <c r="G66" s="5">
        <v>39.337000000000003</v>
      </c>
      <c r="H66" s="5">
        <v>265.12</v>
      </c>
      <c r="M66" s="5" t="s">
        <v>16</v>
      </c>
      <c r="N66" s="8">
        <f t="shared" si="5"/>
        <v>322206.905550214</v>
      </c>
    </row>
    <row r="67" spans="1:14" x14ac:dyDescent="0.2">
      <c r="A67" s="5" t="s">
        <v>14</v>
      </c>
      <c r="C67" s="5" t="s">
        <v>13</v>
      </c>
      <c r="G67" s="5">
        <v>33.006999999999998</v>
      </c>
      <c r="H67" s="5">
        <v>246.29</v>
      </c>
      <c r="M67" s="5" t="s">
        <v>16</v>
      </c>
      <c r="N67" s="8">
        <f t="shared" si="5"/>
        <v>210740.86895724083</v>
      </c>
    </row>
    <row r="68" spans="1:14" x14ac:dyDescent="0.2">
      <c r="A68" s="5" t="s">
        <v>14</v>
      </c>
      <c r="B68" s="5"/>
      <c r="C68" s="5" t="s">
        <v>13</v>
      </c>
      <c r="G68" s="5">
        <v>31.158000000000001</v>
      </c>
      <c r="H68" s="5">
        <v>217.02</v>
      </c>
      <c r="M68" s="5" t="s">
        <v>16</v>
      </c>
      <c r="N68" s="8">
        <f t="shared" si="5"/>
        <v>165473.62707863713</v>
      </c>
    </row>
    <row r="69" spans="1:14" x14ac:dyDescent="0.2">
      <c r="A69" s="5" t="s">
        <v>14</v>
      </c>
      <c r="C69" s="5" t="s">
        <v>13</v>
      </c>
      <c r="G69" s="5">
        <v>23.158999999999999</v>
      </c>
      <c r="H69" s="5">
        <v>254.11</v>
      </c>
      <c r="M69" s="5" t="s">
        <v>16</v>
      </c>
      <c r="N69" s="8">
        <f t="shared" si="5"/>
        <v>107041.26749633628</v>
      </c>
    </row>
    <row r="70" spans="1:14" x14ac:dyDescent="0.2">
      <c r="A70" s="5" t="s">
        <v>14</v>
      </c>
      <c r="C70" s="5" t="s">
        <v>13</v>
      </c>
      <c r="G70" s="5">
        <v>26.157</v>
      </c>
      <c r="H70" s="5">
        <v>507</v>
      </c>
      <c r="M70" s="5" t="s">
        <v>16</v>
      </c>
      <c r="N70" s="8">
        <f t="shared" si="5"/>
        <v>272441.7777293846</v>
      </c>
    </row>
    <row r="71" spans="1:14" x14ac:dyDescent="0.2">
      <c r="A71" s="5" t="s">
        <v>14</v>
      </c>
      <c r="B71" s="5"/>
      <c r="C71" s="5" t="s">
        <v>13</v>
      </c>
      <c r="G71" s="5">
        <v>31.934000000000001</v>
      </c>
      <c r="H71" s="5">
        <v>380.15</v>
      </c>
      <c r="M71" s="5" t="s">
        <v>16</v>
      </c>
      <c r="N71" s="8">
        <f t="shared" si="5"/>
        <v>304474.91513785516</v>
      </c>
    </row>
    <row r="72" spans="1:14" x14ac:dyDescent="0.2">
      <c r="A72" s="5" t="s">
        <v>14</v>
      </c>
      <c r="C72" s="5" t="s">
        <v>13</v>
      </c>
      <c r="G72" s="5">
        <v>18.645</v>
      </c>
      <c r="H72" s="5">
        <v>300.27999999999997</v>
      </c>
      <c r="M72" s="5" t="s">
        <v>16</v>
      </c>
      <c r="N72" s="8">
        <f t="shared" si="5"/>
        <v>81986.257824495231</v>
      </c>
    </row>
    <row r="73" spans="1:14" x14ac:dyDescent="0.2">
      <c r="A73" s="5" t="s">
        <v>14</v>
      </c>
      <c r="B73" s="5"/>
      <c r="C73" s="5" t="s">
        <v>13</v>
      </c>
      <c r="G73" s="5">
        <v>30.428000000000001</v>
      </c>
      <c r="H73" s="5">
        <v>243.29</v>
      </c>
      <c r="M73" s="5" t="s">
        <v>16</v>
      </c>
      <c r="N73" s="8">
        <f t="shared" si="5"/>
        <v>176913.4920186706</v>
      </c>
    </row>
    <row r="74" spans="1:14" x14ac:dyDescent="0.2">
      <c r="A74" s="5" t="s">
        <v>14</v>
      </c>
      <c r="C74" s="5" t="s">
        <v>13</v>
      </c>
      <c r="G74" s="5">
        <v>33.899000000000001</v>
      </c>
      <c r="H74" s="5">
        <v>231.4</v>
      </c>
      <c r="M74" s="5" t="s">
        <v>16</v>
      </c>
      <c r="N74" s="8">
        <f t="shared" si="5"/>
        <v>208846.40789782439</v>
      </c>
    </row>
    <row r="75" spans="1:14" x14ac:dyDescent="0.2">
      <c r="A75" s="5" t="s">
        <v>14</v>
      </c>
      <c r="B75" s="5"/>
      <c r="C75" s="5" t="s">
        <v>13</v>
      </c>
      <c r="G75" s="5">
        <v>30.04</v>
      </c>
      <c r="H75" s="5">
        <v>380.15</v>
      </c>
      <c r="M75" s="5" t="s">
        <v>16</v>
      </c>
      <c r="N75" s="8">
        <f t="shared" si="5"/>
        <v>269429.24421292212</v>
      </c>
    </row>
    <row r="76" spans="1:14" x14ac:dyDescent="0.2">
      <c r="A76" s="5" t="s">
        <v>14</v>
      </c>
      <c r="C76" s="5" t="s">
        <v>13</v>
      </c>
      <c r="G76" s="5">
        <v>32.299999999999997</v>
      </c>
      <c r="H76" s="5">
        <v>255.56</v>
      </c>
      <c r="M76" s="5" t="s">
        <v>16</v>
      </c>
      <c r="N76" s="8">
        <f t="shared" si="5"/>
        <v>209405.36563012443</v>
      </c>
    </row>
    <row r="77" spans="1:14" x14ac:dyDescent="0.2">
      <c r="A77" s="5" t="s">
        <v>14</v>
      </c>
      <c r="B77" s="5"/>
      <c r="C77" s="5" t="s">
        <v>13</v>
      </c>
      <c r="G77" s="5">
        <v>35.621000000000002</v>
      </c>
      <c r="H77" s="5">
        <v>317.56</v>
      </c>
      <c r="M77" s="5" t="s">
        <v>16</v>
      </c>
      <c r="N77" s="8">
        <f t="shared" si="5"/>
        <v>316466.60600678419</v>
      </c>
    </row>
    <row r="78" spans="1:14" x14ac:dyDescent="0.2">
      <c r="A78" s="5" t="s">
        <v>14</v>
      </c>
      <c r="C78" s="5" t="s">
        <v>13</v>
      </c>
      <c r="G78" s="5">
        <v>34.414000000000001</v>
      </c>
      <c r="H78" s="5">
        <v>238.11</v>
      </c>
      <c r="M78" s="5" t="s">
        <v>16</v>
      </c>
      <c r="N78" s="8">
        <f t="shared" si="5"/>
        <v>221481.68817692244</v>
      </c>
    </row>
    <row r="79" spans="1:14" x14ac:dyDescent="0.2">
      <c r="A79" s="5" t="s">
        <v>14</v>
      </c>
      <c r="B79" s="5"/>
      <c r="C79" s="5" t="s">
        <v>13</v>
      </c>
      <c r="G79" s="5">
        <v>33.18</v>
      </c>
      <c r="H79" s="5">
        <v>307.95</v>
      </c>
      <c r="M79" s="5" t="s">
        <v>16</v>
      </c>
      <c r="N79" s="8">
        <f t="shared" si="5"/>
        <v>266270.37699376384</v>
      </c>
    </row>
    <row r="80" spans="1:14" x14ac:dyDescent="0.2">
      <c r="A80" s="5" t="s">
        <v>14</v>
      </c>
      <c r="C80" s="5" t="s">
        <v>13</v>
      </c>
      <c r="G80" s="5">
        <v>19.045000000000002</v>
      </c>
      <c r="H80" s="5">
        <v>106.65</v>
      </c>
      <c r="M80" s="5" t="s">
        <v>16</v>
      </c>
      <c r="N80" s="8">
        <f t="shared" si="5"/>
        <v>30381.743660260116</v>
      </c>
    </row>
    <row r="81" spans="1:15" s="4" customFormat="1" x14ac:dyDescent="0.2">
      <c r="A81" s="7" t="s">
        <v>14</v>
      </c>
      <c r="B81" s="7"/>
      <c r="C81" s="7" t="s">
        <v>13</v>
      </c>
      <c r="G81" s="4">
        <v>28.937999999999999</v>
      </c>
      <c r="H81" s="5">
        <v>254.07</v>
      </c>
      <c r="L81" s="6"/>
      <c r="M81" s="5" t="s">
        <v>16</v>
      </c>
      <c r="N81" s="8">
        <f t="shared" si="5"/>
        <v>167101.47890461155</v>
      </c>
    </row>
    <row r="82" spans="1:15" x14ac:dyDescent="0.2">
      <c r="A82" s="5" t="s">
        <v>18</v>
      </c>
      <c r="B82" s="5"/>
      <c r="C82" s="5" t="s">
        <v>17</v>
      </c>
      <c r="D82">
        <v>34.293999999999997</v>
      </c>
      <c r="E82">
        <v>11.218</v>
      </c>
      <c r="F82">
        <f>E82</f>
        <v>11.218</v>
      </c>
      <c r="L82">
        <v>0.89</v>
      </c>
      <c r="M82" s="5" t="s">
        <v>19</v>
      </c>
      <c r="N82" s="8">
        <f>0.89*D82*E82*F82</f>
        <v>3840.9532527298393</v>
      </c>
      <c r="O82">
        <f>AVERAGE(N82:N101)</f>
        <v>7236.5560283474288</v>
      </c>
    </row>
    <row r="83" spans="1:15" x14ac:dyDescent="0.2">
      <c r="A83" s="5" t="s">
        <v>18</v>
      </c>
      <c r="B83" s="5"/>
      <c r="C83" s="5" t="s">
        <v>17</v>
      </c>
      <c r="D83">
        <v>41.820999999999998</v>
      </c>
      <c r="E83">
        <v>12.237</v>
      </c>
      <c r="F83">
        <f t="shared" ref="F83:F101" si="6">E83</f>
        <v>12.237</v>
      </c>
      <c r="L83">
        <v>0.89</v>
      </c>
      <c r="M83" s="5" t="s">
        <v>19</v>
      </c>
      <c r="N83" s="8">
        <f t="shared" ref="N83:N101" si="7">0.89*D83*E83*F83</f>
        <v>5573.5812936566099</v>
      </c>
    </row>
    <row r="84" spans="1:15" x14ac:dyDescent="0.2">
      <c r="A84" s="5" t="s">
        <v>18</v>
      </c>
      <c r="B84" s="5"/>
      <c r="C84" s="5" t="s">
        <v>17</v>
      </c>
      <c r="D84">
        <v>41.021000000000001</v>
      </c>
      <c r="E84">
        <v>11.552</v>
      </c>
      <c r="F84">
        <f t="shared" si="6"/>
        <v>11.552</v>
      </c>
      <c r="L84">
        <v>0.89</v>
      </c>
      <c r="M84" s="5" t="s">
        <v>19</v>
      </c>
      <c r="N84" s="8">
        <f t="shared" si="7"/>
        <v>4872.0373652377602</v>
      </c>
    </row>
    <row r="85" spans="1:15" x14ac:dyDescent="0.2">
      <c r="A85" s="5" t="s">
        <v>18</v>
      </c>
      <c r="B85" s="5"/>
      <c r="C85" s="5" t="s">
        <v>17</v>
      </c>
      <c r="D85">
        <v>32.049999999999997</v>
      </c>
      <c r="E85">
        <v>9.2620000000000005</v>
      </c>
      <c r="F85">
        <f t="shared" si="6"/>
        <v>9.2620000000000005</v>
      </c>
      <c r="L85">
        <v>0.89</v>
      </c>
      <c r="M85" s="5" t="s">
        <v>19</v>
      </c>
      <c r="N85" s="8">
        <f t="shared" si="7"/>
        <v>2446.964077778</v>
      </c>
    </row>
    <row r="86" spans="1:15" x14ac:dyDescent="0.2">
      <c r="A86" s="5" t="s">
        <v>18</v>
      </c>
      <c r="B86" s="5"/>
      <c r="C86" s="5" t="s">
        <v>17</v>
      </c>
      <c r="D86">
        <v>36.618000000000002</v>
      </c>
      <c r="E86">
        <v>13.577</v>
      </c>
      <c r="F86">
        <f t="shared" si="6"/>
        <v>13.577</v>
      </c>
      <c r="L86">
        <v>0.89</v>
      </c>
      <c r="M86" s="5" t="s">
        <v>19</v>
      </c>
      <c r="N86" s="8">
        <f t="shared" si="7"/>
        <v>6007.4790228085803</v>
      </c>
    </row>
    <row r="87" spans="1:15" x14ac:dyDescent="0.2">
      <c r="A87" s="5" t="s">
        <v>18</v>
      </c>
      <c r="B87" s="5"/>
      <c r="C87" s="5" t="s">
        <v>17</v>
      </c>
      <c r="D87">
        <v>48.694000000000003</v>
      </c>
      <c r="E87">
        <v>10.99</v>
      </c>
      <c r="F87">
        <f t="shared" si="6"/>
        <v>10.99</v>
      </c>
      <c r="L87">
        <v>0.89</v>
      </c>
      <c r="M87" s="5" t="s">
        <v>19</v>
      </c>
      <c r="N87" s="8">
        <f t="shared" si="7"/>
        <v>5234.3269085660004</v>
      </c>
    </row>
    <row r="88" spans="1:15" x14ac:dyDescent="0.2">
      <c r="A88" s="5" t="s">
        <v>18</v>
      </c>
      <c r="B88" s="5"/>
      <c r="C88" s="5" t="s">
        <v>17</v>
      </c>
      <c r="D88">
        <v>31.963000000000001</v>
      </c>
      <c r="E88">
        <v>14.044</v>
      </c>
      <c r="F88">
        <f t="shared" si="6"/>
        <v>14.044</v>
      </c>
      <c r="L88">
        <v>0.89</v>
      </c>
      <c r="M88" s="5" t="s">
        <v>19</v>
      </c>
      <c r="N88" s="8">
        <f t="shared" si="7"/>
        <v>5610.7275837675206</v>
      </c>
    </row>
    <row r="89" spans="1:15" x14ac:dyDescent="0.2">
      <c r="A89" s="5" t="s">
        <v>18</v>
      </c>
      <c r="B89" s="5"/>
      <c r="C89" s="5" t="s">
        <v>17</v>
      </c>
      <c r="D89">
        <v>37.512</v>
      </c>
      <c r="E89">
        <v>15.864000000000001</v>
      </c>
      <c r="F89">
        <f t="shared" si="6"/>
        <v>15.864000000000001</v>
      </c>
      <c r="L89">
        <v>0.89</v>
      </c>
      <c r="M89" s="5" t="s">
        <v>19</v>
      </c>
      <c r="N89" s="8">
        <f t="shared" si="7"/>
        <v>8402.0571021772812</v>
      </c>
    </row>
    <row r="90" spans="1:15" x14ac:dyDescent="0.2">
      <c r="A90" s="5" t="s">
        <v>18</v>
      </c>
      <c r="B90" s="5"/>
      <c r="C90" s="5" t="s">
        <v>17</v>
      </c>
      <c r="D90">
        <v>39.658000000000001</v>
      </c>
      <c r="E90">
        <v>9.5790000000000006</v>
      </c>
      <c r="F90">
        <f t="shared" si="6"/>
        <v>9.5790000000000006</v>
      </c>
      <c r="L90">
        <v>0.89</v>
      </c>
      <c r="M90" s="5" t="s">
        <v>19</v>
      </c>
      <c r="N90" s="8">
        <f t="shared" si="7"/>
        <v>3238.6287105844208</v>
      </c>
    </row>
    <row r="91" spans="1:15" x14ac:dyDescent="0.2">
      <c r="A91" s="5" t="s">
        <v>18</v>
      </c>
      <c r="B91" s="5"/>
      <c r="C91" s="5" t="s">
        <v>17</v>
      </c>
      <c r="D91">
        <v>32.107999999999997</v>
      </c>
      <c r="E91">
        <v>9.141</v>
      </c>
      <c r="F91">
        <f t="shared" si="6"/>
        <v>9.141</v>
      </c>
      <c r="L91">
        <v>0.89</v>
      </c>
      <c r="M91" s="5" t="s">
        <v>19</v>
      </c>
      <c r="N91" s="8">
        <f t="shared" si="7"/>
        <v>2387.7600344017201</v>
      </c>
    </row>
    <row r="92" spans="1:15" x14ac:dyDescent="0.2">
      <c r="A92" s="5" t="s">
        <v>18</v>
      </c>
      <c r="B92" s="5"/>
      <c r="C92" s="5" t="s">
        <v>17</v>
      </c>
      <c r="D92">
        <v>39.94</v>
      </c>
      <c r="E92">
        <v>17.11</v>
      </c>
      <c r="F92">
        <f t="shared" si="6"/>
        <v>17.11</v>
      </c>
      <c r="L92">
        <v>0.89</v>
      </c>
      <c r="M92" s="5" t="s">
        <v>19</v>
      </c>
      <c r="N92" s="8">
        <f t="shared" si="7"/>
        <v>10406.341797859999</v>
      </c>
    </row>
    <row r="93" spans="1:15" x14ac:dyDescent="0.2">
      <c r="A93" s="5" t="s">
        <v>18</v>
      </c>
      <c r="B93" s="5"/>
      <c r="C93" s="5" t="s">
        <v>17</v>
      </c>
      <c r="D93">
        <v>37.719000000000001</v>
      </c>
      <c r="E93">
        <v>16.77</v>
      </c>
      <c r="F93">
        <f t="shared" si="6"/>
        <v>16.77</v>
      </c>
      <c r="L93">
        <v>0.89</v>
      </c>
      <c r="M93" s="5" t="s">
        <v>19</v>
      </c>
      <c r="N93" s="8">
        <f t="shared" si="7"/>
        <v>9440.9631420389996</v>
      </c>
    </row>
    <row r="94" spans="1:15" x14ac:dyDescent="0.2">
      <c r="A94" s="5" t="s">
        <v>18</v>
      </c>
      <c r="B94" s="5"/>
      <c r="C94" s="5" t="s">
        <v>17</v>
      </c>
      <c r="D94">
        <v>42.414999999999999</v>
      </c>
      <c r="E94">
        <v>23.8</v>
      </c>
      <c r="F94">
        <f t="shared" si="6"/>
        <v>23.8</v>
      </c>
      <c r="L94">
        <v>0.89</v>
      </c>
      <c r="M94" s="5" t="s">
        <v>19</v>
      </c>
      <c r="N94" s="8">
        <f t="shared" si="7"/>
        <v>21382.741814000001</v>
      </c>
    </row>
    <row r="95" spans="1:15" x14ac:dyDescent="0.2">
      <c r="A95" s="5" t="s">
        <v>18</v>
      </c>
      <c r="B95" s="5"/>
      <c r="C95" s="5" t="s">
        <v>17</v>
      </c>
      <c r="D95">
        <v>36.72</v>
      </c>
      <c r="E95">
        <v>17.344000000000001</v>
      </c>
      <c r="F95">
        <f t="shared" si="6"/>
        <v>17.344000000000001</v>
      </c>
      <c r="L95">
        <v>0.89</v>
      </c>
      <c r="M95" s="5" t="s">
        <v>19</v>
      </c>
      <c r="N95" s="8">
        <f t="shared" si="7"/>
        <v>9830.8531519488006</v>
      </c>
    </row>
    <row r="96" spans="1:15" x14ac:dyDescent="0.2">
      <c r="A96" s="5" t="s">
        <v>18</v>
      </c>
      <c r="B96" s="5"/>
      <c r="C96" s="5" t="s">
        <v>17</v>
      </c>
      <c r="D96">
        <v>41.134999999999998</v>
      </c>
      <c r="E96">
        <v>14.24</v>
      </c>
      <c r="F96">
        <f t="shared" si="6"/>
        <v>14.24</v>
      </c>
      <c r="L96">
        <v>0.89</v>
      </c>
      <c r="M96" s="5" t="s">
        <v>19</v>
      </c>
      <c r="N96" s="8">
        <f t="shared" si="7"/>
        <v>7423.7183526399995</v>
      </c>
    </row>
    <row r="97" spans="1:14" x14ac:dyDescent="0.2">
      <c r="A97" s="5" t="s">
        <v>18</v>
      </c>
      <c r="B97" s="5"/>
      <c r="C97" s="5" t="s">
        <v>17</v>
      </c>
      <c r="D97">
        <v>50.09</v>
      </c>
      <c r="E97">
        <v>18.14</v>
      </c>
      <c r="F97">
        <f t="shared" si="6"/>
        <v>18.14</v>
      </c>
      <c r="L97">
        <v>0.89</v>
      </c>
      <c r="M97" s="5" t="s">
        <v>19</v>
      </c>
      <c r="N97" s="8">
        <f t="shared" si="7"/>
        <v>14669.509873960002</v>
      </c>
    </row>
    <row r="98" spans="1:14" x14ac:dyDescent="0.2">
      <c r="A98" s="5" t="s">
        <v>18</v>
      </c>
      <c r="B98" s="5"/>
      <c r="C98" s="5" t="s">
        <v>17</v>
      </c>
      <c r="D98">
        <v>30.26</v>
      </c>
      <c r="E98">
        <v>14.8</v>
      </c>
      <c r="F98">
        <f t="shared" si="6"/>
        <v>14.8</v>
      </c>
      <c r="L98">
        <v>0.89</v>
      </c>
      <c r="M98" s="5" t="s">
        <v>19</v>
      </c>
      <c r="N98" s="8">
        <f t="shared" si="7"/>
        <v>5899.0538560000014</v>
      </c>
    </row>
    <row r="99" spans="1:14" x14ac:dyDescent="0.2">
      <c r="A99" s="5" t="s">
        <v>18</v>
      </c>
      <c r="B99" s="5"/>
      <c r="C99" s="5" t="s">
        <v>17</v>
      </c>
      <c r="D99">
        <v>33.75</v>
      </c>
      <c r="E99">
        <v>14.16</v>
      </c>
      <c r="F99">
        <f t="shared" si="6"/>
        <v>14.16</v>
      </c>
      <c r="L99">
        <v>0.89</v>
      </c>
      <c r="M99" s="5" t="s">
        <v>19</v>
      </c>
      <c r="N99" s="8">
        <f t="shared" si="7"/>
        <v>6022.68696</v>
      </c>
    </row>
    <row r="100" spans="1:14" x14ac:dyDescent="0.2">
      <c r="A100" s="5" t="s">
        <v>18</v>
      </c>
      <c r="B100" s="5"/>
      <c r="C100" s="5" t="s">
        <v>17</v>
      </c>
      <c r="D100">
        <v>42.648000000000003</v>
      </c>
      <c r="E100">
        <v>9.2449999999999992</v>
      </c>
      <c r="F100">
        <f t="shared" si="6"/>
        <v>9.2449999999999992</v>
      </c>
      <c r="L100">
        <v>0.89</v>
      </c>
      <c r="M100" s="5" t="s">
        <v>19</v>
      </c>
      <c r="N100" s="8">
        <f t="shared" si="7"/>
        <v>3244.1618073180002</v>
      </c>
    </row>
    <row r="101" spans="1:14" x14ac:dyDescent="0.2">
      <c r="A101" s="5" t="s">
        <v>18</v>
      </c>
      <c r="B101" s="5"/>
      <c r="C101" s="5" t="s">
        <v>17</v>
      </c>
      <c r="D101">
        <v>38.850999999999999</v>
      </c>
      <c r="E101">
        <v>15.95</v>
      </c>
      <c r="F101">
        <f t="shared" si="6"/>
        <v>15.95</v>
      </c>
      <c r="L101">
        <v>0.89</v>
      </c>
      <c r="M101" s="5" t="s">
        <v>19</v>
      </c>
      <c r="N101" s="8">
        <f t="shared" si="7"/>
        <v>8796.5744594749995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623D-D5D2-E745-B9F9-7E3E2D6881D3}">
  <dimension ref="A1:E6"/>
  <sheetViews>
    <sheetView tabSelected="1" workbookViewId="0">
      <selection activeCell="D6" sqref="D6"/>
    </sheetView>
  </sheetViews>
  <sheetFormatPr baseColWidth="10" defaultRowHeight="16" x14ac:dyDescent="0.2"/>
  <cols>
    <col min="1" max="1" width="8.33203125" bestFit="1" customWidth="1"/>
    <col min="2" max="2" width="12.1640625" bestFit="1" customWidth="1"/>
    <col min="3" max="3" width="10" bestFit="1" customWidth="1"/>
    <col min="4" max="4" width="17.33203125" bestFit="1" customWidth="1"/>
  </cols>
  <sheetData>
    <row r="1" spans="1:5" s="9" customFormat="1" ht="22" customHeight="1" x14ac:dyDescent="0.25">
      <c r="A1" s="9" t="s">
        <v>28</v>
      </c>
      <c r="B1" s="9" t="s">
        <v>29</v>
      </c>
      <c r="C1" s="9" t="s">
        <v>30</v>
      </c>
      <c r="D1" s="9" t="s">
        <v>33</v>
      </c>
      <c r="E1" s="9" t="s">
        <v>32</v>
      </c>
    </row>
    <row r="2" spans="1:5" x14ac:dyDescent="0.2">
      <c r="A2" t="s">
        <v>9</v>
      </c>
      <c r="B2">
        <v>251.9140495079138</v>
      </c>
      <c r="C2">
        <v>15</v>
      </c>
      <c r="E2" s="10">
        <v>44874</v>
      </c>
    </row>
    <row r="3" spans="1:5" x14ac:dyDescent="0.2">
      <c r="A3" s="5" t="s">
        <v>11</v>
      </c>
      <c r="B3">
        <v>5667.2502391766766</v>
      </c>
      <c r="C3">
        <v>15</v>
      </c>
      <c r="E3" s="10">
        <v>44874</v>
      </c>
    </row>
    <row r="4" spans="1:5" x14ac:dyDescent="0.2">
      <c r="A4" s="5" t="s">
        <v>12</v>
      </c>
      <c r="B4">
        <v>2204.54135537916</v>
      </c>
      <c r="C4">
        <v>15</v>
      </c>
      <c r="E4" s="10">
        <v>44874</v>
      </c>
    </row>
    <row r="5" spans="1:5" x14ac:dyDescent="0.2">
      <c r="A5" s="5" t="s">
        <v>31</v>
      </c>
      <c r="B5">
        <v>205215.36069265715</v>
      </c>
      <c r="C5">
        <v>15</v>
      </c>
      <c r="D5" t="s">
        <v>34</v>
      </c>
      <c r="E5" s="10">
        <v>44874</v>
      </c>
    </row>
    <row r="6" spans="1:5" x14ac:dyDescent="0.2">
      <c r="A6" s="5" t="s">
        <v>18</v>
      </c>
      <c r="B6">
        <v>7236.5560283474288</v>
      </c>
      <c r="C6">
        <v>15</v>
      </c>
      <c r="E6" s="10">
        <v>44874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Kunze</dc:creator>
  <cp:lastModifiedBy>Charlotte Kunze</cp:lastModifiedBy>
  <dcterms:created xsi:type="dcterms:W3CDTF">2022-11-08T15:59:45Z</dcterms:created>
  <dcterms:modified xsi:type="dcterms:W3CDTF">2022-12-05T13:10:27Z</dcterms:modified>
</cp:coreProperties>
</file>